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64.28\File_Srvr\財政課\財政経理担当\財政経理担当\５　財政事情の公表\8-88_.財政比較分析表\R02年度\03_振興局回答②\"/>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28" i="12" l="1"/>
  <c r="AP23" i="12"/>
  <c r="AA23" i="12"/>
  <c r="V23" i="12"/>
  <c r="Q23" i="12"/>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BW37" i="10"/>
  <c r="BE37" i="10"/>
  <c r="AM37" i="10"/>
  <c r="U37" i="10"/>
  <c r="C37" i="10"/>
  <c r="BE36" i="10"/>
  <c r="AM36" i="10"/>
  <c r="U36" i="10"/>
  <c r="C36" i="10"/>
  <c r="BE35" i="10"/>
  <c r="AM35" i="10"/>
  <c r="U35" i="10"/>
  <c r="C35" i="10"/>
  <c r="CO34" i="10"/>
  <c r="CO35" i="10" s="1"/>
  <c r="CO36" i="10" s="1"/>
  <c r="CO37" i="10" s="1"/>
  <c r="BW34" i="10"/>
  <c r="BW35" i="10" s="1"/>
  <c r="BW36"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<sst xmlns="http://schemas.openxmlformats.org/spreadsheetml/2006/main" count="1100" uniqueCount="615">
  <si>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</si>
  <si>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</si>
  <si>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</si>
  <si>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</si>
  <si>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</si>
  <si>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</si>
  <si>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</si>
  <si>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</si>
  <si>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</si>
  <si>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</si>
  <si>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</si>
  <si>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</si>
  <si>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</si>
  <si>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</si>
  <si>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</si>
  <si>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</si>
  <si>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</si>
  <si>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</si>
  <si>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</si>
  <si>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</si>
  <si>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</si>
  <si>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</si>
  <si>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</si>
  <si>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</si>
  <si>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</si>
  <si>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</si>
  <si>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</si>
  <si>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</si>
  <si>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</si>
  <si>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</si>
  <si>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</si>
  <si>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</si>
  <si>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</si>
  <si>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</si>
  <si>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</si>
  <si>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</si>
  <si>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</si>
  <si>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</si>
  <si>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</si>
  <si>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</si>
  <si>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</si>
  <si>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</si>
  <si>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</si>
  <si>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</si>
  <si>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</si>
  <si>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</si>
  <si>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</si>
  <si>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</si>
  <si>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</si>
  <si>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</si>
  <si>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</si>
  <si>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</si>
  <si>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</si>
  <si>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</si>
  <si>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</si>
  <si>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</si>
  <si>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</si>
  <si>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</si>
  <si>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</si>
  <si>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</si>
  <si>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</si>
  <si>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</si>
  <si>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</si>
  <si>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</si>
  <si>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</si>
  <si>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</si>
  <si>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</si>
  <si>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</si>
  <si>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</si>
  <si>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</si>
  <si>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</si>
  <si>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</si>
  <si>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</si>
  <si>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</si>
  <si>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</si>
  <si>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</si>
  <si>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</si>
  <si>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</si>
  <si>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</si>
  <si>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</si>
  <si>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</si>
  <si>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</si>
  <si>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</si>
  <si>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</si>
  <si>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</si>
  <si>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Ⅲ－０</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</si>
  <si>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</si>
  <si>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</si>
  <si>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</si>
  <si>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</si>
  <si>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</si>
  <si>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</si>
  <si>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</si>
  <si>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</si>
  <si>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</si>
  <si>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</si>
  <si>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</si>
  <si>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</si>
  <si>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別海町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</si>
  <si>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</si>
  <si>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</si>
  <si>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</si>
  <si>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</si>
  <si>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</si>
  <si>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</si>
  <si>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</si>
  <si>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</si>
  <si>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</si>
  <si>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</si>
  <si>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</si>
  <si>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</si>
  <si>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</si>
  <si>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</si>
  <si>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</si>
  <si>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</si>
  <si>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</si>
  <si>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</si>
  <si>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</si>
  <si>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</si>
  <si>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</si>
  <si>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</si>
  <si>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</si>
  <si>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</si>
  <si>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</si>
  <si>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</si>
  <si>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</si>
  <si>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</si>
  <si>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</si>
  <si>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</si>
  <si>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</si>
  <si>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</si>
  <si>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</si>
  <si>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</si>
  <si>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</si>
  <si>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</si>
  <si>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</si>
  <si>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</si>
  <si>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</si>
  <si>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</si>
  <si>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</si>
  <si>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</si>
  <si>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</si>
  <si>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</si>
  <si>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</si>
  <si>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</si>
  <si>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</si>
  <si>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</si>
  <si>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</si>
  <si>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</si>
  <si>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</si>
  <si>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</si>
  <si>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</si>
  <si>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</si>
  <si>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</si>
  <si>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</si>
  <si>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</si>
  <si>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</si>
  <si>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</si>
  <si>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</si>
  <si>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</si>
  <si>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</si>
  <si>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</si>
  <si>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</si>
  <si>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</si>
  <si>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</si>
  <si>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</si>
  <si>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</si>
  <si>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</si>
  <si>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</si>
  <si>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</si>
  <si>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</si>
  <si>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</si>
  <si>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</si>
  <si>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</si>
  <si>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</si>
  <si>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</si>
  <si>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</si>
  <si>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</si>
  <si>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</si>
  <si>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</si>
  <si>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</si>
  <si>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</si>
  <si>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</si>
  <si>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</si>
  <si>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</si>
  <si>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</si>
  <si>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</si>
  <si>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</si>
  <si>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</si>
  <si>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</si>
  <si>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</si>
  <si>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</si>
  <si>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</si>
  <si>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</si>
  <si>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</si>
  <si>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</si>
  <si>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</si>
  <si>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</si>
  <si>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</si>
  <si>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</si>
  <si>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</si>
  <si>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</si>
  <si>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</si>
  <si>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</si>
  <si>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</si>
  <si>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</si>
  <si>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</si>
  <si>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</si>
  <si>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</si>
  <si>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</si>
  <si>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</si>
  <si>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</si>
  <si>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北海道別海町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</si>
  <si>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</si>
  <si>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</si>
  <si>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</si>
  <si>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</si>
  <si>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</si>
  <si>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</si>
  <si>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</si>
  <si>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</si>
  <si>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</si>
  <si>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</si>
  <si>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</si>
  <si>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</si>
  <si>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</si>
  <si>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</si>
  <si>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</si>
  <si>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</si>
  <si>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</si>
  <si>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</si>
  <si>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</si>
  <si>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</si>
  <si>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</si>
  <si>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</si>
  <si>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</si>
  <si>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</si>
  <si>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</si>
  <si>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</si>
  <si>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</si>
  <si>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</si>
  <si>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</si>
  <si>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</si>
  <si>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</si>
  <si>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</si>
  <si>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</si>
  <si>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</si>
  <si>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</si>
  <si>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</si>
  <si>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</si>
  <si>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</si>
  <si>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</si>
  <si>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</si>
  <si>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</si>
  <si>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</si>
  <si>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</si>
  <si>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</si>
  <si>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</si>
  <si>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</si>
  <si>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</si>
  <si>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</si>
  <si>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</si>
  <si>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</si>
  <si>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</si>
  <si>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</si>
  <si>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</si>
  <si>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</si>
  <si>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</si>
  <si>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</si>
  <si>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</si>
  <si>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</si>
  <si>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</si>
  <si>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</si>
  <si>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</si>
  <si>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</si>
  <si>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</si>
  <si>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</si>
  <si>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</si>
  <si>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</si>
  <si>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</si>
  <si>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</si>
  <si>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</si>
  <si>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</si>
  <si>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</si>
  <si>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</si>
  <si>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</si>
  <si>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</si>
  <si>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</si>
  <si>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</si>
  <si>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</si>
  <si>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</si>
  <si>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</si>
  <si>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</si>
  <si>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</si>
  <si>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</si>
  <si>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</si>
  <si>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</si>
  <si>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</si>
  <si>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</si>
  <si>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</si>
  <si>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</si>
  <si>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</si>
  <si>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</si>
  <si>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</si>
  <si>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</si>
  <si>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</si>
  <si>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</si>
  <si>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</si>
  <si>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</si>
  <si>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</si>
  <si>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</si>
  <si>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</si>
  <si>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</si>
  <si>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</si>
  <si>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</si>
  <si>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</si>
  <si>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</si>
  <si>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</si>
  <si>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</si>
  <si>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</si>
  <si>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</si>
  <si>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</si>
  <si>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</si>
  <si>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</si>
  <si>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</si>
  <si>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</si>
  <si>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</si>
  <si>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</si>
  <si>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</si>
  <si>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</si>
  <si>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</si>
  <si>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</si>
  <si>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</si>
  <si>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</si>
  <si>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介護サービス</t>
    <phoneticPr fontId="5"/>
  </si>
  <si>
    <t>加入世帯数(世帯)</t>
  </si>
  <si>
    <t>　繰出金</t>
    <phoneticPr fontId="5"/>
  </si>
  <si>
    <t>地方債</t>
  </si>
  <si>
    <t>下水道</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</si>
  <si>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</si>
  <si>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</si>
  <si>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</si>
  <si>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</si>
  <si>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</si>
  <si>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</si>
  <si>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</si>
  <si>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</si>
  <si>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</si>
  <si>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</si>
  <si>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</si>
  <si>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</si>
  <si>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</si>
  <si>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</si>
  <si>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</si>
  <si>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</si>
  <si>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</si>
  <si>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</si>
  <si>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</si>
  <si>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</si>
  <si>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</si>
  <si>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</si>
  <si>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</si>
  <si>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</si>
  <si>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</si>
  <si>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</si>
  <si>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</si>
  <si>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</si>
  <si>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北海道別海町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</si>
  <si>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</si>
  <si>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</si>
  <si>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</si>
  <si>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</si>
  <si>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</si>
  <si>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</si>
  <si>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</si>
  <si>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</si>
  <si>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</si>
  <si>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</si>
  <si>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</si>
  <si>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</si>
  <si>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</si>
  <si>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</si>
  <si>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</si>
  <si>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</si>
  <si>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</si>
  <si>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</si>
  <si>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</si>
  <si>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</si>
  <si>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</si>
  <si>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</si>
  <si>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</si>
  <si>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</si>
  <si>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</si>
  <si>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</si>
  <si>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</si>
  <si>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</si>
  <si>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</si>
  <si>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</si>
  <si>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</si>
  <si>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</si>
  <si>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</si>
  <si>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</si>
  <si>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</si>
  <si>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</si>
  <si>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</si>
  <si>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介護サービス事業特別会計</t>
    <phoneticPr fontId="5"/>
  </si>
  <si>
    <t>別海町水道事業会計</t>
    <phoneticPr fontId="5"/>
  </si>
  <si>
    <t>法適用企業</t>
    <phoneticPr fontId="5"/>
  </si>
  <si>
    <t>町立別海病院事業会計</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</si>
  <si>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</si>
  <si>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</si>
  <si>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</si>
  <si>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</si>
  <si>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</si>
  <si>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</si>
  <si>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</si>
  <si>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</si>
  <si>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</si>
  <si>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</si>
  <si>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</si>
  <si>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</si>
  <si>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</si>
  <si>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</si>
  <si>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</si>
  <si>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</si>
  <si>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</si>
  <si>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</si>
  <si>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</si>
  <si>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</si>
  <si>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</si>
  <si>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</si>
  <si>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</si>
  <si>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</si>
  <si>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</si>
  <si>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</si>
  <si>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</si>
  <si>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</si>
  <si>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</si>
  <si>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</si>
  <si>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</si>
  <si>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</si>
  <si>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</si>
  <si>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</si>
  <si>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</si>
  <si>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</si>
  <si>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</si>
  <si>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</si>
  <si>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</si>
  <si>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</si>
  <si>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</si>
  <si>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</si>
  <si>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</si>
  <si>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</si>
  <si>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</si>
  <si>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</si>
  <si>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</si>
  <si>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</si>
  <si>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</si>
  <si>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</si>
  <si>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</si>
  <si>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</si>
  <si>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</si>
  <si>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</si>
  <si>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</si>
  <si>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</si>
  <si>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</si>
  <si>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</si>
  <si>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</si>
  <si>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</si>
  <si>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</si>
  <si>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</si>
  <si>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町立別海病院事業会計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</si>
  <si>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</si>
  <si>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</si>
  <si>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介護保険特別会計</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</si>
  <si>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</si>
  <si>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</si>
  <si>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</si>
  <si>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</si>
  <si>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</si>
  <si>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</si>
  <si>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</si>
  <si>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</si>
  <si>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</si>
  <si>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</si>
  <si>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</si>
  <si>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</si>
  <si>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</si>
  <si>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</si>
  <si>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</si>
  <si>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</si>
  <si>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</si>
  <si>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</si>
  <si>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</si>
  <si>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</si>
  <si>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</si>
  <si>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</si>
  <si>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</si>
  <si>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</si>
  <si>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</si>
  <si>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</si>
  <si>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</si>
  <si>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</si>
  <si>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</si>
  <si>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</si>
  <si>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</si>
  <si>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</si>
  <si>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</si>
  <si>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</si>
  <si>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</si>
  <si>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</si>
  <si>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</si>
  <si>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</si>
  <si>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</si>
  <si>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</si>
  <si>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</si>
  <si>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</si>
  <si>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</si>
  <si>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</si>
  <si>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</si>
  <si>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</si>
  <si>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</si>
  <si>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</si>
  <si>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</si>
  <si>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</si>
  <si>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</si>
  <si>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</si>
  <si>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</si>
  <si>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</si>
  <si>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</si>
  <si>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</si>
  <si>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</si>
  <si>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</si>
  <si>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</si>
  <si>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</si>
  <si>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</si>
  <si>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</si>
  <si>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</si>
  <si>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</si>
  <si>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</si>
  <si>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</si>
  <si>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</si>
  <si>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</si>
  <si>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</si>
  <si>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</si>
  <si>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</si>
  <si>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</si>
  <si>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</si>
  <si>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</si>
  <si>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</si>
  <si>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</si>
  <si>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</si>
  <si>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</si>
  <si>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</si>
  <si>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</si>
  <si>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</si>
  <si>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</si>
  <si>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</si>
  <si>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</si>
  <si>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</si>
  <si>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2.57</t>
  </si>
  <si>
    <t>▲ 4.34</t>
  </si>
  <si>
    <t>▲ 9.05</t>
  </si>
  <si>
    <t>▲ 4.76</t>
  </si>
  <si>
    <t>▲ 1.79</t>
  </si>
  <si>
    <t>別海町水道事業会計</t>
  </si>
  <si>
    <t>町立別海病院事業会計</t>
  </si>
  <si>
    <t>一般会計</t>
  </si>
  <si>
    <t>国民健康保険特別会計</t>
  </si>
  <si>
    <t>介護保険特別会計</t>
  </si>
  <si>
    <t>後期高齢者医療特別会計</t>
  </si>
  <si>
    <t>介護サービス事業特別会計</t>
  </si>
  <si>
    <t>下水道事業特別会計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</si>
  <si>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</si>
  <si>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</si>
  <si>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</si>
  <si>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</si>
  <si>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</si>
  <si>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</si>
  <si>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</si>
  <si>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</si>
  <si>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</si>
  <si>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根室北部消防事務組合</t>
    <rPh sb="0" eb="2">
      <t>ネムロ</t>
    </rPh>
    <rPh sb="2" eb="4">
      <t>ホクブ</t>
    </rPh>
    <rPh sb="4" eb="6">
      <t>ショウボウ</t>
    </rPh>
    <rPh sb="6" eb="8">
      <t>ジム</t>
    </rPh>
    <rPh sb="8" eb="10">
      <t>クミアイ</t>
    </rPh>
    <phoneticPr fontId="2"/>
  </si>
  <si>
    <t>中標津町外２町葬斎組合</t>
    <rPh sb="0" eb="3">
      <t>ナカシベツ</t>
    </rPh>
    <rPh sb="3" eb="4">
      <t>チョウ</t>
    </rPh>
    <rPh sb="4" eb="5">
      <t>ホカ</t>
    </rPh>
    <rPh sb="6" eb="7">
      <t>チョウ</t>
    </rPh>
    <rPh sb="7" eb="8">
      <t>ソウ</t>
    </rPh>
    <rPh sb="8" eb="9">
      <t>サイ</t>
    </rPh>
    <rPh sb="9" eb="11">
      <t>クミアイ</t>
    </rPh>
    <phoneticPr fontId="2"/>
  </si>
  <si>
    <t>根室北部廃棄物処理広域連合</t>
    <rPh sb="0" eb="2">
      <t>ネムロ</t>
    </rPh>
    <rPh sb="2" eb="4">
      <t>ホクブ</t>
    </rPh>
    <rPh sb="4" eb="7">
      <t>ハイキブツ</t>
    </rPh>
    <rPh sb="7" eb="9">
      <t>ショリ</t>
    </rPh>
    <rPh sb="9" eb="11">
      <t>コウイキ</t>
    </rPh>
    <rPh sb="11" eb="13">
      <t>レンゴウ</t>
    </rPh>
    <phoneticPr fontId="2"/>
  </si>
  <si>
    <t>別海町観光開発公社</t>
    <rPh sb="0" eb="3">
      <t>ベッカイチョウ</t>
    </rPh>
    <rPh sb="3" eb="5">
      <t>カンコウ</t>
    </rPh>
    <rPh sb="5" eb="7">
      <t>カイハツ</t>
    </rPh>
    <rPh sb="7" eb="9">
      <t>コウシャ</t>
    </rPh>
    <phoneticPr fontId="2"/>
  </si>
  <si>
    <t>別海町酪農研修牧場</t>
    <rPh sb="0" eb="3">
      <t>ベッカイチョウ</t>
    </rPh>
    <rPh sb="3" eb="5">
      <t>ラクノウ</t>
    </rPh>
    <rPh sb="5" eb="7">
      <t>ケンシュウ</t>
    </rPh>
    <rPh sb="7" eb="9">
      <t>ボクジョウ</t>
    </rPh>
    <phoneticPr fontId="2"/>
  </si>
  <si>
    <t>べつかい乳業興社</t>
    <rPh sb="4" eb="6">
      <t>ニュウギョウ</t>
    </rPh>
    <rPh sb="6" eb="7">
      <t>コウ</t>
    </rPh>
    <rPh sb="7" eb="8">
      <t>シャ</t>
    </rPh>
    <phoneticPr fontId="2"/>
  </si>
  <si>
    <t>別海町生涯学習振興基金</t>
  </si>
  <si>
    <t>別海町標津線代替輸送確保基金</t>
  </si>
  <si>
    <t>別海町ふるさと応援基金</t>
  </si>
  <si>
    <t>別海町特定防衛施設周辺整備調整交付金基金</t>
    <rPh sb="0" eb="3">
      <t>ベッカイチョウ</t>
    </rPh>
    <phoneticPr fontId="2"/>
  </si>
  <si>
    <t>別海町スポーツ振興基金</t>
    <rPh sb="0" eb="3">
      <t>ベッカイチョウ</t>
    </rPh>
    <rPh sb="7" eb="9">
      <t>シンコウ</t>
    </rPh>
    <rPh sb="9" eb="11">
      <t>キキン</t>
    </rPh>
    <phoneticPr fontId="5"/>
  </si>
  <si>
    <t>別海バイオガス発電</t>
    <rPh sb="0" eb="2">
      <t>ベツカイ</t>
    </rPh>
    <rPh sb="7" eb="9">
      <t>ハツデン</t>
    </rPh>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</si>
  <si>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</si>
  <si>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</si>
  <si>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</si>
  <si>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</si>
  <si>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</si>
  <si>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</si>
  <si>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将来負担比率は、近年積極的に取り組んでいる施設の建て替えなどの大型事業の財源とするため、基金の取り崩しを行っていることにより上昇しています。
　また、有形固定資産減価償却率は、施設の建て替えなどの大型事業による改善が見込まれるものの、本町の資産は道路などのインフラ資産が大半を占めており、大幅な改善にはつながらないと考えています。
　今後も、地方債を含めた財政上有利な財源を模索しながら、各施設の更新に努めていき、将来負担比率の上昇抑制に努めていきます。</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</si>
  <si>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</si>
  <si>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</si>
  <si>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</si>
  <si>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</si>
  <si>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</si>
  <si>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</si>
  <si>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</si>
  <si>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</si>
  <si>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及び将来負担比率は、平成24年度以降減少傾向にありましたが、施設の建て替えなどの大型事業の財源とするため、基金の取り崩しの影響により上昇に転じており、類似団体平均を上回る状況となっています。
　今後も、行政運営とのバランスを考えながら、計画的な執行に努めていきます。</t>
    <phoneticPr fontId="5"/>
  </si>
  <si>
    <t>実質公債費比率</t>
    <phoneticPr fontId="5"/>
  </si>
  <si>
    <t>類似団体内平均値</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</si>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</sst>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97062</c:v>
                </c:pt>
                <c:pt idx="1">
                  <c:v>106005</c:v>
                </c:pt>
                <c:pt idx="2">
                  <c:v>98507</c:v>
                </c:pt>
                <c:pt idx="3">
                  <c:v>113347</c:v>
                </c:pt>
                <c:pt idx="4">
                  <c:v>120302</c:v>
                </c:pt>
              </c:numCache>
            </c:numRef>
          </c:val>
          <c:smooth val="0"/>
          <c:extLst xmlns:c16r2="http://schemas.microsoft.com/office/drawing/2015/06/chart">
            <c:ext xmlns:c16="http://schemas.microsoft.com/office/drawing/2014/chart" uri="{C3380CC4-5D6E-409C-BE32-E72D297353CC}">
              <c16:uniqueId val="{00000000-B4EF-47FA-9A6A-8048AFB295A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283836</c:v>
                </c:pt>
                <c:pt idx="1">
                  <c:v>474661</c:v>
                </c:pt>
                <c:pt idx="2">
                  <c:v>352612</c:v>
                </c:pt>
                <c:pt idx="3">
                  <c:v>579315</c:v>
                </c:pt>
                <c:pt idx="4">
                  <c:v>355672</c:v>
                </c:pt>
              </c:numCache>
            </c:numRef>
          </c:val>
          <c:smooth val="0"/>
          <c:extLst xmlns:c16r2="http://schemas.microsoft.com/office/drawing/2015/06/chart">
            <c:ext xmlns:c16="http://schemas.microsoft.com/office/drawing/2014/chart" uri="{C3380CC4-5D6E-409C-BE32-E72D297353CC}">
              <c16:uniqueId val="{00000001-B4EF-47FA-9A6A-8048AFB295A8}"/>
            </c:ext>
          </c:extLst>
        </c:ser>
        <c:dLbls>
          <c:showLegendKey val="0"/>
          <c:showVal val="0"/>
          <c:showCatName val="0"/>
          <c:showSerName val="0"/>
          <c:showPercent val="0"/>
          <c:showBubbleSize val="0"/>
        </c:dLbls>
        <c:marker val="1"/>
        <c:smooth val="0"/>
        <c:axId val="96053328"/>
        <c:axId val="96053720"/>
      </c:lineChart>
      <c:catAx>
        <c:axId val="960533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6053720"/>
        <c:crosses val="autoZero"/>
        <c:auto val="1"/>
        <c:lblAlgn val="ctr"/>
        <c:lblOffset val="100"/>
        <c:tickLblSkip val="1"/>
        <c:tickMarkSkip val="1"/>
        <c:noMultiLvlLbl val="0"/>
      </c:catAx>
      <c:valAx>
        <c:axId val="96053720"/>
        <c:scaling>
          <c:orientation val="minMax"/>
          <c:max val="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60533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0.69</c:v>
                </c:pt>
                <c:pt idx="1">
                  <c:v>0.92</c:v>
                </c:pt>
                <c:pt idx="2">
                  <c:v>0.56000000000000005</c:v>
                </c:pt>
                <c:pt idx="3">
                  <c:v>0.56000000000000005</c:v>
                </c:pt>
                <c:pt idx="4">
                  <c:v>0.63</c:v>
                </c:pt>
              </c:numCache>
            </c:numRef>
          </c:val>
          <c:extLst xmlns:c16r2="http://schemas.microsoft.com/office/drawing/2015/06/chart">
            <c:ext xmlns:c16="http://schemas.microsoft.com/office/drawing/2014/chart" uri="{C3380CC4-5D6E-409C-BE32-E72D297353CC}">
              <c16:uniqueId val="{00000000-52C2-435F-8C53-3D698FE8880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29.82</c:v>
                </c:pt>
                <c:pt idx="1">
                  <c:v>25.24</c:v>
                </c:pt>
                <c:pt idx="2">
                  <c:v>18.53</c:v>
                </c:pt>
                <c:pt idx="3">
                  <c:v>13.78</c:v>
                </c:pt>
                <c:pt idx="4">
                  <c:v>12.02</c:v>
                </c:pt>
              </c:numCache>
            </c:numRef>
          </c:val>
          <c:extLst xmlns:c16r2="http://schemas.microsoft.com/office/drawing/2015/06/chart">
            <c:ext xmlns:c16="http://schemas.microsoft.com/office/drawing/2014/chart" uri="{C3380CC4-5D6E-409C-BE32-E72D297353CC}">
              <c16:uniqueId val="{00000001-52C2-435F-8C53-3D698FE88805}"/>
            </c:ext>
          </c:extLst>
        </c:ser>
        <c:dLbls>
          <c:showLegendKey val="0"/>
          <c:showVal val="0"/>
          <c:showCatName val="0"/>
          <c:showSerName val="0"/>
          <c:showPercent val="0"/>
          <c:showBubbleSize val="0"/>
        </c:dLbls>
        <c:gapWidth val="250"/>
        <c:overlap val="100"/>
        <c:axId val="96052152"/>
        <c:axId val="9605136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-2.57</c:v>
                </c:pt>
                <c:pt idx="1">
                  <c:v>-4.34</c:v>
                </c:pt>
                <c:pt idx="2">
                  <c:v>-9.0500000000000007</c:v>
                </c:pt>
                <c:pt idx="3">
                  <c:v>-4.76</c:v>
                </c:pt>
                <c:pt idx="4">
                  <c:v>-1.79</c:v>
                </c:pt>
              </c:numCache>
            </c:numRef>
          </c:val>
          <c:smooth val="0"/>
          <c:extLst xmlns:c16r2="http://schemas.microsoft.com/office/drawing/2015/06/chart">
            <c:ext xmlns:c16="http://schemas.microsoft.com/office/drawing/2014/chart" uri="{C3380CC4-5D6E-409C-BE32-E72D297353CC}">
              <c16:uniqueId val="{00000002-52C2-435F-8C53-3D698FE88805}"/>
            </c:ext>
          </c:extLst>
        </c:ser>
        <c:dLbls>
          <c:showLegendKey val="0"/>
          <c:showVal val="0"/>
          <c:showCatName val="0"/>
          <c:showSerName val="0"/>
          <c:showPercent val="0"/>
          <c:showBubbleSize val="0"/>
        </c:dLbls>
        <c:marker val="1"/>
        <c:smooth val="0"/>
        <c:axId val="96052152"/>
        <c:axId val="96051368"/>
      </c:lineChart>
      <c:catAx>
        <c:axId val="960521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6051368"/>
        <c:crosses val="autoZero"/>
        <c:auto val="1"/>
        <c:lblAlgn val="ctr"/>
        <c:lblOffset val="100"/>
        <c:tickLblSkip val="1"/>
        <c:tickMarkSkip val="1"/>
        <c:noMultiLvlLbl val="0"/>
      </c:catAx>
      <c:valAx>
        <c:axId val="960513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521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6A9A-499D-AA27-AF058FE26F9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6A9A-499D-AA27-AF058FE26F91}"/>
            </c:ext>
          </c:extLst>
        </c:ser>
        <c:ser>
          <c:idx val="2"/>
          <c:order val="2"/>
          <c:tx>
            <c:strRef>
              <c:f>データシート!$A$29</c:f>
              <c:strCache>
                <c:ptCount val="1"/>
                <c:pt idx="0">
                  <c:v>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6A9A-499D-AA27-AF058FE26F91}"/>
            </c:ext>
          </c:extLst>
        </c:ser>
        <c:ser>
          <c:idx val="3"/>
          <c:order val="3"/>
          <c:tx>
            <c:strRef>
              <c:f>データシート!$A$30</c:f>
              <c:strCache>
                <c:ptCount val="1"/>
                <c:pt idx="0">
                  <c:v>介護サービス事業特別会計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6A9A-499D-AA27-AF058FE26F9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6A9A-499D-AA27-AF058FE26F91}"/>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0.54</c:v>
                </c:pt>
                <c:pt idx="2">
                  <c:v>#N/A</c:v>
                </c:pt>
                <c:pt idx="3">
                  <c:v>0.17</c:v>
                </c:pt>
                <c:pt idx="4">
                  <c:v>#N/A</c:v>
                </c:pt>
                <c:pt idx="5">
                  <c:v>0</c:v>
                </c:pt>
                <c:pt idx="6">
                  <c:v>#N/A</c:v>
                </c:pt>
                <c:pt idx="7">
                  <c:v>0</c:v>
                </c:pt>
                <c:pt idx="8">
                  <c:v>#N/A</c:v>
                </c:pt>
                <c:pt idx="9">
                  <c:v>0.04</c:v>
                </c:pt>
              </c:numCache>
            </c:numRef>
          </c:val>
          <c:extLst xmlns:c16r2="http://schemas.microsoft.com/office/drawing/2015/06/chart">
            <c:ext xmlns:c16="http://schemas.microsoft.com/office/drawing/2014/chart" uri="{C3380CC4-5D6E-409C-BE32-E72D297353CC}">
              <c16:uniqueId val="{00000005-6A9A-499D-AA27-AF058FE26F9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1.63</c:v>
                </c:pt>
                <c:pt idx="2">
                  <c:v>#N/A</c:v>
                </c:pt>
                <c:pt idx="3">
                  <c:v>2.0099999999999998</c:v>
                </c:pt>
                <c:pt idx="4">
                  <c:v>#N/A</c:v>
                </c:pt>
                <c:pt idx="5">
                  <c:v>0</c:v>
                </c:pt>
                <c:pt idx="6">
                  <c:v>#N/A</c:v>
                </c:pt>
                <c:pt idx="7">
                  <c:v>0.01</c:v>
                </c:pt>
                <c:pt idx="8">
                  <c:v>#N/A</c:v>
                </c:pt>
                <c:pt idx="9">
                  <c:v>0.43</c:v>
                </c:pt>
              </c:numCache>
            </c:numRef>
          </c:val>
          <c:extLst xmlns:c16r2="http://schemas.microsoft.com/office/drawing/2015/06/chart">
            <c:ext xmlns:c16="http://schemas.microsoft.com/office/drawing/2014/chart" uri="{C3380CC4-5D6E-409C-BE32-E72D297353CC}">
              <c16:uniqueId val="{00000006-6A9A-499D-AA27-AF058FE26F91}"/>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0.68</c:v>
                </c:pt>
                <c:pt idx="2">
                  <c:v>#N/A</c:v>
                </c:pt>
                <c:pt idx="3">
                  <c:v>0.91</c:v>
                </c:pt>
                <c:pt idx="4">
                  <c:v>#N/A</c:v>
                </c:pt>
                <c:pt idx="5">
                  <c:v>0.55000000000000004</c:v>
                </c:pt>
                <c:pt idx="6">
                  <c:v>#N/A</c:v>
                </c:pt>
                <c:pt idx="7">
                  <c:v>0.56000000000000005</c:v>
                </c:pt>
                <c:pt idx="8">
                  <c:v>#N/A</c:v>
                </c:pt>
                <c:pt idx="9">
                  <c:v>0.63</c:v>
                </c:pt>
              </c:numCache>
            </c:numRef>
          </c:val>
          <c:extLst xmlns:c16r2="http://schemas.microsoft.com/office/drawing/2015/06/chart">
            <c:ext xmlns:c16="http://schemas.microsoft.com/office/drawing/2014/chart" uri="{C3380CC4-5D6E-409C-BE32-E72D297353CC}">
              <c16:uniqueId val="{00000007-6A9A-499D-AA27-AF058FE26F91}"/>
            </c:ext>
          </c:extLst>
        </c:ser>
        <c:ser>
          <c:idx val="8"/>
          <c:order val="8"/>
          <c:tx>
            <c:strRef>
              <c:f>データシート!$A$35</c:f>
              <c:strCache>
                <c:ptCount val="1"/>
                <c:pt idx="0">
                  <c:v>町立別海病院事業会計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2.35</c:v>
                </c:pt>
                <c:pt idx="2">
                  <c:v>#N/A</c:v>
                </c:pt>
                <c:pt idx="3">
                  <c:v>2.34</c:v>
                </c:pt>
                <c:pt idx="4">
                  <c:v>#N/A</c:v>
                </c:pt>
                <c:pt idx="5">
                  <c:v>1.42</c:v>
                </c:pt>
                <c:pt idx="6">
                  <c:v>#N/A</c:v>
                </c:pt>
                <c:pt idx="7">
                  <c:v>0.17</c:v>
                </c:pt>
                <c:pt idx="8">
                  <c:v>#N/A</c:v>
                </c:pt>
                <c:pt idx="9">
                  <c:v>0.99</c:v>
                </c:pt>
              </c:numCache>
            </c:numRef>
          </c:val>
          <c:extLst xmlns:c16r2="http://schemas.microsoft.com/office/drawing/2015/06/chart">
            <c:ext xmlns:c16="http://schemas.microsoft.com/office/drawing/2014/chart" uri="{C3380CC4-5D6E-409C-BE32-E72D297353CC}">
              <c16:uniqueId val="{00000008-6A9A-499D-AA27-AF058FE26F91}"/>
            </c:ext>
          </c:extLst>
        </c:ser>
        <c:ser>
          <c:idx val="9"/>
          <c:order val="9"/>
          <c:tx>
            <c:strRef>
              <c:f>データシート!$A$36</c:f>
              <c:strCache>
                <c:ptCount val="1"/>
                <c:pt idx="0">
                  <c:v>別海町水道事業会計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25.95</c:v>
                </c:pt>
                <c:pt idx="2">
                  <c:v>#N/A</c:v>
                </c:pt>
                <c:pt idx="3">
                  <c:v>24.62</c:v>
                </c:pt>
                <c:pt idx="4">
                  <c:v>#N/A</c:v>
                </c:pt>
                <c:pt idx="5">
                  <c:v>27.14</c:v>
                </c:pt>
                <c:pt idx="6">
                  <c:v>#N/A</c:v>
                </c:pt>
                <c:pt idx="7">
                  <c:v>29.17</c:v>
                </c:pt>
                <c:pt idx="8">
                  <c:v>#N/A</c:v>
                </c:pt>
                <c:pt idx="9">
                  <c:v>29.99</c:v>
                </c:pt>
              </c:numCache>
            </c:numRef>
          </c:val>
          <c:extLst xmlns:c16r2="http://schemas.microsoft.com/office/drawing/2015/06/chart">
            <c:ext xmlns:c16="http://schemas.microsoft.com/office/drawing/2014/chart" uri="{C3380CC4-5D6E-409C-BE32-E72D297353CC}">
              <c16:uniqueId val="{00000009-6A9A-499D-AA27-AF058FE26F91}"/>
            </c:ext>
          </c:extLst>
        </c:ser>
        <c:dLbls>
          <c:showLegendKey val="0"/>
          <c:showVal val="0"/>
          <c:showCatName val="0"/>
          <c:showSerName val="0"/>
          <c:showPercent val="0"/>
          <c:showBubbleSize val="0"/>
        </c:dLbls>
        <c:gapWidth val="150"/>
        <c:overlap val="100"/>
        <c:axId val="451652752"/>
        <c:axId val="451655104"/>
      </c:barChart>
      <c:catAx>
        <c:axId val="4516527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1655104"/>
        <c:crosses val="autoZero"/>
        <c:auto val="1"/>
        <c:lblAlgn val="ctr"/>
        <c:lblOffset val="100"/>
        <c:tickLblSkip val="1"/>
        <c:tickMarkSkip val="1"/>
        <c:noMultiLvlLbl val="0"/>
      </c:catAx>
      <c:valAx>
        <c:axId val="4516551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16527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1430</c:v>
                </c:pt>
                <c:pt idx="5">
                  <c:v>1431</c:v>
                </c:pt>
                <c:pt idx="8">
                  <c:v>1363</c:v>
                </c:pt>
                <c:pt idx="11">
                  <c:v>1357</c:v>
                </c:pt>
                <c:pt idx="14">
                  <c:v>1312</c:v>
                </c:pt>
              </c:numCache>
            </c:numRef>
          </c:val>
          <c:extLst xmlns:c16r2="http://schemas.microsoft.com/office/drawing/2015/06/chart">
            <c:ext xmlns:c16="http://schemas.microsoft.com/office/drawing/2014/chart" uri="{C3380CC4-5D6E-409C-BE32-E72D297353CC}">
              <c16:uniqueId val="{00000000-C8EE-459D-A8BF-A11F708F038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1</c:v>
                </c:pt>
                <c:pt idx="3">
                  <c:v>1</c:v>
                </c:pt>
                <c:pt idx="6">
                  <c:v>1</c:v>
                </c:pt>
                <c:pt idx="9">
                  <c:v>2</c:v>
                </c:pt>
                <c:pt idx="12">
                  <c:v>1</c:v>
                </c:pt>
              </c:numCache>
            </c:numRef>
          </c:val>
          <c:extLst xmlns:c16r2="http://schemas.microsoft.com/office/drawing/2015/06/chart">
            <c:ext xmlns:c16="http://schemas.microsoft.com/office/drawing/2014/chart" uri="{C3380CC4-5D6E-409C-BE32-E72D297353CC}">
              <c16:uniqueId val="{00000001-C8EE-459D-A8BF-A11F708F038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64</c:v>
                </c:pt>
                <c:pt idx="3">
                  <c:v>67</c:v>
                </c:pt>
                <c:pt idx="6">
                  <c:v>64</c:v>
                </c:pt>
                <c:pt idx="9">
                  <c:v>63</c:v>
                </c:pt>
                <c:pt idx="12">
                  <c:v>33</c:v>
                </c:pt>
              </c:numCache>
            </c:numRef>
          </c:val>
          <c:extLst xmlns:c16r2="http://schemas.microsoft.com/office/drawing/2015/06/chart">
            <c:ext xmlns:c16="http://schemas.microsoft.com/office/drawing/2014/chart" uri="{C3380CC4-5D6E-409C-BE32-E72D297353CC}">
              <c16:uniqueId val="{00000002-C8EE-459D-A8BF-A11F708F038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165</c:v>
                </c:pt>
                <c:pt idx="3">
                  <c:v>165</c:v>
                </c:pt>
                <c:pt idx="6">
                  <c:v>165</c:v>
                </c:pt>
                <c:pt idx="9">
                  <c:v>165</c:v>
                </c:pt>
                <c:pt idx="12">
                  <c:v>156</c:v>
                </c:pt>
              </c:numCache>
            </c:numRef>
          </c:val>
          <c:extLst xmlns:c16r2="http://schemas.microsoft.com/office/drawing/2015/06/chart">
            <c:ext xmlns:c16="http://schemas.microsoft.com/office/drawing/2014/chart" uri="{C3380CC4-5D6E-409C-BE32-E72D297353CC}">
              <c16:uniqueId val="{00000003-C8EE-459D-A8BF-A11F708F038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417</c:v>
                </c:pt>
                <c:pt idx="3">
                  <c:v>370</c:v>
                </c:pt>
                <c:pt idx="6">
                  <c:v>353</c:v>
                </c:pt>
                <c:pt idx="9">
                  <c:v>340</c:v>
                </c:pt>
                <c:pt idx="12">
                  <c:v>334</c:v>
                </c:pt>
              </c:numCache>
            </c:numRef>
          </c:val>
          <c:extLst xmlns:c16r2="http://schemas.microsoft.com/office/drawing/2015/06/chart">
            <c:ext xmlns:c16="http://schemas.microsoft.com/office/drawing/2014/chart" uri="{C3380CC4-5D6E-409C-BE32-E72D297353CC}">
              <c16:uniqueId val="{00000004-C8EE-459D-A8BF-A11F708F038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8EE-459D-A8BF-A11F708F038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C8EE-459D-A8BF-A11F708F038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1729</c:v>
                </c:pt>
                <c:pt idx="3">
                  <c:v>1769</c:v>
                </c:pt>
                <c:pt idx="6">
                  <c:v>1750</c:v>
                </c:pt>
                <c:pt idx="9">
                  <c:v>1794</c:v>
                </c:pt>
                <c:pt idx="12">
                  <c:v>1791</c:v>
                </c:pt>
              </c:numCache>
            </c:numRef>
          </c:val>
          <c:extLst xmlns:c16r2="http://schemas.microsoft.com/office/drawing/2015/06/chart">
            <c:ext xmlns:c16="http://schemas.microsoft.com/office/drawing/2014/chart" uri="{C3380CC4-5D6E-409C-BE32-E72D297353CC}">
              <c16:uniqueId val="{00000007-C8EE-459D-A8BF-A11F708F0385}"/>
            </c:ext>
          </c:extLst>
        </c:ser>
        <c:dLbls>
          <c:showLegendKey val="0"/>
          <c:showVal val="0"/>
          <c:showCatName val="0"/>
          <c:showSerName val="0"/>
          <c:showPercent val="0"/>
          <c:showBubbleSize val="0"/>
        </c:dLbls>
        <c:gapWidth val="100"/>
        <c:overlap val="100"/>
        <c:axId val="451657064"/>
        <c:axId val="45165314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946</c:v>
                </c:pt>
                <c:pt idx="2">
                  <c:v>#N/A</c:v>
                </c:pt>
                <c:pt idx="3">
                  <c:v>#N/A</c:v>
                </c:pt>
                <c:pt idx="4">
                  <c:v>941</c:v>
                </c:pt>
                <c:pt idx="5">
                  <c:v>#N/A</c:v>
                </c:pt>
                <c:pt idx="6">
                  <c:v>#N/A</c:v>
                </c:pt>
                <c:pt idx="7">
                  <c:v>970</c:v>
                </c:pt>
                <c:pt idx="8">
                  <c:v>#N/A</c:v>
                </c:pt>
                <c:pt idx="9">
                  <c:v>#N/A</c:v>
                </c:pt>
                <c:pt idx="10">
                  <c:v>1007</c:v>
                </c:pt>
                <c:pt idx="11">
                  <c:v>#N/A</c:v>
                </c:pt>
                <c:pt idx="12">
                  <c:v>#N/A</c:v>
                </c:pt>
                <c:pt idx="13">
                  <c:v>1003</c:v>
                </c:pt>
                <c:pt idx="14">
                  <c:v>#N/A</c:v>
                </c:pt>
              </c:numCache>
            </c:numRef>
          </c:val>
          <c:smooth val="0"/>
          <c:extLst xmlns:c16r2="http://schemas.microsoft.com/office/drawing/2015/06/chart">
            <c:ext xmlns:c16="http://schemas.microsoft.com/office/drawing/2014/chart" uri="{C3380CC4-5D6E-409C-BE32-E72D297353CC}">
              <c16:uniqueId val="{00000008-C8EE-459D-A8BF-A11F708F0385}"/>
            </c:ext>
          </c:extLst>
        </c:ser>
        <c:dLbls>
          <c:showLegendKey val="0"/>
          <c:showVal val="0"/>
          <c:showCatName val="0"/>
          <c:showSerName val="0"/>
          <c:showPercent val="0"/>
          <c:showBubbleSize val="0"/>
        </c:dLbls>
        <c:marker val="1"/>
        <c:smooth val="0"/>
        <c:axId val="451657064"/>
        <c:axId val="451653144"/>
      </c:lineChart>
      <c:catAx>
        <c:axId val="451657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1653144"/>
        <c:crosses val="autoZero"/>
        <c:auto val="1"/>
        <c:lblAlgn val="ctr"/>
        <c:lblOffset val="100"/>
        <c:tickLblSkip val="1"/>
        <c:tickMarkSkip val="1"/>
        <c:noMultiLvlLbl val="0"/>
      </c:catAx>
      <c:valAx>
        <c:axId val="4516531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16570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11964</c:v>
                </c:pt>
                <c:pt idx="5">
                  <c:v>11623</c:v>
                </c:pt>
                <c:pt idx="8">
                  <c:v>11590</c:v>
                </c:pt>
                <c:pt idx="11">
                  <c:v>11643</c:v>
                </c:pt>
                <c:pt idx="14">
                  <c:v>11411</c:v>
                </c:pt>
              </c:numCache>
            </c:numRef>
          </c:val>
          <c:extLst xmlns:c16r2="http://schemas.microsoft.com/office/drawing/2015/06/chart">
            <c:ext xmlns:c16="http://schemas.microsoft.com/office/drawing/2014/chart" uri="{C3380CC4-5D6E-409C-BE32-E72D297353CC}">
              <c16:uniqueId val="{00000000-4ADC-4DCD-B1E5-4038947A173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365</c:v>
                </c:pt>
                <c:pt idx="5">
                  <c:v>346</c:v>
                </c:pt>
                <c:pt idx="8">
                  <c:v>320</c:v>
                </c:pt>
                <c:pt idx="11">
                  <c:v>259</c:v>
                </c:pt>
                <c:pt idx="14">
                  <c:v>190</c:v>
                </c:pt>
              </c:numCache>
            </c:numRef>
          </c:val>
          <c:extLst xmlns:c16r2="http://schemas.microsoft.com/office/drawing/2015/06/chart">
            <c:ext xmlns:c16="http://schemas.microsoft.com/office/drawing/2014/chart" uri="{C3380CC4-5D6E-409C-BE32-E72D297353CC}">
              <c16:uniqueId val="{00000001-4ADC-4DCD-B1E5-4038947A173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4927</c:v>
                </c:pt>
                <c:pt idx="5">
                  <c:v>4646</c:v>
                </c:pt>
                <c:pt idx="8">
                  <c:v>3748</c:v>
                </c:pt>
                <c:pt idx="11">
                  <c:v>3181</c:v>
                </c:pt>
                <c:pt idx="14">
                  <c:v>2802</c:v>
                </c:pt>
              </c:numCache>
            </c:numRef>
          </c:val>
          <c:extLst xmlns:c16r2="http://schemas.microsoft.com/office/drawing/2015/06/chart">
            <c:ext xmlns:c16="http://schemas.microsoft.com/office/drawing/2014/chart" uri="{C3380CC4-5D6E-409C-BE32-E72D297353CC}">
              <c16:uniqueId val="{00000002-4ADC-4DCD-B1E5-4038947A173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4ADC-4DCD-B1E5-4038947A173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4ADC-4DCD-B1E5-4038947A173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ADC-4DCD-B1E5-4038947A173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1636</c:v>
                </c:pt>
                <c:pt idx="3">
                  <c:v>1626</c:v>
                </c:pt>
                <c:pt idx="6">
                  <c:v>1449</c:v>
                </c:pt>
                <c:pt idx="9">
                  <c:v>1381</c:v>
                </c:pt>
                <c:pt idx="12">
                  <c:v>1330</c:v>
                </c:pt>
              </c:numCache>
            </c:numRef>
          </c:val>
          <c:extLst xmlns:c16r2="http://schemas.microsoft.com/office/drawing/2015/06/chart">
            <c:ext xmlns:c16="http://schemas.microsoft.com/office/drawing/2014/chart" uri="{C3380CC4-5D6E-409C-BE32-E72D297353CC}">
              <c16:uniqueId val="{00000006-4ADC-4DCD-B1E5-4038947A173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1068</c:v>
                </c:pt>
                <c:pt idx="3">
                  <c:v>917</c:v>
                </c:pt>
                <c:pt idx="6">
                  <c:v>764</c:v>
                </c:pt>
                <c:pt idx="9">
                  <c:v>610</c:v>
                </c:pt>
                <c:pt idx="12">
                  <c:v>475</c:v>
                </c:pt>
              </c:numCache>
            </c:numRef>
          </c:val>
          <c:extLst xmlns:c16r2="http://schemas.microsoft.com/office/drawing/2015/06/chart">
            <c:ext xmlns:c16="http://schemas.microsoft.com/office/drawing/2014/chart" uri="{C3380CC4-5D6E-409C-BE32-E72D297353CC}">
              <c16:uniqueId val="{00000007-4ADC-4DCD-B1E5-4038947A173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2920</c:v>
                </c:pt>
                <c:pt idx="3">
                  <c:v>2696</c:v>
                </c:pt>
                <c:pt idx="6">
                  <c:v>2679</c:v>
                </c:pt>
                <c:pt idx="9">
                  <c:v>2578</c:v>
                </c:pt>
                <c:pt idx="12">
                  <c:v>2640</c:v>
                </c:pt>
              </c:numCache>
            </c:numRef>
          </c:val>
          <c:extLst xmlns:c16r2="http://schemas.microsoft.com/office/drawing/2015/06/chart">
            <c:ext xmlns:c16="http://schemas.microsoft.com/office/drawing/2014/chart" uri="{C3380CC4-5D6E-409C-BE32-E72D297353CC}">
              <c16:uniqueId val="{00000008-4ADC-4DCD-B1E5-4038947A173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79</c:v>
                </c:pt>
                <c:pt idx="3">
                  <c:v>90</c:v>
                </c:pt>
                <c:pt idx="6">
                  <c:v>56</c:v>
                </c:pt>
                <c:pt idx="9">
                  <c:v>22</c:v>
                </c:pt>
                <c:pt idx="12">
                  <c:v>15</c:v>
                </c:pt>
              </c:numCache>
            </c:numRef>
          </c:val>
          <c:extLst xmlns:c16r2="http://schemas.microsoft.com/office/drawing/2015/06/chart">
            <c:ext xmlns:c16="http://schemas.microsoft.com/office/drawing/2014/chart" uri="{C3380CC4-5D6E-409C-BE32-E72D297353CC}">
              <c16:uniqueId val="{00000009-4ADC-4DCD-B1E5-4038947A173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15819</c:v>
                </c:pt>
                <c:pt idx="3">
                  <c:v>15823</c:v>
                </c:pt>
                <c:pt idx="6">
                  <c:v>16310</c:v>
                </c:pt>
                <c:pt idx="9">
                  <c:v>16766</c:v>
                </c:pt>
                <c:pt idx="12">
                  <c:v>16537</c:v>
                </c:pt>
              </c:numCache>
            </c:numRef>
          </c:val>
          <c:extLst xmlns:c16r2="http://schemas.microsoft.com/office/drawing/2015/06/chart">
            <c:ext xmlns:c16="http://schemas.microsoft.com/office/drawing/2014/chart" uri="{C3380CC4-5D6E-409C-BE32-E72D297353CC}">
              <c16:uniqueId val="{0000000A-4ADC-4DCD-B1E5-4038947A173D}"/>
            </c:ext>
          </c:extLst>
        </c:ser>
        <c:dLbls>
          <c:showLegendKey val="0"/>
          <c:showVal val="0"/>
          <c:showCatName val="0"/>
          <c:showSerName val="0"/>
          <c:showPercent val="0"/>
          <c:showBubbleSize val="0"/>
        </c:dLbls>
        <c:gapWidth val="100"/>
        <c:overlap val="100"/>
        <c:axId val="451655496"/>
        <c:axId val="45164961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4268</c:v>
                </c:pt>
                <c:pt idx="2">
                  <c:v>#N/A</c:v>
                </c:pt>
                <c:pt idx="3">
                  <c:v>#N/A</c:v>
                </c:pt>
                <c:pt idx="4">
                  <c:v>4536</c:v>
                </c:pt>
                <c:pt idx="5">
                  <c:v>#N/A</c:v>
                </c:pt>
                <c:pt idx="6">
                  <c:v>#N/A</c:v>
                </c:pt>
                <c:pt idx="7">
                  <c:v>5601</c:v>
                </c:pt>
                <c:pt idx="8">
                  <c:v>#N/A</c:v>
                </c:pt>
                <c:pt idx="9">
                  <c:v>#N/A</c:v>
                </c:pt>
                <c:pt idx="10">
                  <c:v>6274</c:v>
                </c:pt>
                <c:pt idx="11">
                  <c:v>#N/A</c:v>
                </c:pt>
                <c:pt idx="12">
                  <c:v>#N/A</c:v>
                </c:pt>
                <c:pt idx="13">
                  <c:v>6593</c:v>
                </c:pt>
                <c:pt idx="14">
                  <c:v>#N/A</c:v>
                </c:pt>
              </c:numCache>
            </c:numRef>
          </c:val>
          <c:smooth val="0"/>
          <c:extLst xmlns:c16r2="http://schemas.microsoft.com/office/drawing/2015/06/chart">
            <c:ext xmlns:c16="http://schemas.microsoft.com/office/drawing/2014/chart" uri="{C3380CC4-5D6E-409C-BE32-E72D297353CC}">
              <c16:uniqueId val="{0000000B-4ADC-4DCD-B1E5-4038947A173D}"/>
            </c:ext>
          </c:extLst>
        </c:ser>
        <c:dLbls>
          <c:showLegendKey val="0"/>
          <c:showVal val="0"/>
          <c:showCatName val="0"/>
          <c:showSerName val="0"/>
          <c:showPercent val="0"/>
          <c:showBubbleSize val="0"/>
        </c:dLbls>
        <c:marker val="1"/>
        <c:smooth val="0"/>
        <c:axId val="451655496"/>
        <c:axId val="451649616"/>
      </c:lineChart>
      <c:catAx>
        <c:axId val="4516554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51649616"/>
        <c:crosses val="autoZero"/>
        <c:auto val="1"/>
        <c:lblAlgn val="ctr"/>
        <c:lblOffset val="100"/>
        <c:tickLblSkip val="1"/>
        <c:tickMarkSkip val="1"/>
        <c:noMultiLvlLbl val="0"/>
      </c:catAx>
      <c:valAx>
        <c:axId val="4516496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16554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1708</c:v>
                </c:pt>
                <c:pt idx="1">
                  <c:v>1291</c:v>
                </c:pt>
                <c:pt idx="2">
                  <c:v>1143</c:v>
                </c:pt>
              </c:numCache>
            </c:numRef>
          </c:val>
          <c:extLst xmlns:c16r2="http://schemas.microsoft.com/office/drawing/2015/06/chart">
            <c:ext xmlns:c16="http://schemas.microsoft.com/office/drawing/2014/chart" uri="{C3380CC4-5D6E-409C-BE32-E72D297353CC}">
              <c16:uniqueId val="{00000000-7D8C-40BE-88EB-BF579DF93EB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574</c:v>
                </c:pt>
                <c:pt idx="1">
                  <c:v>499</c:v>
                </c:pt>
                <c:pt idx="2">
                  <c:v>276</c:v>
                </c:pt>
              </c:numCache>
            </c:numRef>
          </c:val>
          <c:extLst xmlns:c16r2="http://schemas.microsoft.com/office/drawing/2015/06/chart">
            <c:ext xmlns:c16="http://schemas.microsoft.com/office/drawing/2014/chart" uri="{C3380CC4-5D6E-409C-BE32-E72D297353CC}">
              <c16:uniqueId val="{00000001-7D8C-40BE-88EB-BF579DF93EB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979</c:v>
                </c:pt>
                <c:pt idx="1">
                  <c:v>794</c:v>
                </c:pt>
                <c:pt idx="2">
                  <c:v>926</c:v>
                </c:pt>
              </c:numCache>
            </c:numRef>
          </c:val>
          <c:extLst xmlns:c16r2="http://schemas.microsoft.com/office/drawing/2015/06/chart">
            <c:ext xmlns:c16="http://schemas.microsoft.com/office/drawing/2014/chart" uri="{C3380CC4-5D6E-409C-BE32-E72D297353CC}">
              <c16:uniqueId val="{00000002-7D8C-40BE-88EB-BF579DF93EB2}"/>
            </c:ext>
          </c:extLst>
        </c:ser>
        <c:dLbls>
          <c:showLegendKey val="0"/>
          <c:showVal val="0"/>
          <c:showCatName val="0"/>
          <c:showSerName val="0"/>
          <c:showPercent val="0"/>
          <c:showBubbleSize val="0"/>
        </c:dLbls>
        <c:gapWidth val="120"/>
        <c:overlap val="100"/>
        <c:axId val="451654712"/>
        <c:axId val="451656672"/>
      </c:barChart>
      <c:catAx>
        <c:axId val="4516547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51656672"/>
        <c:crosses val="autoZero"/>
        <c:auto val="1"/>
        <c:lblAlgn val="ctr"/>
        <c:lblOffset val="100"/>
        <c:tickLblSkip val="1"/>
        <c:tickMarkSkip val="1"/>
        <c:noMultiLvlLbl val="0"/>
      </c:catAx>
      <c:valAx>
        <c:axId val="4516566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516547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07D-499A-993D-1D0B3C90E881}"/>
                </c:ext>
                <c:ext xmlns:c15="http://schemas.microsoft.com/office/drawing/2012/chart" uri="{CE6537A1-D6FC-4f65-9D91-7224C49458BB}">
                  <c15:dlblFieldTable>
                    <c15:dlblFTEntry>
                      <c15:txfldGUID>{C8F98403-361E-40A7-BEF0-2B646CB550E7}</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07D-499A-993D-1D0B3C90E881}"/>
                </c:ext>
                <c:ext xmlns:c15="http://schemas.microsoft.com/office/drawing/2012/chart" uri="{CE6537A1-D6FC-4f65-9D91-7224C49458BB}">
                  <c15:dlblFieldTable>
                    <c15:dlblFTEntry>
                      <c15:txfldGUID>{D0CC77FD-0FE5-48B8-98C3-25AE1909C93F}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07D-499A-993D-1D0B3C90E881}"/>
                </c:ext>
                <c:ext xmlns:c15="http://schemas.microsoft.com/office/drawing/2012/chart" uri="{CE6537A1-D6FC-4f65-9D91-7224C49458BB}">
                  <c15:dlblFieldTable>
                    <c15:dlblFTEntry>
                      <c15:txfldGUID>{E964FDFC-4FB9-46D7-BD0D-52744C197C82}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07D-499A-993D-1D0B3C90E881}"/>
                </c:ext>
                <c:ext xmlns:c15="http://schemas.microsoft.com/office/drawing/2012/chart" uri="{CE6537A1-D6FC-4f65-9D91-7224C49458BB}">
                  <c15:dlblFieldTable>
                    <c15:dlblFTEntry>
                      <c15:txfldGUID>{FBD7D51F-2577-4878-A226-86A918B9E638}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07D-499A-993D-1D0B3C90E881}"/>
                </c:ext>
                <c:ext xmlns:c15="http://schemas.microsoft.com/office/drawing/2012/chart" uri="{CE6537A1-D6FC-4f65-9D91-7224C49458BB}">
                  <c15:dlblFieldTable>
                    <c15:dlblFTEntry>
                      <c15:txfldGUID>{BD90AAFB-B5BF-4C76-9B52-3FE2EB6C0193}</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07D-499A-993D-1D0B3C90E881}"/>
                </c:ext>
                <c:ext xmlns:c15="http://schemas.microsoft.com/office/drawing/2012/chart" uri="{CE6537A1-D6FC-4f65-9D91-7224C49458BB}">
                  <c15:dlblFieldTable>
                    <c15:dlblFTEntry>
                      <c15:txfldGUID>{E2E507ED-D5B6-4B80-9101-C6B5A7E1D137}</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07D-499A-993D-1D0B3C90E881}"/>
                </c:ext>
                <c:ext xmlns:c15="http://schemas.microsoft.com/office/drawing/2012/chart" uri="{CE6537A1-D6FC-4f65-9D91-7224C49458BB}">
                  <c15:dlblFieldTable>
                    <c15:dlblFTEntry>
                      <c15:txfldGUID>{41018FCE-C85C-4EB6-BCB1-2675521D29C8}</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07D-499A-993D-1D0B3C90E881}"/>
                </c:ext>
                <c:ext xmlns:c15="http://schemas.microsoft.com/office/drawing/2012/chart" uri="{CE6537A1-D6FC-4f65-9D91-7224C49458BB}">
                  <c15:dlblFieldTable>
                    <c15:dlblFTEntry>
                      <c15:txfldGUID>{65299B3E-A420-44CC-BF3E-CEB44006DCFD}</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07D-499A-993D-1D0B3C90E881}"/>
                </c:ext>
                <c:ext xmlns:c15="http://schemas.microsoft.com/office/drawing/2012/chart" uri="{CE6537A1-D6FC-4f65-9D91-7224C49458BB}">
                  <c15:dlblFieldTable>
                    <c15:dlblFTEntry>
                      <c15:txfldGUID>{48CC4E0C-5CA8-406D-9A74-A4E11EDA11BD}</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c:v>
                </c:pt>
                <c:pt idx="8">
                  <c:v>61.7</c:v>
                </c:pt>
                <c:pt idx="16">
                  <c:v>62.3</c:v>
                </c:pt>
                <c:pt idx="24">
                  <c:v>62.6</c:v>
                </c:pt>
                <c:pt idx="32">
                  <c:v>63.4</c:v>
                </c:pt>
              </c:numCache>
            </c:numRef>
          </c:xVal>
          <c:yVal>
            <c:numRef>
              <c:f>公会計指標分析・財政指標組合せ分析表!$BP$51:$DC$51</c:f>
              <c:numCache>
                <c:formatCode>#,##0.0;"▲ "#,##0.0</c:formatCode>
                <c:ptCount val="40"/>
                <c:pt idx="0">
                  <c:v>52.1</c:v>
                </c:pt>
                <c:pt idx="8">
                  <c:v>54.3</c:v>
                </c:pt>
                <c:pt idx="16">
                  <c:v>70.8</c:v>
                </c:pt>
                <c:pt idx="24">
                  <c:v>78</c:v>
                </c:pt>
                <c:pt idx="32">
                  <c:v>80</c:v>
                </c:pt>
              </c:numCache>
            </c:numRef>
          </c:yVal>
          <c:smooth val="0"/>
          <c:extLst xmlns:c16r2="http://schemas.microsoft.com/office/drawing/2015/06/chart">
            <c:ext xmlns:c16="http://schemas.microsoft.com/office/drawing/2014/chart" uri="{C3380CC4-5D6E-409C-BE32-E72D297353CC}">
              <c16:uniqueId val="{00000009-C07D-499A-993D-1D0B3C90E88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07D-499A-993D-1D0B3C90E881}"/>
                </c:ext>
                <c:ext xmlns:c15="http://schemas.microsoft.com/office/drawing/2012/chart" uri="{CE6537A1-D6FC-4f65-9D91-7224C49458BB}">
                  <c15:dlblFieldTable>
                    <c15:dlblFTEntry>
                      <c15:txfldGUID>{7D80B1ED-4196-4CC1-BDBC-79921CD86297}</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07D-499A-993D-1D0B3C90E881}"/>
                </c:ext>
                <c:ext xmlns:c15="http://schemas.microsoft.com/office/drawing/2012/chart" uri="{CE6537A1-D6FC-4f65-9D91-7224C49458BB}">
                  <c15:dlblFieldTable>
                    <c15:dlblFTEntry>
                      <c15:txfldGUID>{C721C12C-326C-4017-929E-537A2F1352FD}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07D-499A-993D-1D0B3C90E881}"/>
                </c:ext>
                <c:ext xmlns:c15="http://schemas.microsoft.com/office/drawing/2012/chart" uri="{CE6537A1-D6FC-4f65-9D91-7224C49458BB}">
                  <c15:dlblFieldTable>
                    <c15:dlblFTEntry>
                      <c15:txfldGUID>{B55AD487-E46D-418E-8EE8-E9668F03CA70}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07D-499A-993D-1D0B3C90E881}"/>
                </c:ext>
                <c:ext xmlns:c15="http://schemas.microsoft.com/office/drawing/2012/chart" uri="{CE6537A1-D6FC-4f65-9D91-7224C49458BB}">
                  <c15:dlblFieldTable>
                    <c15:dlblFTEntry>
                      <c15:txfldGUID>{E23AB0B6-02B9-462F-8F7D-97F2730ED3D5}</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07D-499A-993D-1D0B3C90E881}"/>
                </c:ext>
                <c:ext xmlns:c15="http://schemas.microsoft.com/office/drawing/2012/chart" uri="{CE6537A1-D6FC-4f65-9D91-7224C49458BB}">
                  <c15:dlblFieldTable>
                    <c15:dlblFTEntry>
                      <c15:txfldGUID>{BFE799E0-3082-4629-90DE-DEE2A01CCA57}</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07D-499A-993D-1D0B3C90E881}"/>
                </c:ext>
                <c:ext xmlns:c15="http://schemas.microsoft.com/office/drawing/2012/chart" uri="{CE6537A1-D6FC-4f65-9D91-7224C49458BB}">
                  <c15:dlblFieldTable>
                    <c15:dlblFTEntry>
                      <c15:txfldGUID>{0B8A1E6C-0CF6-4F96-8457-C9C5586546B8}</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07D-499A-993D-1D0B3C90E881}"/>
                </c:ext>
                <c:ext xmlns:c15="http://schemas.microsoft.com/office/drawing/2012/chart" uri="{CE6537A1-D6FC-4f65-9D91-7224C49458BB}">
                  <c15:dlblFieldTable>
                    <c15:dlblFTEntry>
                      <c15:txfldGUID>{D3405943-278B-4064-A863-FAF8F95FA7FE}</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07D-499A-993D-1D0B3C90E881}"/>
                </c:ext>
                <c:ext xmlns:c15="http://schemas.microsoft.com/office/drawing/2012/chart" uri="{CE6537A1-D6FC-4f65-9D91-7224C49458BB}">
                  <c15:dlblFieldTable>
                    <c15:dlblFTEntry>
                      <c15:txfldGUID>{DD59914E-2AC3-4406-85A4-5C3948BAF8A0}</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07D-499A-993D-1D0B3C90E881}"/>
                </c:ext>
                <c:ext xmlns:c15="http://schemas.microsoft.com/office/drawing/2012/chart" uri="{CE6537A1-D6FC-4f65-9D91-7224C49458BB}">
                  <c15:dlblFieldTable>
                    <c15:dlblFTEntry>
                      <c15:txfldGUID>{8DBB3711-68FF-442B-8DCE-9A7E31B93391}</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56.1</c:v>
                </c:pt>
                <c:pt idx="8">
                  <c:v>58.6</c:v>
                </c:pt>
                <c:pt idx="16">
                  <c:v>59.7</c:v>
                </c:pt>
                <c:pt idx="24">
                  <c:v>60.7</c:v>
                </c:pt>
                <c:pt idx="32">
                  <c:v>64.2</c:v>
                </c:pt>
              </c:numCache>
            </c:numRef>
          </c:xVal>
          <c:yVal>
            <c:numRef>
              <c:f>公会計指標分析・財政指標組合せ分析表!$BP$55:$DC$55</c:f>
              <c:numCache>
                <c:formatCode>#,##0.0;"▲ "#,##0.0</c:formatCode>
                <c:ptCount val="40"/>
                <c:pt idx="0">
                  <c:v>24</c:v>
                </c:pt>
                <c:pt idx="8">
                  <c:v>19.8</c:v>
                </c:pt>
                <c:pt idx="16">
                  <c:v>19.8</c:v>
                </c:pt>
                <c:pt idx="24">
                  <c:v>20</c:v>
                </c:pt>
                <c:pt idx="32">
                  <c:v>32.4</c:v>
                </c:pt>
              </c:numCache>
            </c:numRef>
          </c:yVal>
          <c:smooth val="0"/>
          <c:extLst xmlns:c16r2="http://schemas.microsoft.com/office/drawing/2015/06/chart">
            <c:ext xmlns:c16="http://schemas.microsoft.com/office/drawing/2014/chart" uri="{C3380CC4-5D6E-409C-BE32-E72D297353CC}">
              <c16:uniqueId val="{00000013-C07D-499A-993D-1D0B3C90E881}"/>
            </c:ext>
          </c:extLst>
        </c:ser>
        <c:dLbls>
          <c:showLegendKey val="0"/>
          <c:showVal val="1"/>
          <c:showCatName val="0"/>
          <c:showSerName val="0"/>
          <c:showPercent val="0"/>
          <c:showBubbleSize val="0"/>
        </c:dLbls>
        <c:axId val="451651184"/>
        <c:axId val="451651968"/>
      </c:scatterChart>
      <c:valAx>
        <c:axId val="451651184"/>
        <c:scaling>
          <c:orientation val="maxMin"/>
          <c:max val="65"/>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51651968"/>
        <c:crosses val="autoZero"/>
        <c:crossBetween val="midCat"/>
      </c:valAx>
      <c:valAx>
        <c:axId val="451651968"/>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5165118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478-44B9-8ECB-A8BAB9554037}"/>
                </c:ext>
                <c:ext xmlns:c15="http://schemas.microsoft.com/office/drawing/2012/chart" uri="{CE6537A1-D6FC-4f65-9D91-7224C49458BB}">
                  <c15:dlblFieldTable>
                    <c15:dlblFTEntry>
                      <c15:txfldGUID>{165510F7-3E31-4629-AD1C-062A6ED61D8A}</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478-44B9-8ECB-A8BAB9554037}"/>
                </c:ext>
                <c:ext xmlns:c15="http://schemas.microsoft.com/office/drawing/2012/chart" uri="{CE6537A1-D6FC-4f65-9D91-7224C49458BB}">
                  <c15:dlblFieldTable>
                    <c15:dlblFTEntry>
                      <c15:txfldGUID>{B3C6E858-A961-4961-A119-CBAEE4E178A9}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478-44B9-8ECB-A8BAB9554037}"/>
                </c:ext>
                <c:ext xmlns:c15="http://schemas.microsoft.com/office/drawing/2012/chart" uri="{CE6537A1-D6FC-4f65-9D91-7224C49458BB}">
                  <c15:dlblFieldTable>
                    <c15:dlblFTEntry>
                      <c15:txfldGUID>{E140E8E7-FC3F-439E-821C-99E39E0D7ACE}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478-44B9-8ECB-A8BAB9554037}"/>
                </c:ext>
                <c:ext xmlns:c15="http://schemas.microsoft.com/office/drawing/2012/chart" uri="{CE6537A1-D6FC-4f65-9D91-7224C49458BB}">
                  <c15:dlblFieldTable>
                    <c15:dlblFTEntry>
                      <c15:txfldGUID>{77256B22-44FC-43BB-81D6-21AD173084E5}</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478-44B9-8ECB-A8BAB9554037}"/>
                </c:ext>
                <c:ext xmlns:c15="http://schemas.microsoft.com/office/drawing/2012/chart" uri="{CE6537A1-D6FC-4f65-9D91-7224C49458BB}">
                  <c15:dlblFieldTable>
                    <c15:dlblFTEntry>
                      <c15:txfldGUID>{D40DD84B-D4B2-468C-82D2-D213BF4C945E}</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478-44B9-8ECB-A8BAB9554037}"/>
                </c:ext>
                <c:ext xmlns:c15="http://schemas.microsoft.com/office/drawing/2012/chart" uri="{CE6537A1-D6FC-4f65-9D91-7224C49458BB}">
                  <c15:dlblFieldTable>
                    <c15:dlblFTEntry>
                      <c15:txfldGUID>{DAABA16A-3358-4F07-95D2-C53A8A0D2281}</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478-44B9-8ECB-A8BAB9554037}"/>
                </c:ext>
                <c:ext xmlns:c15="http://schemas.microsoft.com/office/drawing/2012/chart" uri="{CE6537A1-D6FC-4f65-9D91-7224C49458BB}">
                  <c15:dlblFieldTable>
                    <c15:dlblFTEntry>
                      <c15:txfldGUID>{2C506A0B-5696-466D-A1D3-C7994C42EC22}</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478-44B9-8ECB-A8BAB9554037}"/>
                </c:ext>
                <c:ext xmlns:c15="http://schemas.microsoft.com/office/drawing/2012/chart" uri="{CE6537A1-D6FC-4f65-9D91-7224C49458BB}">
                  <c15:dlblFieldTable>
                    <c15:dlblFTEntry>
                      <c15:txfldGUID>{90B74FE6-E076-4C15-8B7A-9FEC0EB8981E}</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478-44B9-8ECB-A8BAB9554037}"/>
                </c:ext>
                <c:ext xmlns:c15="http://schemas.microsoft.com/office/drawing/2012/chart" uri="{CE6537A1-D6FC-4f65-9D91-7224C49458BB}">
                  <c15:dlblFieldTable>
                    <c15:dlblFTEntry>
                      <c15:txfldGUID>{84012323-043D-4060-AA8A-C680EC27BA65}</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11.6</c:v>
                </c:pt>
                <c:pt idx="8">
                  <c:v>11.4</c:v>
                </c:pt>
                <c:pt idx="16">
                  <c:v>11.7</c:v>
                </c:pt>
                <c:pt idx="24">
                  <c:v>12</c:v>
                </c:pt>
                <c:pt idx="32">
                  <c:v>12.3</c:v>
                </c:pt>
              </c:numCache>
            </c:numRef>
          </c:xVal>
          <c:yVal>
            <c:numRef>
              <c:f>公会計指標分析・財政指標組合せ分析表!$BP$73:$DC$73</c:f>
              <c:numCache>
                <c:formatCode>#,##0.0;"▲ "#,##0.0</c:formatCode>
                <c:ptCount val="40"/>
                <c:pt idx="0">
                  <c:v>52.1</c:v>
                </c:pt>
                <c:pt idx="8">
                  <c:v>54.3</c:v>
                </c:pt>
                <c:pt idx="16">
                  <c:v>70.8</c:v>
                </c:pt>
                <c:pt idx="24">
                  <c:v>78</c:v>
                </c:pt>
                <c:pt idx="32">
                  <c:v>80</c:v>
                </c:pt>
              </c:numCache>
            </c:numRef>
          </c:yVal>
          <c:smooth val="0"/>
          <c:extLst xmlns:c16r2="http://schemas.microsoft.com/office/drawing/2015/06/chart">
            <c:ext xmlns:c16="http://schemas.microsoft.com/office/drawing/2014/chart" uri="{C3380CC4-5D6E-409C-BE32-E72D297353CC}">
              <c16:uniqueId val="{00000009-F478-44B9-8ECB-A8BAB955403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F478-44B9-8ECB-A8BAB9554037}"/>
                </c:ext>
                <c:ext xmlns:c15="http://schemas.microsoft.com/office/drawing/2012/chart" uri="{CE6537A1-D6FC-4f65-9D91-7224C49458BB}">
                  <c15:dlblFieldTable>
                    <c15:dlblFTEntry>
                      <c15:txfldGUID>{C214C384-9B03-4016-99F2-716CD2F975DA}</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F478-44B9-8ECB-A8BAB9554037}"/>
                </c:ext>
                <c:ext xmlns:c15="http://schemas.microsoft.com/office/drawing/2012/chart" uri="{CE6537A1-D6FC-4f65-9D91-7224C49458BB}">
                  <c15:dlblFieldTable>
                    <c15:dlblFTEntry>
                      <c15:txfldGUID>{91E9AD8E-CE41-44AE-BA77-2FB5FA90E69A}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F478-44B9-8ECB-A8BAB9554037}"/>
                </c:ext>
                <c:ext xmlns:c15="http://schemas.microsoft.com/office/drawing/2012/chart" uri="{CE6537A1-D6FC-4f65-9D91-7224C49458BB}">
                  <c15:dlblFieldTable>
                    <c15:dlblFTEntry>
                      <c15:txfldGUID>{B76EC24C-CA25-4238-A060-531890779C90}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F478-44B9-8ECB-A8BAB9554037}"/>
                </c:ext>
                <c:ext xmlns:c15="http://schemas.microsoft.com/office/drawing/2012/chart" uri="{CE6537A1-D6FC-4f65-9D91-7224C49458BB}">
                  <c15:dlblFieldTable>
                    <c15:dlblFTEntry>
                      <c15:txfldGUID>{50806653-EEA2-48A5-B231-F8BCA3156F9C}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F478-44B9-8ECB-A8BAB9554037}"/>
                </c:ext>
                <c:ext xmlns:c15="http://schemas.microsoft.com/office/drawing/2012/chart" uri="{CE6537A1-D6FC-4f65-9D91-7224C49458BB}">
                  <c15:dlblFieldTable>
                    <c15:dlblFTEntry>
                      <c15:txfldGUID>{D34586AC-328E-49CB-82CF-2C38741D3A57}</c15:txfldGUID>
                      <c15:f>#REF!</c15:f>
                      <c15:dlblFieldTableCache>
                        <c:ptCount val="1"/>
                        <c:pt idx="0">
                          <c:v>#REF!</c:v>
                        </c:pt>
                      </c15:dlblFieldTableCache>
                    </c15:dlblFTEntry>
                  </c15:dlblFieldTable>
                  <c15:showDataLabelsRange val="0"/>
                </c:ext>
              </c:extLst>
            </c:dLbl>
            <c:dLbl>
              <c:idx val="8"/>
              <c:layout>
                <c:manualLayout>
                  <c:x val="-3.6684985503450687E-2"/>
                  <c:y val="-8.0471735528359012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F478-44B9-8ECB-A8BAB9554037}"/>
                </c:ext>
                <c:ext xmlns:c15="http://schemas.microsoft.com/office/drawing/2012/chart" uri="{CE6537A1-D6FC-4f65-9D91-7224C49458BB}">
                  <c15:dlblFieldTable>
                    <c15:dlblFTEntry>
                      <c15:txfldGUID>{55F28008-EB14-4226-B668-AD90E21EFC53}</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2.6710997734770581E-2"/>
                  <c:y val="-7.1444105686184117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478-44B9-8ECB-A8BAB9554037}"/>
                </c:ext>
                <c:ext xmlns:c15="http://schemas.microsoft.com/office/drawing/2012/chart" uri="{CE6537A1-D6FC-4f65-9D91-7224C49458BB}">
                  <c15:dlblFieldTable>
                    <c15:dlblFTEntry>
                      <c15:txfldGUID>{49428A89-68E9-4DB9-B80E-53D15A24E031}</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3.1570342725075584E-2"/>
                  <c:y val="-3.5333928805054024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478-44B9-8ECB-A8BAB9554037}"/>
                </c:ext>
                <c:ext xmlns:c15="http://schemas.microsoft.com/office/drawing/2012/chart" uri="{CE6537A1-D6FC-4f65-9D91-7224C49458BB}">
                  <c15:dlblFieldTable>
                    <c15:dlblFTEntry>
                      <c15:txfldGUID>{962A3C99-56C3-4A47-952E-3706126944EF}</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478-44B9-8ECB-A8BAB9554037}"/>
                </c:ext>
                <c:ext xmlns:c15="http://schemas.microsoft.com/office/drawing/2012/chart" uri="{CE6537A1-D6FC-4f65-9D91-7224C49458BB}">
                  <c15:dlblFieldTable>
                    <c15:dlblFTEntry>
                      <c15:txfldGUID>{F6576B19-AF19-41E8-A8E9-E9E07BC2B4AF}</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8.9</c:v>
                </c:pt>
                <c:pt idx="16">
                  <c:v>8.8000000000000007</c:v>
                </c:pt>
                <c:pt idx="24">
                  <c:v>8.9</c:v>
                </c:pt>
                <c:pt idx="32">
                  <c:v>9.5</c:v>
                </c:pt>
              </c:numCache>
            </c:numRef>
          </c:xVal>
          <c:yVal>
            <c:numRef>
              <c:f>公会計指標分析・財政指標組合せ分析表!$BP$77:$DC$77</c:f>
              <c:numCache>
                <c:formatCode>#,##0.0;"▲ "#,##0.0</c:formatCode>
                <c:ptCount val="40"/>
                <c:pt idx="0">
                  <c:v>24</c:v>
                </c:pt>
                <c:pt idx="8">
                  <c:v>19.8</c:v>
                </c:pt>
                <c:pt idx="16">
                  <c:v>19.8</c:v>
                </c:pt>
                <c:pt idx="24">
                  <c:v>20</c:v>
                </c:pt>
                <c:pt idx="32">
                  <c:v>32.4</c:v>
                </c:pt>
              </c:numCache>
            </c:numRef>
          </c:yVal>
          <c:smooth val="0"/>
          <c:extLst xmlns:c16r2="http://schemas.microsoft.com/office/drawing/2015/06/chart">
            <c:ext xmlns:c16="http://schemas.microsoft.com/office/drawing/2014/chart" uri="{C3380CC4-5D6E-409C-BE32-E72D297353CC}">
              <c16:uniqueId val="{00000013-F478-44B9-8ECB-A8BAB9554037}"/>
            </c:ext>
          </c:extLst>
        </c:ser>
        <c:dLbls>
          <c:showLegendKey val="0"/>
          <c:showVal val="1"/>
          <c:showCatName val="0"/>
          <c:showSerName val="0"/>
          <c:showPercent val="0"/>
          <c:showBubbleSize val="0"/>
        </c:dLbls>
        <c:axId val="451656280"/>
        <c:axId val="451650008"/>
      </c:scatterChart>
      <c:valAx>
        <c:axId val="451656280"/>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51650008"/>
        <c:crosses val="autoZero"/>
        <c:crossBetween val="midCat"/>
      </c:valAx>
      <c:valAx>
        <c:axId val="451650008"/>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5165628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14,827
14,417
1,319.63
20,565,189
20,498,333
60,316
9,511,029
16,536,531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80.0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人口に比して広大な行政面積を有していることから、施設が多く維持費等に係る費用が膨らみ、全国平均と比較すると財政力指数は大きく下回っている状況です。</a:t>
          </a:r>
        </a:p>
        <a:p>
          <a:r>
            <a:rPr kumimoji="1" lang="ja-JP" altLang="en-US" sz="1300">
              <a:latin typeface="ＭＳ Ｐゴシック" panose="020B0600070205080204" pitchFamily="50" charset="-128"/>
              <a:ea typeface="ＭＳ Ｐゴシック" panose="020B0600070205080204" pitchFamily="50" charset="-128"/>
            </a:rPr>
            <a:t>　今後においても、可能な限り自主財源の確保に努めます。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79375</xdr:rowOff>
    </xdr:from>
    <xdr:to>
      <xdr:col>23</xdr:col>
      <xdr:colOff>133350</xdr:colOff>
      <xdr:row>45</xdr:row>
      <xdr:rowOff>134408</xdr:rowOff>
    </xdr:to>
    <xdr:cxnSp macro="">
      <xdr:nvCxnSpPr>
        <xdr:cNvPr id="64" name="直線コネクタ 63"/>
        <xdr:cNvCxnSpPr/>
      </xdr:nvCxnSpPr>
      <xdr:spPr>
        <a:xfrm flipV="1">
          <a:off x="4953000" y="6080125"/>
          <a:ext cx="0" cy="17695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106485</xdr:rowOff>
    </xdr:from>
    <xdr:ext cx="762000" cy="259045"/>
    <xdr:sp macro="" textlink="">
      <xdr:nvSpPr>
        <xdr:cNvPr id="65" name="財政力最小値テキスト"/>
        <xdr:cNvSpPr txBox="1"/>
      </xdr:nvSpPr>
      <xdr:spPr>
        <a:xfrm>
          <a:off x="5041900" y="782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134408</xdr:rowOff>
    </xdr:from>
    <xdr:to>
      <xdr:col>24</xdr:col>
      <xdr:colOff>12700</xdr:colOff>
      <xdr:row>45</xdr:row>
      <xdr:rowOff>134408</xdr:rowOff>
    </xdr:to>
    <xdr:cxnSp macro="">
      <xdr:nvCxnSpPr>
        <xdr:cNvPr id="66" name="直線コネクタ 65"/>
        <xdr:cNvCxnSpPr/>
      </xdr:nvCxnSpPr>
      <xdr:spPr>
        <a:xfrm>
          <a:off x="4864100" y="784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165752</xdr:rowOff>
    </xdr:from>
    <xdr:ext cx="762000" cy="259045"/>
    <xdr:sp macro="" textlink="">
      <xdr:nvSpPr>
        <xdr:cNvPr id="67" name="財政力最大値テキスト"/>
        <xdr:cNvSpPr txBox="1"/>
      </xdr:nvSpPr>
      <xdr:spPr>
        <a:xfrm>
          <a:off x="5041900" y="582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79375</xdr:rowOff>
    </xdr:from>
    <xdr:to>
      <xdr:col>24</xdr:col>
      <xdr:colOff>12700</xdr:colOff>
      <xdr:row>35</xdr:row>
      <xdr:rowOff>79375</xdr:rowOff>
    </xdr:to>
    <xdr:cxnSp macro="">
      <xdr:nvCxnSpPr>
        <xdr:cNvPr id="68" name="直線コネクタ 67"/>
        <xdr:cNvCxnSpPr/>
      </xdr:nvCxnSpPr>
      <xdr:spPr>
        <a:xfrm>
          <a:off x="4864100" y="6080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24342</xdr:rowOff>
    </xdr:to>
    <xdr:cxnSp macro="">
      <xdr:nvCxnSpPr>
        <xdr:cNvPr id="69" name="直線コネクタ 68"/>
        <xdr:cNvCxnSpPr/>
      </xdr:nvCxnSpPr>
      <xdr:spPr>
        <a:xfrm flipV="1">
          <a:off x="4114800" y="754803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101194</xdr:rowOff>
    </xdr:from>
    <xdr:ext cx="762000" cy="259045"/>
    <xdr:sp macro="" textlink="">
      <xdr:nvSpPr>
        <xdr:cNvPr id="70" name="財政力平均値テキスト"/>
        <xdr:cNvSpPr txBox="1"/>
      </xdr:nvSpPr>
      <xdr:spPr>
        <a:xfrm>
          <a:off x="5041900" y="73020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71" name="フローチャート: 判断 70"/>
        <xdr:cNvSpPr/>
      </xdr:nvSpPr>
      <xdr:spPr>
        <a:xfrm>
          <a:off x="4902200" y="745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24342</xdr:rowOff>
    </xdr:from>
    <xdr:to>
      <xdr:col>19</xdr:col>
      <xdr:colOff>133350</xdr:colOff>
      <xdr:row>44</xdr:row>
      <xdr:rowOff>44450</xdr:rowOff>
    </xdr:to>
    <xdr:cxnSp macro="">
      <xdr:nvCxnSpPr>
        <xdr:cNvPr id="72" name="直線コネクタ 71"/>
        <xdr:cNvCxnSpPr/>
      </xdr:nvCxnSpPr>
      <xdr:spPr>
        <a:xfrm flipV="1">
          <a:off x="3225800" y="75681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44450</xdr:rowOff>
    </xdr:from>
    <xdr:to>
      <xdr:col>19</xdr:col>
      <xdr:colOff>184150</xdr:colOff>
      <xdr:row>43</xdr:row>
      <xdr:rowOff>146050</xdr:rowOff>
    </xdr:to>
    <xdr:sp macro="" textlink="">
      <xdr:nvSpPr>
        <xdr:cNvPr id="73" name="フローチャート: 判断 72"/>
        <xdr:cNvSpPr/>
      </xdr:nvSpPr>
      <xdr:spPr>
        <a:xfrm>
          <a:off x="4064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156227</xdr:rowOff>
    </xdr:from>
    <xdr:ext cx="736600" cy="259045"/>
    <xdr:sp macro="" textlink="">
      <xdr:nvSpPr>
        <xdr:cNvPr id="74" name="テキスト ボックス 73"/>
        <xdr:cNvSpPr txBox="1"/>
      </xdr:nvSpPr>
      <xdr:spPr>
        <a:xfrm>
          <a:off x="3733800" y="718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84667</xdr:rowOff>
    </xdr:to>
    <xdr:cxnSp macro="">
      <xdr:nvCxnSpPr>
        <xdr:cNvPr id="75" name="直線コネクタ 74"/>
        <xdr:cNvCxnSpPr/>
      </xdr:nvCxnSpPr>
      <xdr:spPr>
        <a:xfrm flipV="1">
          <a:off x="2336800" y="75882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44450</xdr:rowOff>
    </xdr:from>
    <xdr:to>
      <xdr:col>15</xdr:col>
      <xdr:colOff>133350</xdr:colOff>
      <xdr:row>43</xdr:row>
      <xdr:rowOff>146050</xdr:rowOff>
    </xdr:to>
    <xdr:sp macro="" textlink="">
      <xdr:nvSpPr>
        <xdr:cNvPr id="76" name="フローチャート: 判断 75"/>
        <xdr:cNvSpPr/>
      </xdr:nvSpPr>
      <xdr:spPr>
        <a:xfrm>
          <a:off x="3175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156227</xdr:rowOff>
    </xdr:from>
    <xdr:ext cx="762000" cy="259045"/>
    <xdr:sp macro="" textlink="">
      <xdr:nvSpPr>
        <xdr:cNvPr id="77" name="テキスト ボックス 76"/>
        <xdr:cNvSpPr txBox="1"/>
      </xdr:nvSpPr>
      <xdr:spPr>
        <a:xfrm>
          <a:off x="2844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104775</xdr:rowOff>
    </xdr:to>
    <xdr:cxnSp macro="">
      <xdr:nvCxnSpPr>
        <xdr:cNvPr id="78" name="直線コネクタ 77"/>
        <xdr:cNvCxnSpPr/>
      </xdr:nvCxnSpPr>
      <xdr:spPr>
        <a:xfrm flipV="1">
          <a:off x="1447800" y="76284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44450</xdr:rowOff>
    </xdr:from>
    <xdr:to>
      <xdr:col>11</xdr:col>
      <xdr:colOff>82550</xdr:colOff>
      <xdr:row>43</xdr:row>
      <xdr:rowOff>146050</xdr:rowOff>
    </xdr:to>
    <xdr:sp macro="" textlink="">
      <xdr:nvSpPr>
        <xdr:cNvPr id="79" name="フローチャート: 判断 78"/>
        <xdr:cNvSpPr/>
      </xdr:nvSpPr>
      <xdr:spPr>
        <a:xfrm>
          <a:off x="2286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156227</xdr:rowOff>
    </xdr:from>
    <xdr:ext cx="762000" cy="259045"/>
    <xdr:sp macro="" textlink="">
      <xdr:nvSpPr>
        <xdr:cNvPr id="80" name="テキスト ボックス 79"/>
        <xdr:cNvSpPr txBox="1"/>
      </xdr:nvSpPr>
      <xdr:spPr>
        <a:xfrm>
          <a:off x="1955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64558</xdr:rowOff>
    </xdr:from>
    <xdr:to>
      <xdr:col>7</xdr:col>
      <xdr:colOff>31750</xdr:colOff>
      <xdr:row>43</xdr:row>
      <xdr:rowOff>166158</xdr:rowOff>
    </xdr:to>
    <xdr:sp macro="" textlink="">
      <xdr:nvSpPr>
        <xdr:cNvPr id="81" name="フローチャート: 判断 80"/>
        <xdr:cNvSpPr/>
      </xdr:nvSpPr>
      <xdr:spPr>
        <a:xfrm>
          <a:off x="1397000" y="743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4885</xdr:rowOff>
    </xdr:from>
    <xdr:ext cx="762000" cy="259045"/>
    <xdr:sp macro="" textlink="">
      <xdr:nvSpPr>
        <xdr:cNvPr id="82" name="テキスト ボックス 81"/>
        <xdr:cNvSpPr txBox="1"/>
      </xdr:nvSpPr>
      <xdr:spPr>
        <a:xfrm>
          <a:off x="1066800" y="7205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8" name="楕円 87"/>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89" name="財政力該当値テキスト"/>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144992</xdr:rowOff>
    </xdr:from>
    <xdr:to>
      <xdr:col>19</xdr:col>
      <xdr:colOff>184150</xdr:colOff>
      <xdr:row>44</xdr:row>
      <xdr:rowOff>75142</xdr:rowOff>
    </xdr:to>
    <xdr:sp macro="" textlink="">
      <xdr:nvSpPr>
        <xdr:cNvPr id="90" name="楕円 89"/>
        <xdr:cNvSpPr/>
      </xdr:nvSpPr>
      <xdr:spPr>
        <a:xfrm>
          <a:off x="4064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59919</xdr:rowOff>
    </xdr:from>
    <xdr:ext cx="736600" cy="259045"/>
    <xdr:sp macro="" textlink="">
      <xdr:nvSpPr>
        <xdr:cNvPr id="91" name="テキスト ボックス 90"/>
        <xdr:cNvSpPr txBox="1"/>
      </xdr:nvSpPr>
      <xdr:spPr>
        <a:xfrm>
          <a:off x="3733800" y="7603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2" name="楕円 91"/>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3" name="テキスト ボックス 92"/>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4" name="楕円 93"/>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5" name="テキスト ボックス 94"/>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53975</xdr:rowOff>
    </xdr:from>
    <xdr:to>
      <xdr:col>7</xdr:col>
      <xdr:colOff>31750</xdr:colOff>
      <xdr:row>44</xdr:row>
      <xdr:rowOff>155575</xdr:rowOff>
    </xdr:to>
    <xdr:sp macro="" textlink="">
      <xdr:nvSpPr>
        <xdr:cNvPr id="96" name="楕円 95"/>
        <xdr:cNvSpPr/>
      </xdr:nvSpPr>
      <xdr:spPr>
        <a:xfrm>
          <a:off x="1397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140352</xdr:rowOff>
    </xdr:from>
    <xdr:ext cx="762000" cy="259045"/>
    <xdr:sp macro="" textlink="">
      <xdr:nvSpPr>
        <xdr:cNvPr id="97" name="テキスト ボックス 96"/>
        <xdr:cNvSpPr txBox="1"/>
      </xdr:nvSpPr>
      <xdr:spPr>
        <a:xfrm>
          <a:off x="1066800" y="768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に係る光熱水費や燃料費といった経常的な物件費の増加に加え、会計年度任用職員制度への移行による人件費の増加及び病院事業会計繰出金の増加等により、経常収支比率は前年度比１．７ポイントの増となりました。</a:t>
          </a:r>
        </a:p>
        <a:p>
          <a:r>
            <a:rPr kumimoji="1" lang="ja-JP" altLang="en-US" sz="1300">
              <a:latin typeface="ＭＳ Ｐゴシック" panose="020B0600070205080204" pitchFamily="50" charset="-128"/>
              <a:ea typeface="ＭＳ Ｐゴシック" panose="020B0600070205080204" pitchFamily="50" charset="-128"/>
            </a:rPr>
            <a:t>　 先を見通すことが難しい地方交付税への依存割合が高い本町は、その交付額の増額により、当該比率が大きな影響を受けないよう、今後においても経常経費の適切な執行に努めます。</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127000</xdr:rowOff>
    </xdr:from>
    <xdr:to>
      <xdr:col>23</xdr:col>
      <xdr:colOff>133350</xdr:colOff>
      <xdr:row>66</xdr:row>
      <xdr:rowOff>4128</xdr:rowOff>
    </xdr:to>
    <xdr:cxnSp macro="">
      <xdr:nvCxnSpPr>
        <xdr:cNvPr id="123" name="直線コネクタ 122"/>
        <xdr:cNvCxnSpPr/>
      </xdr:nvCxnSpPr>
      <xdr:spPr>
        <a:xfrm flipV="1">
          <a:off x="4953000" y="10071100"/>
          <a:ext cx="0" cy="12487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147655</xdr:rowOff>
    </xdr:from>
    <xdr:ext cx="762000" cy="259045"/>
    <xdr:sp macro="" textlink="">
      <xdr:nvSpPr>
        <xdr:cNvPr id="124" name="財政構造の弾力性最小値テキスト"/>
        <xdr:cNvSpPr txBox="1"/>
      </xdr:nvSpPr>
      <xdr:spPr>
        <a:xfrm>
          <a:off x="5041900" y="1129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4128</xdr:rowOff>
    </xdr:from>
    <xdr:to>
      <xdr:col>24</xdr:col>
      <xdr:colOff>12700</xdr:colOff>
      <xdr:row>66</xdr:row>
      <xdr:rowOff>4128</xdr:rowOff>
    </xdr:to>
    <xdr:cxnSp macro="">
      <xdr:nvCxnSpPr>
        <xdr:cNvPr id="125" name="直線コネクタ 124"/>
        <xdr:cNvCxnSpPr/>
      </xdr:nvCxnSpPr>
      <xdr:spPr>
        <a:xfrm>
          <a:off x="4864100" y="1131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41927</xdr:rowOff>
    </xdr:from>
    <xdr:ext cx="762000" cy="259045"/>
    <xdr:sp macro="" textlink="">
      <xdr:nvSpPr>
        <xdr:cNvPr id="126" name="財政構造の弾力性最大値テキスト"/>
        <xdr:cNvSpPr txBox="1"/>
      </xdr:nvSpPr>
      <xdr:spPr>
        <a:xfrm>
          <a:off x="5041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127000</xdr:rowOff>
    </xdr:from>
    <xdr:to>
      <xdr:col>24</xdr:col>
      <xdr:colOff>12700</xdr:colOff>
      <xdr:row>58</xdr:row>
      <xdr:rowOff>127000</xdr:rowOff>
    </xdr:to>
    <xdr:cxnSp macro="">
      <xdr:nvCxnSpPr>
        <xdr:cNvPr id="127" name="直線コネクタ 126"/>
        <xdr:cNvCxnSpPr/>
      </xdr:nvCxnSpPr>
      <xdr:spPr>
        <a:xfrm>
          <a:off x="4864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66040</xdr:rowOff>
    </xdr:from>
    <xdr:to>
      <xdr:col>23</xdr:col>
      <xdr:colOff>133350</xdr:colOff>
      <xdr:row>63</xdr:row>
      <xdr:rowOff>168593</xdr:rowOff>
    </xdr:to>
    <xdr:cxnSp macro="">
      <xdr:nvCxnSpPr>
        <xdr:cNvPr id="128" name="直線コネクタ 127"/>
        <xdr:cNvCxnSpPr/>
      </xdr:nvCxnSpPr>
      <xdr:spPr>
        <a:xfrm>
          <a:off x="4114800" y="10867390"/>
          <a:ext cx="8382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94632</xdr:rowOff>
    </xdr:from>
    <xdr:ext cx="762000" cy="259045"/>
    <xdr:sp macro="" textlink="">
      <xdr:nvSpPr>
        <xdr:cNvPr id="129" name="財政構造の弾力性平均値テキスト"/>
        <xdr:cNvSpPr txBox="1"/>
      </xdr:nvSpPr>
      <xdr:spPr>
        <a:xfrm>
          <a:off x="5041900" y="105530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78105</xdr:rowOff>
    </xdr:from>
    <xdr:to>
      <xdr:col>23</xdr:col>
      <xdr:colOff>184150</xdr:colOff>
      <xdr:row>63</xdr:row>
      <xdr:rowOff>8255</xdr:rowOff>
    </xdr:to>
    <xdr:sp macro="" textlink="">
      <xdr:nvSpPr>
        <xdr:cNvPr id="130" name="フローチャート: 判断 129"/>
        <xdr:cNvSpPr/>
      </xdr:nvSpPr>
      <xdr:spPr>
        <a:xfrm>
          <a:off x="4902200" y="1070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66040</xdr:rowOff>
    </xdr:from>
    <xdr:to>
      <xdr:col>19</xdr:col>
      <xdr:colOff>133350</xdr:colOff>
      <xdr:row>64</xdr:row>
      <xdr:rowOff>15240</xdr:rowOff>
    </xdr:to>
    <xdr:cxnSp macro="">
      <xdr:nvCxnSpPr>
        <xdr:cNvPr id="131" name="直線コネクタ 130"/>
        <xdr:cNvCxnSpPr/>
      </xdr:nvCxnSpPr>
      <xdr:spPr>
        <a:xfrm flipV="1">
          <a:off x="3225800" y="1086739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120332</xdr:rowOff>
    </xdr:from>
    <xdr:to>
      <xdr:col>19</xdr:col>
      <xdr:colOff>184150</xdr:colOff>
      <xdr:row>63</xdr:row>
      <xdr:rowOff>50482</xdr:rowOff>
    </xdr:to>
    <xdr:sp macro="" textlink="">
      <xdr:nvSpPr>
        <xdr:cNvPr id="132" name="フローチャート: 判断 131"/>
        <xdr:cNvSpPr/>
      </xdr:nvSpPr>
      <xdr:spPr>
        <a:xfrm>
          <a:off x="4064000" y="1075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60659</xdr:rowOff>
    </xdr:from>
    <xdr:ext cx="736600" cy="259045"/>
    <xdr:sp macro="" textlink="">
      <xdr:nvSpPr>
        <xdr:cNvPr id="133" name="テキスト ボックス 132"/>
        <xdr:cNvSpPr txBox="1"/>
      </xdr:nvSpPr>
      <xdr:spPr>
        <a:xfrm>
          <a:off x="3733800" y="10519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156528</xdr:rowOff>
    </xdr:from>
    <xdr:to>
      <xdr:col>15</xdr:col>
      <xdr:colOff>82550</xdr:colOff>
      <xdr:row>64</xdr:row>
      <xdr:rowOff>15240</xdr:rowOff>
    </xdr:to>
    <xdr:cxnSp macro="">
      <xdr:nvCxnSpPr>
        <xdr:cNvPr id="134" name="直線コネクタ 133"/>
        <xdr:cNvCxnSpPr/>
      </xdr:nvCxnSpPr>
      <xdr:spPr>
        <a:xfrm>
          <a:off x="2336800" y="1095787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126365</xdr:rowOff>
    </xdr:from>
    <xdr:to>
      <xdr:col>15</xdr:col>
      <xdr:colOff>133350</xdr:colOff>
      <xdr:row>63</xdr:row>
      <xdr:rowOff>56515</xdr:rowOff>
    </xdr:to>
    <xdr:sp macro="" textlink="">
      <xdr:nvSpPr>
        <xdr:cNvPr id="135" name="フローチャート: 判断 134"/>
        <xdr:cNvSpPr/>
      </xdr:nvSpPr>
      <xdr:spPr>
        <a:xfrm>
          <a:off x="3175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66692</xdr:rowOff>
    </xdr:from>
    <xdr:ext cx="762000" cy="259045"/>
    <xdr:sp macro="" textlink="">
      <xdr:nvSpPr>
        <xdr:cNvPr id="136" name="テキスト ボックス 135"/>
        <xdr:cNvSpPr txBox="1"/>
      </xdr:nvSpPr>
      <xdr:spPr>
        <a:xfrm>
          <a:off x="2844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161607</xdr:rowOff>
    </xdr:from>
    <xdr:to>
      <xdr:col>11</xdr:col>
      <xdr:colOff>31750</xdr:colOff>
      <xdr:row>63</xdr:row>
      <xdr:rowOff>156528</xdr:rowOff>
    </xdr:to>
    <xdr:cxnSp macro="">
      <xdr:nvCxnSpPr>
        <xdr:cNvPr id="137" name="直線コネクタ 136"/>
        <xdr:cNvCxnSpPr/>
      </xdr:nvCxnSpPr>
      <xdr:spPr>
        <a:xfrm>
          <a:off x="1447800" y="10620057"/>
          <a:ext cx="889000" cy="33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96203</xdr:rowOff>
    </xdr:from>
    <xdr:to>
      <xdr:col>11</xdr:col>
      <xdr:colOff>82550</xdr:colOff>
      <xdr:row>63</xdr:row>
      <xdr:rowOff>26353</xdr:rowOff>
    </xdr:to>
    <xdr:sp macro="" textlink="">
      <xdr:nvSpPr>
        <xdr:cNvPr id="138" name="フローチャート: 判断 137"/>
        <xdr:cNvSpPr/>
      </xdr:nvSpPr>
      <xdr:spPr>
        <a:xfrm>
          <a:off x="2286000" y="10726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36530</xdr:rowOff>
    </xdr:from>
    <xdr:ext cx="762000" cy="259045"/>
    <xdr:sp macro="" textlink="">
      <xdr:nvSpPr>
        <xdr:cNvPr id="139" name="テキスト ボックス 138"/>
        <xdr:cNvSpPr txBox="1"/>
      </xdr:nvSpPr>
      <xdr:spPr>
        <a:xfrm>
          <a:off x="1955800" y="10494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11747</xdr:rowOff>
    </xdr:from>
    <xdr:to>
      <xdr:col>7</xdr:col>
      <xdr:colOff>31750</xdr:colOff>
      <xdr:row>62</xdr:row>
      <xdr:rowOff>113347</xdr:rowOff>
    </xdr:to>
    <xdr:sp macro="" textlink="">
      <xdr:nvSpPr>
        <xdr:cNvPr id="140" name="フローチャート: 判断 139"/>
        <xdr:cNvSpPr/>
      </xdr:nvSpPr>
      <xdr:spPr>
        <a:xfrm>
          <a:off x="1397000" y="10641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98124</xdr:rowOff>
    </xdr:from>
    <xdr:ext cx="762000" cy="259045"/>
    <xdr:sp macro="" textlink="">
      <xdr:nvSpPr>
        <xdr:cNvPr id="141" name="テキスト ボックス 140"/>
        <xdr:cNvSpPr txBox="1"/>
      </xdr:nvSpPr>
      <xdr:spPr>
        <a:xfrm>
          <a:off x="1066800" y="10728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117793</xdr:rowOff>
    </xdr:from>
    <xdr:to>
      <xdr:col>23</xdr:col>
      <xdr:colOff>184150</xdr:colOff>
      <xdr:row>64</xdr:row>
      <xdr:rowOff>47943</xdr:rowOff>
    </xdr:to>
    <xdr:sp macro="" textlink="">
      <xdr:nvSpPr>
        <xdr:cNvPr id="147" name="楕円 146"/>
        <xdr:cNvSpPr/>
      </xdr:nvSpPr>
      <xdr:spPr>
        <a:xfrm>
          <a:off x="4902200" y="1091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89870</xdr:rowOff>
    </xdr:from>
    <xdr:ext cx="762000" cy="259045"/>
    <xdr:sp macro="" textlink="">
      <xdr:nvSpPr>
        <xdr:cNvPr id="148" name="財政構造の弾力性該当値テキスト"/>
        <xdr:cNvSpPr txBox="1"/>
      </xdr:nvSpPr>
      <xdr:spPr>
        <a:xfrm>
          <a:off x="5041900" y="1089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15240</xdr:rowOff>
    </xdr:from>
    <xdr:to>
      <xdr:col>19</xdr:col>
      <xdr:colOff>184150</xdr:colOff>
      <xdr:row>63</xdr:row>
      <xdr:rowOff>116840</xdr:rowOff>
    </xdr:to>
    <xdr:sp macro="" textlink="">
      <xdr:nvSpPr>
        <xdr:cNvPr id="149" name="楕円 148"/>
        <xdr:cNvSpPr/>
      </xdr:nvSpPr>
      <xdr:spPr>
        <a:xfrm>
          <a:off x="4064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101617</xdr:rowOff>
    </xdr:from>
    <xdr:ext cx="736600" cy="259045"/>
    <xdr:sp macro="" textlink="">
      <xdr:nvSpPr>
        <xdr:cNvPr id="150" name="テキスト ボックス 149"/>
        <xdr:cNvSpPr txBox="1"/>
      </xdr:nvSpPr>
      <xdr:spPr>
        <a:xfrm>
          <a:off x="3733800" y="1090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135890</xdr:rowOff>
    </xdr:from>
    <xdr:to>
      <xdr:col>15</xdr:col>
      <xdr:colOff>133350</xdr:colOff>
      <xdr:row>64</xdr:row>
      <xdr:rowOff>66040</xdr:rowOff>
    </xdr:to>
    <xdr:sp macro="" textlink="">
      <xdr:nvSpPr>
        <xdr:cNvPr id="151" name="楕円 150"/>
        <xdr:cNvSpPr/>
      </xdr:nvSpPr>
      <xdr:spPr>
        <a:xfrm>
          <a:off x="3175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50817</xdr:rowOff>
    </xdr:from>
    <xdr:ext cx="762000" cy="259045"/>
    <xdr:sp macro="" textlink="">
      <xdr:nvSpPr>
        <xdr:cNvPr id="152" name="テキスト ボックス 151"/>
        <xdr:cNvSpPr txBox="1"/>
      </xdr:nvSpPr>
      <xdr:spPr>
        <a:xfrm>
          <a:off x="2844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105728</xdr:rowOff>
    </xdr:from>
    <xdr:to>
      <xdr:col>11</xdr:col>
      <xdr:colOff>82550</xdr:colOff>
      <xdr:row>64</xdr:row>
      <xdr:rowOff>35878</xdr:rowOff>
    </xdr:to>
    <xdr:sp macro="" textlink="">
      <xdr:nvSpPr>
        <xdr:cNvPr id="153" name="楕円 152"/>
        <xdr:cNvSpPr/>
      </xdr:nvSpPr>
      <xdr:spPr>
        <a:xfrm>
          <a:off x="22860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20655</xdr:rowOff>
    </xdr:from>
    <xdr:ext cx="762000" cy="259045"/>
    <xdr:sp macro="" textlink="">
      <xdr:nvSpPr>
        <xdr:cNvPr id="154" name="テキスト ボックス 153"/>
        <xdr:cNvSpPr txBox="1"/>
      </xdr:nvSpPr>
      <xdr:spPr>
        <a:xfrm>
          <a:off x="1955800" y="1099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110807</xdr:rowOff>
    </xdr:from>
    <xdr:to>
      <xdr:col>7</xdr:col>
      <xdr:colOff>31750</xdr:colOff>
      <xdr:row>62</xdr:row>
      <xdr:rowOff>40957</xdr:rowOff>
    </xdr:to>
    <xdr:sp macro="" textlink="">
      <xdr:nvSpPr>
        <xdr:cNvPr id="155" name="楕円 154"/>
        <xdr:cNvSpPr/>
      </xdr:nvSpPr>
      <xdr:spPr>
        <a:xfrm>
          <a:off x="1397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51134</xdr:rowOff>
    </xdr:from>
    <xdr:ext cx="762000" cy="259045"/>
    <xdr:sp macro="" textlink="">
      <xdr:nvSpPr>
        <xdr:cNvPr id="156" name="テキスト ボックス 155"/>
        <xdr:cNvSpPr txBox="1"/>
      </xdr:nvSpPr>
      <xdr:spPr>
        <a:xfrm>
          <a:off x="1066800" y="103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[342,802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人口の微減が続く中、広大な行政面積を有していることから、施設が多く維持費や配置する職員の人件費が膨らみ、類似団体と比較すると大幅に上回っています。</a:t>
          </a:r>
        </a:p>
        <a:p>
          <a:r>
            <a:rPr kumimoji="1" lang="ja-JP" altLang="en-US" sz="1300">
              <a:latin typeface="ＭＳ Ｐゴシック" panose="020B0600070205080204" pitchFamily="50" charset="-128"/>
              <a:ea typeface="ＭＳ Ｐゴシック" panose="020B0600070205080204" pitchFamily="50" charset="-128"/>
            </a:rPr>
            <a:t>　行政サービスの低下にならないようバランスを考慮しつつ、今後も適正な配置と経費の削減に努めます。</a:t>
          </a: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3" name="直線コネクタ 172"/>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4" name="テキスト ボックス 173"/>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5" name="直線コネクタ 174"/>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6" name="テキスト ボックス 175"/>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7" name="直線コネクタ 176"/>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8" name="テキスト ボックス 177"/>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79" name="直線コネクタ 178"/>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0" name="テキスト ボックス 179"/>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131978</xdr:rowOff>
    </xdr:from>
    <xdr:to>
      <xdr:col>23</xdr:col>
      <xdr:colOff>133350</xdr:colOff>
      <xdr:row>87</xdr:row>
      <xdr:rowOff>148802</xdr:rowOff>
    </xdr:to>
    <xdr:cxnSp macro="">
      <xdr:nvCxnSpPr>
        <xdr:cNvPr id="184" name="直線コネクタ 183"/>
        <xdr:cNvCxnSpPr/>
      </xdr:nvCxnSpPr>
      <xdr:spPr>
        <a:xfrm flipV="1">
          <a:off x="4953000" y="14019428"/>
          <a:ext cx="0" cy="10455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120879</xdr:rowOff>
    </xdr:from>
    <xdr:ext cx="762000" cy="259045"/>
    <xdr:sp macro="" textlink="">
      <xdr:nvSpPr>
        <xdr:cNvPr id="185" name="人件費・物件費等の状況最小値テキスト"/>
        <xdr:cNvSpPr txBox="1"/>
      </xdr:nvSpPr>
      <xdr:spPr>
        <a:xfrm>
          <a:off x="5041900" y="15037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87</xdr:row>
      <xdr:rowOff>148802</xdr:rowOff>
    </xdr:from>
    <xdr:to>
      <xdr:col>24</xdr:col>
      <xdr:colOff>12700</xdr:colOff>
      <xdr:row>87</xdr:row>
      <xdr:rowOff>148802</xdr:rowOff>
    </xdr:to>
    <xdr:cxnSp macro="">
      <xdr:nvCxnSpPr>
        <xdr:cNvPr id="186" name="直線コネクタ 185"/>
        <xdr:cNvCxnSpPr/>
      </xdr:nvCxnSpPr>
      <xdr:spPr>
        <a:xfrm>
          <a:off x="4864100" y="15064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46905</xdr:rowOff>
    </xdr:from>
    <xdr:ext cx="762000" cy="259045"/>
    <xdr:sp macro="" textlink="">
      <xdr:nvSpPr>
        <xdr:cNvPr id="187" name="人件費・物件費等の状況最大値テキスト"/>
        <xdr:cNvSpPr txBox="1"/>
      </xdr:nvSpPr>
      <xdr:spPr>
        <a:xfrm>
          <a:off x="5041900" y="1376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131978</xdr:rowOff>
    </xdr:from>
    <xdr:to>
      <xdr:col>24</xdr:col>
      <xdr:colOff>12700</xdr:colOff>
      <xdr:row>81</xdr:row>
      <xdr:rowOff>131978</xdr:rowOff>
    </xdr:to>
    <xdr:cxnSp macro="">
      <xdr:nvCxnSpPr>
        <xdr:cNvPr id="188" name="直線コネクタ 187"/>
        <xdr:cNvCxnSpPr/>
      </xdr:nvCxnSpPr>
      <xdr:spPr>
        <a:xfrm>
          <a:off x="4864100" y="1401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44329</xdr:rowOff>
    </xdr:from>
    <xdr:to>
      <xdr:col>23</xdr:col>
      <xdr:colOff>133350</xdr:colOff>
      <xdr:row>87</xdr:row>
      <xdr:rowOff>136713</xdr:rowOff>
    </xdr:to>
    <xdr:cxnSp macro="">
      <xdr:nvCxnSpPr>
        <xdr:cNvPr id="189" name="直線コネクタ 188"/>
        <xdr:cNvCxnSpPr/>
      </xdr:nvCxnSpPr>
      <xdr:spPr>
        <a:xfrm>
          <a:off x="4114800" y="14960479"/>
          <a:ext cx="838200" cy="9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95976</xdr:rowOff>
    </xdr:from>
    <xdr:ext cx="762000" cy="259045"/>
    <xdr:sp macro="" textlink="">
      <xdr:nvSpPr>
        <xdr:cNvPr id="190" name="人件費・物件費等の状況平均値テキスト"/>
        <xdr:cNvSpPr txBox="1"/>
      </xdr:nvSpPr>
      <xdr:spPr>
        <a:xfrm>
          <a:off x="5041900" y="143263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79449</xdr:rowOff>
    </xdr:from>
    <xdr:to>
      <xdr:col>23</xdr:col>
      <xdr:colOff>184150</xdr:colOff>
      <xdr:row>85</xdr:row>
      <xdr:rowOff>9599</xdr:rowOff>
    </xdr:to>
    <xdr:sp macro="" textlink="">
      <xdr:nvSpPr>
        <xdr:cNvPr id="191" name="フローチャート: 判断 190"/>
        <xdr:cNvSpPr/>
      </xdr:nvSpPr>
      <xdr:spPr>
        <a:xfrm>
          <a:off x="4902200" y="14481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171264</xdr:rowOff>
    </xdr:from>
    <xdr:to>
      <xdr:col>19</xdr:col>
      <xdr:colOff>133350</xdr:colOff>
      <xdr:row>87</xdr:row>
      <xdr:rowOff>44329</xdr:rowOff>
    </xdr:to>
    <xdr:cxnSp macro="">
      <xdr:nvCxnSpPr>
        <xdr:cNvPr id="192" name="直線コネクタ 191"/>
        <xdr:cNvCxnSpPr/>
      </xdr:nvCxnSpPr>
      <xdr:spPr>
        <a:xfrm>
          <a:off x="3225800" y="14915964"/>
          <a:ext cx="889000" cy="4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93255</xdr:rowOff>
    </xdr:from>
    <xdr:to>
      <xdr:col>19</xdr:col>
      <xdr:colOff>184150</xdr:colOff>
      <xdr:row>84</xdr:row>
      <xdr:rowOff>23405</xdr:rowOff>
    </xdr:to>
    <xdr:sp macro="" textlink="">
      <xdr:nvSpPr>
        <xdr:cNvPr id="193" name="フローチャート: 判断 192"/>
        <xdr:cNvSpPr/>
      </xdr:nvSpPr>
      <xdr:spPr>
        <a:xfrm>
          <a:off x="4064000" y="1432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33582</xdr:rowOff>
    </xdr:from>
    <xdr:ext cx="736600" cy="259045"/>
    <xdr:sp macro="" textlink="">
      <xdr:nvSpPr>
        <xdr:cNvPr id="194" name="テキスト ボックス 193"/>
        <xdr:cNvSpPr txBox="1"/>
      </xdr:nvSpPr>
      <xdr:spPr>
        <a:xfrm>
          <a:off x="3733800" y="14092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159136</xdr:rowOff>
    </xdr:from>
    <xdr:to>
      <xdr:col>15</xdr:col>
      <xdr:colOff>82550</xdr:colOff>
      <xdr:row>86</xdr:row>
      <xdr:rowOff>171264</xdr:rowOff>
    </xdr:to>
    <xdr:cxnSp macro="">
      <xdr:nvCxnSpPr>
        <xdr:cNvPr id="195" name="直線コネクタ 194"/>
        <xdr:cNvCxnSpPr/>
      </xdr:nvCxnSpPr>
      <xdr:spPr>
        <a:xfrm>
          <a:off x="2336800" y="14903836"/>
          <a:ext cx="889000" cy="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91126</xdr:rowOff>
    </xdr:from>
    <xdr:to>
      <xdr:col>15</xdr:col>
      <xdr:colOff>133350</xdr:colOff>
      <xdr:row>84</xdr:row>
      <xdr:rowOff>21276</xdr:rowOff>
    </xdr:to>
    <xdr:sp macro="" textlink="">
      <xdr:nvSpPr>
        <xdr:cNvPr id="196" name="フローチャート: 判断 195"/>
        <xdr:cNvSpPr/>
      </xdr:nvSpPr>
      <xdr:spPr>
        <a:xfrm>
          <a:off x="3175000" y="1432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31453</xdr:rowOff>
    </xdr:from>
    <xdr:ext cx="762000" cy="259045"/>
    <xdr:sp macro="" textlink="">
      <xdr:nvSpPr>
        <xdr:cNvPr id="197" name="テキスト ボックス 196"/>
        <xdr:cNvSpPr txBox="1"/>
      </xdr:nvSpPr>
      <xdr:spPr>
        <a:xfrm>
          <a:off x="2844800" y="1409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158248</xdr:rowOff>
    </xdr:from>
    <xdr:to>
      <xdr:col>11</xdr:col>
      <xdr:colOff>31750</xdr:colOff>
      <xdr:row>86</xdr:row>
      <xdr:rowOff>159136</xdr:rowOff>
    </xdr:to>
    <xdr:cxnSp macro="">
      <xdr:nvCxnSpPr>
        <xdr:cNvPr id="198" name="直線コネクタ 197"/>
        <xdr:cNvCxnSpPr/>
      </xdr:nvCxnSpPr>
      <xdr:spPr>
        <a:xfrm>
          <a:off x="1447800" y="14902948"/>
          <a:ext cx="889000" cy="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30868</xdr:rowOff>
    </xdr:from>
    <xdr:to>
      <xdr:col>11</xdr:col>
      <xdr:colOff>82550</xdr:colOff>
      <xdr:row>83</xdr:row>
      <xdr:rowOff>132468</xdr:rowOff>
    </xdr:to>
    <xdr:sp macro="" textlink="">
      <xdr:nvSpPr>
        <xdr:cNvPr id="199" name="フローチャート: 判断 198"/>
        <xdr:cNvSpPr/>
      </xdr:nvSpPr>
      <xdr:spPr>
        <a:xfrm>
          <a:off x="2286000" y="14261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142645</xdr:rowOff>
    </xdr:from>
    <xdr:ext cx="762000" cy="259045"/>
    <xdr:sp macro="" textlink="">
      <xdr:nvSpPr>
        <xdr:cNvPr id="200" name="テキスト ボックス 199"/>
        <xdr:cNvSpPr txBox="1"/>
      </xdr:nvSpPr>
      <xdr:spPr>
        <a:xfrm>
          <a:off x="1955800" y="14030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12162</xdr:rowOff>
    </xdr:from>
    <xdr:to>
      <xdr:col>7</xdr:col>
      <xdr:colOff>31750</xdr:colOff>
      <xdr:row>83</xdr:row>
      <xdr:rowOff>113762</xdr:rowOff>
    </xdr:to>
    <xdr:sp macro="" textlink="">
      <xdr:nvSpPr>
        <xdr:cNvPr id="201" name="フローチャート: 判断 200"/>
        <xdr:cNvSpPr/>
      </xdr:nvSpPr>
      <xdr:spPr>
        <a:xfrm>
          <a:off x="1397000" y="14242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123939</xdr:rowOff>
    </xdr:from>
    <xdr:ext cx="762000" cy="259045"/>
    <xdr:sp macro="" textlink="">
      <xdr:nvSpPr>
        <xdr:cNvPr id="202" name="テキスト ボックス 201"/>
        <xdr:cNvSpPr txBox="1"/>
      </xdr:nvSpPr>
      <xdr:spPr>
        <a:xfrm>
          <a:off x="1066800" y="14011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85913</xdr:rowOff>
    </xdr:from>
    <xdr:to>
      <xdr:col>23</xdr:col>
      <xdr:colOff>184150</xdr:colOff>
      <xdr:row>88</xdr:row>
      <xdr:rowOff>16063</xdr:rowOff>
    </xdr:to>
    <xdr:sp macro="" textlink="">
      <xdr:nvSpPr>
        <xdr:cNvPr id="208" name="楕円 207"/>
        <xdr:cNvSpPr/>
      </xdr:nvSpPr>
      <xdr:spPr>
        <a:xfrm>
          <a:off x="4902200" y="1500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153240</xdr:rowOff>
    </xdr:from>
    <xdr:ext cx="762000" cy="259045"/>
    <xdr:sp macro="" textlink="">
      <xdr:nvSpPr>
        <xdr:cNvPr id="209" name="人件費・物件費等の状況該当値テキスト"/>
        <xdr:cNvSpPr txBox="1"/>
      </xdr:nvSpPr>
      <xdr:spPr>
        <a:xfrm>
          <a:off x="5041900" y="14897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164979</xdr:rowOff>
    </xdr:from>
    <xdr:to>
      <xdr:col>19</xdr:col>
      <xdr:colOff>184150</xdr:colOff>
      <xdr:row>87</xdr:row>
      <xdr:rowOff>95129</xdr:rowOff>
    </xdr:to>
    <xdr:sp macro="" textlink="">
      <xdr:nvSpPr>
        <xdr:cNvPr id="210" name="楕円 209"/>
        <xdr:cNvSpPr/>
      </xdr:nvSpPr>
      <xdr:spPr>
        <a:xfrm>
          <a:off x="4064000" y="1490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79906</xdr:rowOff>
    </xdr:from>
    <xdr:ext cx="736600" cy="259045"/>
    <xdr:sp macro="" textlink="">
      <xdr:nvSpPr>
        <xdr:cNvPr id="211" name="テキスト ボックス 210"/>
        <xdr:cNvSpPr txBox="1"/>
      </xdr:nvSpPr>
      <xdr:spPr>
        <a:xfrm>
          <a:off x="3733800" y="14996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120464</xdr:rowOff>
    </xdr:from>
    <xdr:to>
      <xdr:col>15</xdr:col>
      <xdr:colOff>133350</xdr:colOff>
      <xdr:row>87</xdr:row>
      <xdr:rowOff>50614</xdr:rowOff>
    </xdr:to>
    <xdr:sp macro="" textlink="">
      <xdr:nvSpPr>
        <xdr:cNvPr id="212" name="楕円 211"/>
        <xdr:cNvSpPr/>
      </xdr:nvSpPr>
      <xdr:spPr>
        <a:xfrm>
          <a:off x="3175000" y="1486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35391</xdr:rowOff>
    </xdr:from>
    <xdr:ext cx="762000" cy="259045"/>
    <xdr:sp macro="" textlink="">
      <xdr:nvSpPr>
        <xdr:cNvPr id="213" name="テキスト ボックス 212"/>
        <xdr:cNvSpPr txBox="1"/>
      </xdr:nvSpPr>
      <xdr:spPr>
        <a:xfrm>
          <a:off x="2844800" y="1495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108336</xdr:rowOff>
    </xdr:from>
    <xdr:to>
      <xdr:col>11</xdr:col>
      <xdr:colOff>82550</xdr:colOff>
      <xdr:row>87</xdr:row>
      <xdr:rowOff>38486</xdr:rowOff>
    </xdr:to>
    <xdr:sp macro="" textlink="">
      <xdr:nvSpPr>
        <xdr:cNvPr id="214" name="楕円 213"/>
        <xdr:cNvSpPr/>
      </xdr:nvSpPr>
      <xdr:spPr>
        <a:xfrm>
          <a:off x="2286000" y="1485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23263</xdr:rowOff>
    </xdr:from>
    <xdr:ext cx="762000" cy="259045"/>
    <xdr:sp macro="" textlink="">
      <xdr:nvSpPr>
        <xdr:cNvPr id="215" name="テキスト ボックス 214"/>
        <xdr:cNvSpPr txBox="1"/>
      </xdr:nvSpPr>
      <xdr:spPr>
        <a:xfrm>
          <a:off x="1955800" y="1493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107448</xdr:rowOff>
    </xdr:from>
    <xdr:to>
      <xdr:col>7</xdr:col>
      <xdr:colOff>31750</xdr:colOff>
      <xdr:row>87</xdr:row>
      <xdr:rowOff>37598</xdr:rowOff>
    </xdr:to>
    <xdr:sp macro="" textlink="">
      <xdr:nvSpPr>
        <xdr:cNvPr id="216" name="楕円 215"/>
        <xdr:cNvSpPr/>
      </xdr:nvSpPr>
      <xdr:spPr>
        <a:xfrm>
          <a:off x="1397000" y="1485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22375</xdr:rowOff>
    </xdr:from>
    <xdr:ext cx="762000" cy="259045"/>
    <xdr:sp macro="" textlink="">
      <xdr:nvSpPr>
        <xdr:cNvPr id="217" name="テキスト ボックス 216"/>
        <xdr:cNvSpPr txBox="1"/>
      </xdr:nvSpPr>
      <xdr:spPr>
        <a:xfrm>
          <a:off x="1066800" y="14938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類似団体及び全国町村平均を上回っているものの、</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を切る状態となっています。</a:t>
          </a:r>
        </a:p>
        <a:p>
          <a:r>
            <a:rPr kumimoji="1" lang="ja-JP" altLang="en-US" sz="1300">
              <a:latin typeface="ＭＳ Ｐゴシック" panose="020B0600070205080204" pitchFamily="50" charset="-128"/>
              <a:ea typeface="ＭＳ Ｐゴシック" panose="020B0600070205080204" pitchFamily="50" charset="-128"/>
            </a:rPr>
            <a:t>　引き続き給与水準の適正化に努めます。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3" name="直線コネクタ 23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4" name="テキスト ボックス 23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5" name="直線コネクタ 23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6" name="テキスト ボックス 23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9" name="直線コネクタ 23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0" name="テキスト ボックス 23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1" name="直線コネクタ 24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2" name="テキスト ボックス 24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60678</xdr:rowOff>
    </xdr:from>
    <xdr:to>
      <xdr:col>81</xdr:col>
      <xdr:colOff>44450</xdr:colOff>
      <xdr:row>89</xdr:row>
      <xdr:rowOff>83255</xdr:rowOff>
    </xdr:to>
    <xdr:cxnSp macro="">
      <xdr:nvCxnSpPr>
        <xdr:cNvPr id="246" name="直線コネクタ 245"/>
        <xdr:cNvCxnSpPr/>
      </xdr:nvCxnSpPr>
      <xdr:spPr>
        <a:xfrm flipV="1">
          <a:off x="17018000" y="13948128"/>
          <a:ext cx="0" cy="13941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55332</xdr:rowOff>
    </xdr:from>
    <xdr:ext cx="762000" cy="259045"/>
    <xdr:sp macro="" textlink="">
      <xdr:nvSpPr>
        <xdr:cNvPr id="247" name="給与水準   （国との比較）最小値テキスト"/>
        <xdr:cNvSpPr txBox="1"/>
      </xdr:nvSpPr>
      <xdr:spPr>
        <a:xfrm>
          <a:off x="17106900" y="1531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83255</xdr:rowOff>
    </xdr:from>
    <xdr:to>
      <xdr:col>81</xdr:col>
      <xdr:colOff>133350</xdr:colOff>
      <xdr:row>89</xdr:row>
      <xdr:rowOff>83255</xdr:rowOff>
    </xdr:to>
    <xdr:cxnSp macro="">
      <xdr:nvCxnSpPr>
        <xdr:cNvPr id="248" name="直線コネクタ 247"/>
        <xdr:cNvCxnSpPr/>
      </xdr:nvCxnSpPr>
      <xdr:spPr>
        <a:xfrm>
          <a:off x="16929100" y="1534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147055</xdr:rowOff>
    </xdr:from>
    <xdr:ext cx="762000" cy="259045"/>
    <xdr:sp macro="" textlink="">
      <xdr:nvSpPr>
        <xdr:cNvPr id="249" name="給与水準   （国との比較）最大値テキスト"/>
        <xdr:cNvSpPr txBox="1"/>
      </xdr:nvSpPr>
      <xdr:spPr>
        <a:xfrm>
          <a:off x="17106900" y="136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60678</xdr:rowOff>
    </xdr:from>
    <xdr:to>
      <xdr:col>81</xdr:col>
      <xdr:colOff>133350</xdr:colOff>
      <xdr:row>81</xdr:row>
      <xdr:rowOff>60678</xdr:rowOff>
    </xdr:to>
    <xdr:cxnSp macro="">
      <xdr:nvCxnSpPr>
        <xdr:cNvPr id="250" name="直線コネクタ 249"/>
        <xdr:cNvCxnSpPr/>
      </xdr:nvCxnSpPr>
      <xdr:spPr>
        <a:xfrm>
          <a:off x="16929100" y="139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21166</xdr:rowOff>
    </xdr:from>
    <xdr:to>
      <xdr:col>81</xdr:col>
      <xdr:colOff>44450</xdr:colOff>
      <xdr:row>86</xdr:row>
      <xdr:rowOff>47978</xdr:rowOff>
    </xdr:to>
    <xdr:cxnSp macro="">
      <xdr:nvCxnSpPr>
        <xdr:cNvPr id="251" name="直線コネクタ 250"/>
        <xdr:cNvCxnSpPr/>
      </xdr:nvCxnSpPr>
      <xdr:spPr>
        <a:xfrm flipV="1">
          <a:off x="16179800" y="14765866"/>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142116</xdr:rowOff>
    </xdr:from>
    <xdr:ext cx="762000" cy="259045"/>
    <xdr:sp macro="" textlink="">
      <xdr:nvSpPr>
        <xdr:cNvPr id="252" name="給与水準   （国との比較）平均値テキスト"/>
        <xdr:cNvSpPr txBox="1"/>
      </xdr:nvSpPr>
      <xdr:spPr>
        <a:xfrm>
          <a:off x="17106900" y="143724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125589</xdr:rowOff>
    </xdr:from>
    <xdr:to>
      <xdr:col>81</xdr:col>
      <xdr:colOff>95250</xdr:colOff>
      <xdr:row>85</xdr:row>
      <xdr:rowOff>55739</xdr:rowOff>
    </xdr:to>
    <xdr:sp macro="" textlink="">
      <xdr:nvSpPr>
        <xdr:cNvPr id="253" name="フローチャート: 判断 252"/>
        <xdr:cNvSpPr/>
      </xdr:nvSpPr>
      <xdr:spPr>
        <a:xfrm>
          <a:off x="169672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47978</xdr:rowOff>
    </xdr:to>
    <xdr:cxnSp macro="">
      <xdr:nvCxnSpPr>
        <xdr:cNvPr id="254" name="直線コネクタ 253"/>
        <xdr:cNvCxnSpPr/>
      </xdr:nvCxnSpPr>
      <xdr:spPr>
        <a:xfrm>
          <a:off x="15290800" y="1472565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55" name="フローチャート: 判断 254"/>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56" name="テキスト ボックス 255"/>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34572</xdr:rowOff>
    </xdr:to>
    <xdr:cxnSp macro="">
      <xdr:nvCxnSpPr>
        <xdr:cNvPr id="257" name="直線コネクタ 256"/>
        <xdr:cNvCxnSpPr/>
      </xdr:nvCxnSpPr>
      <xdr:spPr>
        <a:xfrm flipV="1">
          <a:off x="14401800" y="1472565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45155</xdr:rowOff>
    </xdr:from>
    <xdr:to>
      <xdr:col>73</xdr:col>
      <xdr:colOff>44450</xdr:colOff>
      <xdr:row>84</xdr:row>
      <xdr:rowOff>146755</xdr:rowOff>
    </xdr:to>
    <xdr:sp macro="" textlink="">
      <xdr:nvSpPr>
        <xdr:cNvPr id="258" name="フローチャート: 判断 257"/>
        <xdr:cNvSpPr/>
      </xdr:nvSpPr>
      <xdr:spPr>
        <a:xfrm>
          <a:off x="15240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156932</xdr:rowOff>
    </xdr:from>
    <xdr:ext cx="762000" cy="259045"/>
    <xdr:sp macro="" textlink="">
      <xdr:nvSpPr>
        <xdr:cNvPr id="259" name="テキスト ボックス 258"/>
        <xdr:cNvSpPr txBox="1"/>
      </xdr:nvSpPr>
      <xdr:spPr>
        <a:xfrm>
          <a:off x="14909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34572</xdr:rowOff>
    </xdr:to>
    <xdr:cxnSp macro="">
      <xdr:nvCxnSpPr>
        <xdr:cNvPr id="260" name="直線コネクタ 259"/>
        <xdr:cNvCxnSpPr/>
      </xdr:nvCxnSpPr>
      <xdr:spPr>
        <a:xfrm>
          <a:off x="13512800" y="1472565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1" name="フローチャート: 判断 260"/>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2" name="テキスト ボックス 261"/>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3" name="フローチャート: 判断 262"/>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64" name="テキスト ボックス 263"/>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70" name="楕円 269"/>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113893</xdr:rowOff>
    </xdr:from>
    <xdr:ext cx="762000" cy="259045"/>
    <xdr:sp macro="" textlink="">
      <xdr:nvSpPr>
        <xdr:cNvPr id="271" name="給与水準   （国との比較）該当値テキスト"/>
        <xdr:cNvSpPr txBox="1"/>
      </xdr:nvSpPr>
      <xdr:spPr>
        <a:xfrm>
          <a:off x="17106900" y="146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168628</xdr:rowOff>
    </xdr:from>
    <xdr:to>
      <xdr:col>77</xdr:col>
      <xdr:colOff>95250</xdr:colOff>
      <xdr:row>86</xdr:row>
      <xdr:rowOff>98778</xdr:rowOff>
    </xdr:to>
    <xdr:sp macro="" textlink="">
      <xdr:nvSpPr>
        <xdr:cNvPr id="272" name="楕円 271"/>
        <xdr:cNvSpPr/>
      </xdr:nvSpPr>
      <xdr:spPr>
        <a:xfrm>
          <a:off x="16129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83555</xdr:rowOff>
    </xdr:from>
    <xdr:ext cx="736600" cy="259045"/>
    <xdr:sp macro="" textlink="">
      <xdr:nvSpPr>
        <xdr:cNvPr id="273" name="テキスト ボックス 272"/>
        <xdr:cNvSpPr txBox="1"/>
      </xdr:nvSpPr>
      <xdr:spPr>
        <a:xfrm>
          <a:off x="15798800" y="1482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4" name="楕円 273"/>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75" name="テキスト ボックス 274"/>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155222</xdr:rowOff>
    </xdr:from>
    <xdr:to>
      <xdr:col>68</xdr:col>
      <xdr:colOff>203200</xdr:colOff>
      <xdr:row>86</xdr:row>
      <xdr:rowOff>85372</xdr:rowOff>
    </xdr:to>
    <xdr:sp macro="" textlink="">
      <xdr:nvSpPr>
        <xdr:cNvPr id="276" name="楕円 275"/>
        <xdr:cNvSpPr/>
      </xdr:nvSpPr>
      <xdr:spPr>
        <a:xfrm>
          <a:off x="14351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70149</xdr:rowOff>
    </xdr:from>
    <xdr:ext cx="762000" cy="259045"/>
    <xdr:sp macro="" textlink="">
      <xdr:nvSpPr>
        <xdr:cNvPr id="277" name="テキスト ボックス 276"/>
        <xdr:cNvSpPr txBox="1"/>
      </xdr:nvSpPr>
      <xdr:spPr>
        <a:xfrm>
          <a:off x="14020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8" name="楕円 277"/>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9" name="テキスト ボックス 278"/>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人口の微減が続く中、広大な行政面積を有している等の特異な地域性から、多くの公共施設等を抱え、施設数に応じた職員を配置しなければならないため、類似団体と比較すると大幅に上回っています。</a:t>
          </a:r>
        </a:p>
        <a:p>
          <a:r>
            <a:rPr kumimoji="1" lang="ja-JP" altLang="en-US" sz="1300">
              <a:latin typeface="ＭＳ Ｐゴシック" panose="020B0600070205080204" pitchFamily="50" charset="-128"/>
              <a:ea typeface="ＭＳ Ｐゴシック" panose="020B0600070205080204" pitchFamily="50" charset="-128"/>
            </a:rPr>
            <a:t>　行政サービスの低下にならないようバランスを考慮しつつ、今後も適正な職員配置に努めます。</a:t>
          </a:r>
        </a:p>
      </xdr:txBody>
    </xdr:sp>
    <xdr:clientData/>
  </xdr:twoCellAnchor>
  <xdr:oneCellAnchor>
    <xdr:from>
      <xdr:col>61</xdr:col>
      <xdr:colOff>6350</xdr:colOff>
      <xdr:row>54</xdr:row>
      <xdr:rowOff>139700</xdr:rowOff>
    </xdr:from>
    <xdr:ext cx="349839" cy="225703"/>
    <xdr:sp macro="" textlink="">
      <xdr:nvSpPr>
        <xdr:cNvPr id="293" name="テキスト ボックス 29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149981</xdr:rowOff>
    </xdr:from>
    <xdr:to>
      <xdr:col>81</xdr:col>
      <xdr:colOff>44450</xdr:colOff>
      <xdr:row>66</xdr:row>
      <xdr:rowOff>121617</xdr:rowOff>
    </xdr:to>
    <xdr:cxnSp macro="">
      <xdr:nvCxnSpPr>
        <xdr:cNvPr id="311" name="直線コネクタ 310"/>
        <xdr:cNvCxnSpPr/>
      </xdr:nvCxnSpPr>
      <xdr:spPr>
        <a:xfrm flipV="1">
          <a:off x="17018000" y="10094081"/>
          <a:ext cx="0" cy="13432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93694</xdr:rowOff>
    </xdr:from>
    <xdr:ext cx="762000" cy="259045"/>
    <xdr:sp macro="" textlink="">
      <xdr:nvSpPr>
        <xdr:cNvPr id="312" name="定員管理の状況最小値テキスト"/>
        <xdr:cNvSpPr txBox="1"/>
      </xdr:nvSpPr>
      <xdr:spPr>
        <a:xfrm>
          <a:off x="17106900" y="114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121617</xdr:rowOff>
    </xdr:from>
    <xdr:to>
      <xdr:col>81</xdr:col>
      <xdr:colOff>133350</xdr:colOff>
      <xdr:row>66</xdr:row>
      <xdr:rowOff>121617</xdr:rowOff>
    </xdr:to>
    <xdr:cxnSp macro="">
      <xdr:nvCxnSpPr>
        <xdr:cNvPr id="313" name="直線コネクタ 312"/>
        <xdr:cNvCxnSpPr/>
      </xdr:nvCxnSpPr>
      <xdr:spPr>
        <a:xfrm>
          <a:off x="16929100" y="1143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64908</xdr:rowOff>
    </xdr:from>
    <xdr:ext cx="762000" cy="259045"/>
    <xdr:sp macro="" textlink="">
      <xdr:nvSpPr>
        <xdr:cNvPr id="314" name="定員管理の状況最大値テキスト"/>
        <xdr:cNvSpPr txBox="1"/>
      </xdr:nvSpPr>
      <xdr:spPr>
        <a:xfrm>
          <a:off x="17106900" y="983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149981</xdr:rowOff>
    </xdr:from>
    <xdr:to>
      <xdr:col>81</xdr:col>
      <xdr:colOff>133350</xdr:colOff>
      <xdr:row>58</xdr:row>
      <xdr:rowOff>149981</xdr:rowOff>
    </xdr:to>
    <xdr:cxnSp macro="">
      <xdr:nvCxnSpPr>
        <xdr:cNvPr id="315" name="直線コネクタ 314"/>
        <xdr:cNvCxnSpPr/>
      </xdr:nvCxnSpPr>
      <xdr:spPr>
        <a:xfrm>
          <a:off x="16929100" y="1009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72209</xdr:rowOff>
    </xdr:from>
    <xdr:to>
      <xdr:col>81</xdr:col>
      <xdr:colOff>44450</xdr:colOff>
      <xdr:row>66</xdr:row>
      <xdr:rowOff>121617</xdr:rowOff>
    </xdr:to>
    <xdr:cxnSp macro="">
      <xdr:nvCxnSpPr>
        <xdr:cNvPr id="316" name="直線コネクタ 315"/>
        <xdr:cNvCxnSpPr/>
      </xdr:nvCxnSpPr>
      <xdr:spPr>
        <a:xfrm>
          <a:off x="16179800" y="11387909"/>
          <a:ext cx="838200" cy="4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132218</xdr:rowOff>
    </xdr:from>
    <xdr:ext cx="762000" cy="259045"/>
    <xdr:sp macro="" textlink="">
      <xdr:nvSpPr>
        <xdr:cNvPr id="317" name="定員管理の状況平均値テキスト"/>
        <xdr:cNvSpPr txBox="1"/>
      </xdr:nvSpPr>
      <xdr:spPr>
        <a:xfrm>
          <a:off x="17106900" y="10419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115691</xdr:rowOff>
    </xdr:from>
    <xdr:to>
      <xdr:col>81</xdr:col>
      <xdr:colOff>95250</xdr:colOff>
      <xdr:row>62</xdr:row>
      <xdr:rowOff>45841</xdr:rowOff>
    </xdr:to>
    <xdr:sp macro="" textlink="">
      <xdr:nvSpPr>
        <xdr:cNvPr id="318" name="フローチャート: 判断 317"/>
        <xdr:cNvSpPr/>
      </xdr:nvSpPr>
      <xdr:spPr>
        <a:xfrm>
          <a:off x="169672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64165</xdr:rowOff>
    </xdr:from>
    <xdr:to>
      <xdr:col>77</xdr:col>
      <xdr:colOff>44450</xdr:colOff>
      <xdr:row>66</xdr:row>
      <xdr:rowOff>72209</xdr:rowOff>
    </xdr:to>
    <xdr:cxnSp macro="">
      <xdr:nvCxnSpPr>
        <xdr:cNvPr id="319" name="直線コネクタ 318"/>
        <xdr:cNvCxnSpPr/>
      </xdr:nvCxnSpPr>
      <xdr:spPr>
        <a:xfrm>
          <a:off x="15290800" y="11379865"/>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24916</xdr:rowOff>
    </xdr:from>
    <xdr:to>
      <xdr:col>77</xdr:col>
      <xdr:colOff>95250</xdr:colOff>
      <xdr:row>61</xdr:row>
      <xdr:rowOff>126516</xdr:rowOff>
    </xdr:to>
    <xdr:sp macro="" textlink="">
      <xdr:nvSpPr>
        <xdr:cNvPr id="320" name="フローチャート: 判断 319"/>
        <xdr:cNvSpPr/>
      </xdr:nvSpPr>
      <xdr:spPr>
        <a:xfrm>
          <a:off x="16129000" y="10483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136693</xdr:rowOff>
    </xdr:from>
    <xdr:ext cx="736600" cy="259045"/>
    <xdr:sp macro="" textlink="">
      <xdr:nvSpPr>
        <xdr:cNvPr id="321" name="テキスト ボックス 320"/>
        <xdr:cNvSpPr txBox="1"/>
      </xdr:nvSpPr>
      <xdr:spPr>
        <a:xfrm>
          <a:off x="15798800" y="10252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12458</xdr:rowOff>
    </xdr:from>
    <xdr:to>
      <xdr:col>72</xdr:col>
      <xdr:colOff>203200</xdr:colOff>
      <xdr:row>66</xdr:row>
      <xdr:rowOff>64165</xdr:rowOff>
    </xdr:to>
    <xdr:cxnSp macro="">
      <xdr:nvCxnSpPr>
        <xdr:cNvPr id="322" name="直線コネクタ 321"/>
        <xdr:cNvCxnSpPr/>
      </xdr:nvCxnSpPr>
      <xdr:spPr>
        <a:xfrm>
          <a:off x="14401800" y="11328158"/>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157299</xdr:rowOff>
    </xdr:from>
    <xdr:to>
      <xdr:col>73</xdr:col>
      <xdr:colOff>44450</xdr:colOff>
      <xdr:row>61</xdr:row>
      <xdr:rowOff>87449</xdr:rowOff>
    </xdr:to>
    <xdr:sp macro="" textlink="">
      <xdr:nvSpPr>
        <xdr:cNvPr id="323" name="フローチャート: 判断 322"/>
        <xdr:cNvSpPr/>
      </xdr:nvSpPr>
      <xdr:spPr>
        <a:xfrm>
          <a:off x="15240000" y="104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97626</xdr:rowOff>
    </xdr:from>
    <xdr:ext cx="762000" cy="259045"/>
    <xdr:sp macro="" textlink="">
      <xdr:nvSpPr>
        <xdr:cNvPr id="324" name="テキスト ボックス 323"/>
        <xdr:cNvSpPr txBox="1"/>
      </xdr:nvSpPr>
      <xdr:spPr>
        <a:xfrm>
          <a:off x="14909800" y="1021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145990</xdr:rowOff>
    </xdr:from>
    <xdr:to>
      <xdr:col>68</xdr:col>
      <xdr:colOff>152400</xdr:colOff>
      <xdr:row>66</xdr:row>
      <xdr:rowOff>12458</xdr:rowOff>
    </xdr:to>
    <xdr:cxnSp macro="">
      <xdr:nvCxnSpPr>
        <xdr:cNvPr id="325" name="直線コネクタ 324"/>
        <xdr:cNvCxnSpPr/>
      </xdr:nvCxnSpPr>
      <xdr:spPr>
        <a:xfrm>
          <a:off x="13512800" y="11290240"/>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120529</xdr:rowOff>
    </xdr:from>
    <xdr:to>
      <xdr:col>68</xdr:col>
      <xdr:colOff>203200</xdr:colOff>
      <xdr:row>61</xdr:row>
      <xdr:rowOff>50679</xdr:rowOff>
    </xdr:to>
    <xdr:sp macro="" textlink="">
      <xdr:nvSpPr>
        <xdr:cNvPr id="326" name="フローチャート: 判断 325"/>
        <xdr:cNvSpPr/>
      </xdr:nvSpPr>
      <xdr:spPr>
        <a:xfrm>
          <a:off x="14351000" y="1040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60856</xdr:rowOff>
    </xdr:from>
    <xdr:ext cx="762000" cy="259045"/>
    <xdr:sp macro="" textlink="">
      <xdr:nvSpPr>
        <xdr:cNvPr id="327" name="テキスト ボックス 326"/>
        <xdr:cNvSpPr txBox="1"/>
      </xdr:nvSpPr>
      <xdr:spPr>
        <a:xfrm>
          <a:off x="14020800" y="1017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122827</xdr:rowOff>
    </xdr:from>
    <xdr:to>
      <xdr:col>64</xdr:col>
      <xdr:colOff>152400</xdr:colOff>
      <xdr:row>61</xdr:row>
      <xdr:rowOff>52977</xdr:rowOff>
    </xdr:to>
    <xdr:sp macro="" textlink="">
      <xdr:nvSpPr>
        <xdr:cNvPr id="328" name="フローチャート: 判断 327"/>
        <xdr:cNvSpPr/>
      </xdr:nvSpPr>
      <xdr:spPr>
        <a:xfrm>
          <a:off x="13462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63154</xdr:rowOff>
    </xdr:from>
    <xdr:ext cx="762000" cy="259045"/>
    <xdr:sp macro="" textlink="">
      <xdr:nvSpPr>
        <xdr:cNvPr id="329" name="テキスト ボックス 328"/>
        <xdr:cNvSpPr txBox="1"/>
      </xdr:nvSpPr>
      <xdr:spPr>
        <a:xfrm>
          <a:off x="13131800" y="1017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70817</xdr:rowOff>
    </xdr:from>
    <xdr:to>
      <xdr:col>81</xdr:col>
      <xdr:colOff>95250</xdr:colOff>
      <xdr:row>67</xdr:row>
      <xdr:rowOff>967</xdr:rowOff>
    </xdr:to>
    <xdr:sp macro="" textlink="">
      <xdr:nvSpPr>
        <xdr:cNvPr id="335" name="楕円 334"/>
        <xdr:cNvSpPr/>
      </xdr:nvSpPr>
      <xdr:spPr>
        <a:xfrm>
          <a:off x="16967200" y="1138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138144</xdr:rowOff>
    </xdr:from>
    <xdr:ext cx="762000" cy="259045"/>
    <xdr:sp macro="" textlink="">
      <xdr:nvSpPr>
        <xdr:cNvPr id="336" name="定員管理の状況該当値テキスト"/>
        <xdr:cNvSpPr txBox="1"/>
      </xdr:nvSpPr>
      <xdr:spPr>
        <a:xfrm>
          <a:off x="17106900" y="11282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21409</xdr:rowOff>
    </xdr:from>
    <xdr:to>
      <xdr:col>77</xdr:col>
      <xdr:colOff>95250</xdr:colOff>
      <xdr:row>66</xdr:row>
      <xdr:rowOff>123009</xdr:rowOff>
    </xdr:to>
    <xdr:sp macro="" textlink="">
      <xdr:nvSpPr>
        <xdr:cNvPr id="337" name="楕円 336"/>
        <xdr:cNvSpPr/>
      </xdr:nvSpPr>
      <xdr:spPr>
        <a:xfrm>
          <a:off x="16129000" y="1133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107786</xdr:rowOff>
    </xdr:from>
    <xdr:ext cx="736600" cy="259045"/>
    <xdr:sp macro="" textlink="">
      <xdr:nvSpPr>
        <xdr:cNvPr id="338" name="テキスト ボックス 337"/>
        <xdr:cNvSpPr txBox="1"/>
      </xdr:nvSpPr>
      <xdr:spPr>
        <a:xfrm>
          <a:off x="15798800" y="11423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13365</xdr:rowOff>
    </xdr:from>
    <xdr:to>
      <xdr:col>73</xdr:col>
      <xdr:colOff>44450</xdr:colOff>
      <xdr:row>66</xdr:row>
      <xdr:rowOff>114965</xdr:rowOff>
    </xdr:to>
    <xdr:sp macro="" textlink="">
      <xdr:nvSpPr>
        <xdr:cNvPr id="339" name="楕円 338"/>
        <xdr:cNvSpPr/>
      </xdr:nvSpPr>
      <xdr:spPr>
        <a:xfrm>
          <a:off x="15240000" y="1132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99742</xdr:rowOff>
    </xdr:from>
    <xdr:ext cx="762000" cy="259045"/>
    <xdr:sp macro="" textlink="">
      <xdr:nvSpPr>
        <xdr:cNvPr id="340" name="テキスト ボックス 339"/>
        <xdr:cNvSpPr txBox="1"/>
      </xdr:nvSpPr>
      <xdr:spPr>
        <a:xfrm>
          <a:off x="14909800" y="11415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133108</xdr:rowOff>
    </xdr:from>
    <xdr:to>
      <xdr:col>68</xdr:col>
      <xdr:colOff>203200</xdr:colOff>
      <xdr:row>66</xdr:row>
      <xdr:rowOff>63258</xdr:rowOff>
    </xdr:to>
    <xdr:sp macro="" textlink="">
      <xdr:nvSpPr>
        <xdr:cNvPr id="341" name="楕円 340"/>
        <xdr:cNvSpPr/>
      </xdr:nvSpPr>
      <xdr:spPr>
        <a:xfrm>
          <a:off x="14351000" y="1127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48035</xdr:rowOff>
    </xdr:from>
    <xdr:ext cx="762000" cy="259045"/>
    <xdr:sp macro="" textlink="">
      <xdr:nvSpPr>
        <xdr:cNvPr id="342" name="テキスト ボックス 341"/>
        <xdr:cNvSpPr txBox="1"/>
      </xdr:nvSpPr>
      <xdr:spPr>
        <a:xfrm>
          <a:off x="14020800" y="11363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95190</xdr:rowOff>
    </xdr:from>
    <xdr:to>
      <xdr:col>64</xdr:col>
      <xdr:colOff>152400</xdr:colOff>
      <xdr:row>66</xdr:row>
      <xdr:rowOff>25340</xdr:rowOff>
    </xdr:to>
    <xdr:sp macro="" textlink="">
      <xdr:nvSpPr>
        <xdr:cNvPr id="343" name="楕円 342"/>
        <xdr:cNvSpPr/>
      </xdr:nvSpPr>
      <xdr:spPr>
        <a:xfrm>
          <a:off x="13462000" y="112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10117</xdr:rowOff>
    </xdr:from>
    <xdr:ext cx="762000" cy="259045"/>
    <xdr:sp macro="" textlink="">
      <xdr:nvSpPr>
        <xdr:cNvPr id="344" name="テキスト ボックス 343"/>
        <xdr:cNvSpPr txBox="1"/>
      </xdr:nvSpPr>
      <xdr:spPr>
        <a:xfrm>
          <a:off x="13131800" y="1132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全国・北海道平均を上回り、昨年度と比較して０．３ポイントの悪化となりましたが、計画的な地方債発行に努めています。</a:t>
          </a:r>
        </a:p>
        <a:p>
          <a:r>
            <a:rPr kumimoji="1" lang="ja-JP" altLang="en-US" sz="1300">
              <a:latin typeface="ＭＳ Ｐゴシック" panose="020B0600070205080204" pitchFamily="50" charset="-128"/>
              <a:ea typeface="ＭＳ Ｐゴシック" panose="020B0600070205080204" pitchFamily="50" charset="-128"/>
            </a:rPr>
            <a:t>　今後においても、財政上有利な地方債を活用しながら、バランスの取れた地方債発行に努めます。</a:t>
          </a:r>
        </a:p>
      </xdr:txBody>
    </xdr:sp>
    <xdr:clientData/>
  </xdr:twoCellAnchor>
  <xdr:oneCellAnchor>
    <xdr:from>
      <xdr:col>61</xdr:col>
      <xdr:colOff>6350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1" name="直線コネクタ 360"/>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2" name="テキスト ボックス 361"/>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3" name="直線コネクタ 362"/>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4" name="テキスト ボックス 363"/>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5" name="直線コネクタ 364"/>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6" name="テキスト ボックス 365"/>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7" name="直線コネクタ 366"/>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8" name="テキスト ボックス 367"/>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9" name="直線コネクタ 368"/>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0" name="テキスト ボックス 369"/>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1" name="直線コネクタ 370"/>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2" name="テキスト ボックス 371"/>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131535</xdr:rowOff>
    </xdr:to>
    <xdr:cxnSp macro="">
      <xdr:nvCxnSpPr>
        <xdr:cNvPr id="375" name="直線コネクタ 374"/>
        <xdr:cNvCxnSpPr/>
      </xdr:nvCxnSpPr>
      <xdr:spPr>
        <a:xfrm flipV="1">
          <a:off x="17018000" y="6330043"/>
          <a:ext cx="0" cy="1516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103612</xdr:rowOff>
    </xdr:from>
    <xdr:ext cx="762000" cy="259045"/>
    <xdr:sp macro="" textlink="">
      <xdr:nvSpPr>
        <xdr:cNvPr id="376" name="公債費負担の状況最小値テキスト"/>
        <xdr:cNvSpPr txBox="1"/>
      </xdr:nvSpPr>
      <xdr:spPr>
        <a:xfrm>
          <a:off x="17106900" y="781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131535</xdr:rowOff>
    </xdr:from>
    <xdr:to>
      <xdr:col>81</xdr:col>
      <xdr:colOff>133350</xdr:colOff>
      <xdr:row>45</xdr:row>
      <xdr:rowOff>131535</xdr:rowOff>
    </xdr:to>
    <xdr:cxnSp macro="">
      <xdr:nvCxnSpPr>
        <xdr:cNvPr id="377" name="直線コネクタ 376"/>
        <xdr:cNvCxnSpPr/>
      </xdr:nvCxnSpPr>
      <xdr:spPr>
        <a:xfrm>
          <a:off x="16929100" y="784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78" name="公債費負担の状況最大値テキスト"/>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79" name="直線コネクタ 378"/>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129722</xdr:rowOff>
    </xdr:from>
    <xdr:to>
      <xdr:col>81</xdr:col>
      <xdr:colOff>44450</xdr:colOff>
      <xdr:row>43</xdr:row>
      <xdr:rowOff>164193</xdr:rowOff>
    </xdr:to>
    <xdr:cxnSp macro="">
      <xdr:nvCxnSpPr>
        <xdr:cNvPr id="380" name="直線コネクタ 379"/>
        <xdr:cNvCxnSpPr/>
      </xdr:nvCxnSpPr>
      <xdr:spPr>
        <a:xfrm>
          <a:off x="16179800" y="7502072"/>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151086</xdr:rowOff>
    </xdr:from>
    <xdr:ext cx="762000" cy="259045"/>
    <xdr:sp macro="" textlink="">
      <xdr:nvSpPr>
        <xdr:cNvPr id="381" name="公債費負担の状況平均値テキスト"/>
        <xdr:cNvSpPr txBox="1"/>
      </xdr:nvSpPr>
      <xdr:spPr>
        <a:xfrm>
          <a:off x="17106900" y="7009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134559</xdr:rowOff>
    </xdr:from>
    <xdr:to>
      <xdr:col>81</xdr:col>
      <xdr:colOff>95250</xdr:colOff>
      <xdr:row>42</xdr:row>
      <xdr:rowOff>64709</xdr:rowOff>
    </xdr:to>
    <xdr:sp macro="" textlink="">
      <xdr:nvSpPr>
        <xdr:cNvPr id="382" name="フローチャート: 判断 381"/>
        <xdr:cNvSpPr/>
      </xdr:nvSpPr>
      <xdr:spPr>
        <a:xfrm>
          <a:off x="169672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95250</xdr:rowOff>
    </xdr:from>
    <xdr:to>
      <xdr:col>77</xdr:col>
      <xdr:colOff>44450</xdr:colOff>
      <xdr:row>43</xdr:row>
      <xdr:rowOff>129722</xdr:rowOff>
    </xdr:to>
    <xdr:cxnSp macro="">
      <xdr:nvCxnSpPr>
        <xdr:cNvPr id="383" name="直線コネクタ 382"/>
        <xdr:cNvCxnSpPr/>
      </xdr:nvCxnSpPr>
      <xdr:spPr>
        <a:xfrm>
          <a:off x="15290800" y="74676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84" name="フローチャート: 判断 383"/>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85" name="テキスト ボックス 384"/>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60778</xdr:rowOff>
    </xdr:from>
    <xdr:to>
      <xdr:col>72</xdr:col>
      <xdr:colOff>203200</xdr:colOff>
      <xdr:row>43</xdr:row>
      <xdr:rowOff>95250</xdr:rowOff>
    </xdr:to>
    <xdr:cxnSp macro="">
      <xdr:nvCxnSpPr>
        <xdr:cNvPr id="386" name="直線コネクタ 385"/>
        <xdr:cNvCxnSpPr/>
      </xdr:nvCxnSpPr>
      <xdr:spPr>
        <a:xfrm>
          <a:off x="14401800" y="74331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54126</xdr:rowOff>
    </xdr:from>
    <xdr:to>
      <xdr:col>73</xdr:col>
      <xdr:colOff>44450</xdr:colOff>
      <xdr:row>41</xdr:row>
      <xdr:rowOff>155726</xdr:rowOff>
    </xdr:to>
    <xdr:sp macro="" textlink="">
      <xdr:nvSpPr>
        <xdr:cNvPr id="387" name="フローチャート: 判断 386"/>
        <xdr:cNvSpPr/>
      </xdr:nvSpPr>
      <xdr:spPr>
        <a:xfrm>
          <a:off x="15240000" y="7083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165903</xdr:rowOff>
    </xdr:from>
    <xdr:ext cx="762000" cy="259045"/>
    <xdr:sp macro="" textlink="">
      <xdr:nvSpPr>
        <xdr:cNvPr id="388" name="テキスト ボックス 387"/>
        <xdr:cNvSpPr txBox="1"/>
      </xdr:nvSpPr>
      <xdr:spPr>
        <a:xfrm>
          <a:off x="14909800" y="6852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60778</xdr:rowOff>
    </xdr:from>
    <xdr:to>
      <xdr:col>68</xdr:col>
      <xdr:colOff>152400</xdr:colOff>
      <xdr:row>43</xdr:row>
      <xdr:rowOff>83759</xdr:rowOff>
    </xdr:to>
    <xdr:cxnSp macro="">
      <xdr:nvCxnSpPr>
        <xdr:cNvPr id="389" name="直線コネクタ 388"/>
        <xdr:cNvCxnSpPr/>
      </xdr:nvCxnSpPr>
      <xdr:spPr>
        <a:xfrm flipV="1">
          <a:off x="13512800" y="74331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65617</xdr:rowOff>
    </xdr:from>
    <xdr:to>
      <xdr:col>68</xdr:col>
      <xdr:colOff>203200</xdr:colOff>
      <xdr:row>41</xdr:row>
      <xdr:rowOff>167217</xdr:rowOff>
    </xdr:to>
    <xdr:sp macro="" textlink="">
      <xdr:nvSpPr>
        <xdr:cNvPr id="390" name="フローチャート: 判断 389"/>
        <xdr:cNvSpPr/>
      </xdr:nvSpPr>
      <xdr:spPr>
        <a:xfrm>
          <a:off x="14351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5944</xdr:rowOff>
    </xdr:from>
    <xdr:ext cx="762000" cy="259045"/>
    <xdr:sp macro="" textlink="">
      <xdr:nvSpPr>
        <xdr:cNvPr id="391" name="テキスト ボックス 390"/>
        <xdr:cNvSpPr txBox="1"/>
      </xdr:nvSpPr>
      <xdr:spPr>
        <a:xfrm>
          <a:off x="14020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88598</xdr:rowOff>
    </xdr:from>
    <xdr:to>
      <xdr:col>64</xdr:col>
      <xdr:colOff>152400</xdr:colOff>
      <xdr:row>42</xdr:row>
      <xdr:rowOff>18748</xdr:rowOff>
    </xdr:to>
    <xdr:sp macro="" textlink="">
      <xdr:nvSpPr>
        <xdr:cNvPr id="392" name="フローチャート: 判断 391"/>
        <xdr:cNvSpPr/>
      </xdr:nvSpPr>
      <xdr:spPr>
        <a:xfrm>
          <a:off x="13462000" y="711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28925</xdr:rowOff>
    </xdr:from>
    <xdr:ext cx="762000" cy="259045"/>
    <xdr:sp macro="" textlink="">
      <xdr:nvSpPr>
        <xdr:cNvPr id="393" name="テキスト ボックス 392"/>
        <xdr:cNvSpPr txBox="1"/>
      </xdr:nvSpPr>
      <xdr:spPr>
        <a:xfrm>
          <a:off x="13131800" y="688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113393</xdr:rowOff>
    </xdr:from>
    <xdr:to>
      <xdr:col>81</xdr:col>
      <xdr:colOff>95250</xdr:colOff>
      <xdr:row>44</xdr:row>
      <xdr:rowOff>43543</xdr:rowOff>
    </xdr:to>
    <xdr:sp macro="" textlink="">
      <xdr:nvSpPr>
        <xdr:cNvPr id="399" name="楕円 398"/>
        <xdr:cNvSpPr/>
      </xdr:nvSpPr>
      <xdr:spPr>
        <a:xfrm>
          <a:off x="16967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85470</xdr:rowOff>
    </xdr:from>
    <xdr:ext cx="762000" cy="259045"/>
    <xdr:sp macro="" textlink="">
      <xdr:nvSpPr>
        <xdr:cNvPr id="400" name="公債費負担の状況該当値テキスト"/>
        <xdr:cNvSpPr txBox="1"/>
      </xdr:nvSpPr>
      <xdr:spPr>
        <a:xfrm>
          <a:off x="17106900" y="745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78922</xdr:rowOff>
    </xdr:from>
    <xdr:to>
      <xdr:col>77</xdr:col>
      <xdr:colOff>95250</xdr:colOff>
      <xdr:row>44</xdr:row>
      <xdr:rowOff>9072</xdr:rowOff>
    </xdr:to>
    <xdr:sp macro="" textlink="">
      <xdr:nvSpPr>
        <xdr:cNvPr id="401" name="楕円 400"/>
        <xdr:cNvSpPr/>
      </xdr:nvSpPr>
      <xdr:spPr>
        <a:xfrm>
          <a:off x="16129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165299</xdr:rowOff>
    </xdr:from>
    <xdr:ext cx="736600" cy="259045"/>
    <xdr:sp macro="" textlink="">
      <xdr:nvSpPr>
        <xdr:cNvPr id="402" name="テキスト ボックス 401"/>
        <xdr:cNvSpPr txBox="1"/>
      </xdr:nvSpPr>
      <xdr:spPr>
        <a:xfrm>
          <a:off x="15798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44450</xdr:rowOff>
    </xdr:from>
    <xdr:to>
      <xdr:col>73</xdr:col>
      <xdr:colOff>44450</xdr:colOff>
      <xdr:row>43</xdr:row>
      <xdr:rowOff>146050</xdr:rowOff>
    </xdr:to>
    <xdr:sp macro="" textlink="">
      <xdr:nvSpPr>
        <xdr:cNvPr id="403" name="楕円 402"/>
        <xdr:cNvSpPr/>
      </xdr:nvSpPr>
      <xdr:spPr>
        <a:xfrm>
          <a:off x="15240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130827</xdr:rowOff>
    </xdr:from>
    <xdr:ext cx="762000" cy="259045"/>
    <xdr:sp macro="" textlink="">
      <xdr:nvSpPr>
        <xdr:cNvPr id="404" name="テキスト ボックス 403"/>
        <xdr:cNvSpPr txBox="1"/>
      </xdr:nvSpPr>
      <xdr:spPr>
        <a:xfrm>
          <a:off x="14909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9978</xdr:rowOff>
    </xdr:from>
    <xdr:to>
      <xdr:col>68</xdr:col>
      <xdr:colOff>203200</xdr:colOff>
      <xdr:row>43</xdr:row>
      <xdr:rowOff>111578</xdr:rowOff>
    </xdr:to>
    <xdr:sp macro="" textlink="">
      <xdr:nvSpPr>
        <xdr:cNvPr id="405" name="楕円 404"/>
        <xdr:cNvSpPr/>
      </xdr:nvSpPr>
      <xdr:spPr>
        <a:xfrm>
          <a:off x="14351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96355</xdr:rowOff>
    </xdr:from>
    <xdr:ext cx="762000" cy="259045"/>
    <xdr:sp macro="" textlink="">
      <xdr:nvSpPr>
        <xdr:cNvPr id="406" name="テキスト ボックス 405"/>
        <xdr:cNvSpPr txBox="1"/>
      </xdr:nvSpPr>
      <xdr:spPr>
        <a:xfrm>
          <a:off x="14020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32959</xdr:rowOff>
    </xdr:from>
    <xdr:to>
      <xdr:col>64</xdr:col>
      <xdr:colOff>152400</xdr:colOff>
      <xdr:row>43</xdr:row>
      <xdr:rowOff>134559</xdr:rowOff>
    </xdr:to>
    <xdr:sp macro="" textlink="">
      <xdr:nvSpPr>
        <xdr:cNvPr id="407" name="楕円 406"/>
        <xdr:cNvSpPr/>
      </xdr:nvSpPr>
      <xdr:spPr>
        <a:xfrm>
          <a:off x="13462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119336</xdr:rowOff>
    </xdr:from>
    <xdr:ext cx="762000" cy="259045"/>
    <xdr:sp macro="" textlink="">
      <xdr:nvSpPr>
        <xdr:cNvPr id="408" name="テキスト ボックス 407"/>
        <xdr:cNvSpPr txBox="1"/>
      </xdr:nvSpPr>
      <xdr:spPr>
        <a:xfrm>
          <a:off x="13131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基金取崩しに伴う基金残高の減少や、施設の改築・改修に伴い地方債を借入したことによる地方債現在高の増加などにより、将来負担比率は、前年度比２ポイント増となりました。</a:t>
          </a:r>
        </a:p>
        <a:p>
          <a:r>
            <a:rPr kumimoji="1" lang="ja-JP" altLang="en-US" sz="1300">
              <a:latin typeface="ＭＳ Ｐゴシック" panose="020B0600070205080204" pitchFamily="50" charset="-128"/>
              <a:ea typeface="ＭＳ Ｐゴシック" panose="020B0600070205080204" pitchFamily="50" charset="-128"/>
            </a:rPr>
            <a:t>　今後も、施設整備等に対して世代間で公平な負担となるよう適正な財政運営に努めます。</a:t>
          </a:r>
        </a:p>
      </xdr:txBody>
    </xdr:sp>
    <xdr:clientData/>
  </xdr:twoCellAnchor>
  <xdr:oneCellAnchor>
    <xdr:from>
      <xdr:col>61</xdr:col>
      <xdr:colOff>6350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5" name="直線コネクタ 424"/>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6" name="テキスト ボックス 425"/>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7" name="直線コネクタ 426"/>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8" name="テキスト ボックス 427"/>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9" name="直線コネクタ 428"/>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0" name="テキスト ボックス 429"/>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1" name="直線コネクタ 430"/>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2" name="テキスト ボックス 431"/>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139548</xdr:rowOff>
    </xdr:to>
    <xdr:cxnSp macro="">
      <xdr:nvCxnSpPr>
        <xdr:cNvPr id="435" name="直線コネクタ 434"/>
        <xdr:cNvCxnSpPr/>
      </xdr:nvCxnSpPr>
      <xdr:spPr>
        <a:xfrm flipV="1">
          <a:off x="17018000" y="2451100"/>
          <a:ext cx="0" cy="146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111625</xdr:rowOff>
    </xdr:from>
    <xdr:ext cx="762000" cy="259045"/>
    <xdr:sp macro="" textlink="">
      <xdr:nvSpPr>
        <xdr:cNvPr id="436" name="将来負担の状況最小値テキスト"/>
        <xdr:cNvSpPr txBox="1"/>
      </xdr:nvSpPr>
      <xdr:spPr>
        <a:xfrm>
          <a:off x="17106900" y="388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139548</xdr:rowOff>
    </xdr:from>
    <xdr:to>
      <xdr:col>81</xdr:col>
      <xdr:colOff>133350</xdr:colOff>
      <xdr:row>22</xdr:row>
      <xdr:rowOff>139548</xdr:rowOff>
    </xdr:to>
    <xdr:cxnSp macro="">
      <xdr:nvCxnSpPr>
        <xdr:cNvPr id="437" name="直線コネクタ 436"/>
        <xdr:cNvCxnSpPr/>
      </xdr:nvCxnSpPr>
      <xdr:spPr>
        <a:xfrm>
          <a:off x="16929100" y="39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8"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9" name="直線コネクタ 438"/>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117856</xdr:rowOff>
    </xdr:from>
    <xdr:to>
      <xdr:col>81</xdr:col>
      <xdr:colOff>44450</xdr:colOff>
      <xdr:row>18</xdr:row>
      <xdr:rowOff>137160</xdr:rowOff>
    </xdr:to>
    <xdr:cxnSp macro="">
      <xdr:nvCxnSpPr>
        <xdr:cNvPr id="440" name="直線コネクタ 439"/>
        <xdr:cNvCxnSpPr/>
      </xdr:nvCxnSpPr>
      <xdr:spPr>
        <a:xfrm>
          <a:off x="16179800" y="320395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157802</xdr:rowOff>
    </xdr:from>
    <xdr:ext cx="762000" cy="259045"/>
    <xdr:sp macro="" textlink="">
      <xdr:nvSpPr>
        <xdr:cNvPr id="441" name="将来負担の状況平均値テキスト"/>
        <xdr:cNvSpPr txBox="1"/>
      </xdr:nvSpPr>
      <xdr:spPr>
        <a:xfrm>
          <a:off x="17106900" y="25581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141275</xdr:rowOff>
    </xdr:from>
    <xdr:to>
      <xdr:col>81</xdr:col>
      <xdr:colOff>95250</xdr:colOff>
      <xdr:row>16</xdr:row>
      <xdr:rowOff>71425</xdr:rowOff>
    </xdr:to>
    <xdr:sp macro="" textlink="">
      <xdr:nvSpPr>
        <xdr:cNvPr id="442" name="フローチャート: 判断 441"/>
        <xdr:cNvSpPr/>
      </xdr:nvSpPr>
      <xdr:spPr>
        <a:xfrm>
          <a:off x="16967200" y="271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48362</xdr:rowOff>
    </xdr:from>
    <xdr:to>
      <xdr:col>77</xdr:col>
      <xdr:colOff>44450</xdr:colOff>
      <xdr:row>18</xdr:row>
      <xdr:rowOff>117856</xdr:rowOff>
    </xdr:to>
    <xdr:cxnSp macro="">
      <xdr:nvCxnSpPr>
        <xdr:cNvPr id="443" name="直線コネクタ 442"/>
        <xdr:cNvCxnSpPr/>
      </xdr:nvCxnSpPr>
      <xdr:spPr>
        <a:xfrm>
          <a:off x="15290800" y="3134462"/>
          <a:ext cx="889000" cy="6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60554</xdr:rowOff>
    </xdr:from>
    <xdr:to>
      <xdr:col>72</xdr:col>
      <xdr:colOff>203200</xdr:colOff>
      <xdr:row>18</xdr:row>
      <xdr:rowOff>48362</xdr:rowOff>
    </xdr:to>
    <xdr:cxnSp macro="">
      <xdr:nvCxnSpPr>
        <xdr:cNvPr id="446" name="直線コネクタ 445"/>
        <xdr:cNvCxnSpPr/>
      </xdr:nvCxnSpPr>
      <xdr:spPr>
        <a:xfrm>
          <a:off x="14401800" y="2975204"/>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19660</xdr:rowOff>
    </xdr:from>
    <xdr:to>
      <xdr:col>73</xdr:col>
      <xdr:colOff>44450</xdr:colOff>
      <xdr:row>15</xdr:row>
      <xdr:rowOff>121260</xdr:rowOff>
    </xdr:to>
    <xdr:sp macro="" textlink="">
      <xdr:nvSpPr>
        <xdr:cNvPr id="447" name="フローチャート: 判断 446"/>
        <xdr:cNvSpPr/>
      </xdr:nvSpPr>
      <xdr:spPr>
        <a:xfrm>
          <a:off x="15240000" y="259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131437</xdr:rowOff>
    </xdr:from>
    <xdr:ext cx="762000" cy="259045"/>
    <xdr:sp macro="" textlink="">
      <xdr:nvSpPr>
        <xdr:cNvPr id="448" name="テキスト ボックス 447"/>
        <xdr:cNvSpPr txBox="1"/>
      </xdr:nvSpPr>
      <xdr:spPr>
        <a:xfrm>
          <a:off x="14909800" y="236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39319</xdr:rowOff>
    </xdr:from>
    <xdr:to>
      <xdr:col>68</xdr:col>
      <xdr:colOff>152400</xdr:colOff>
      <xdr:row>17</xdr:row>
      <xdr:rowOff>60554</xdr:rowOff>
    </xdr:to>
    <xdr:cxnSp macro="">
      <xdr:nvCxnSpPr>
        <xdr:cNvPr id="449" name="直線コネクタ 448"/>
        <xdr:cNvCxnSpPr/>
      </xdr:nvCxnSpPr>
      <xdr:spPr>
        <a:xfrm>
          <a:off x="13512800" y="2953969"/>
          <a:ext cx="889000" cy="2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19660</xdr:rowOff>
    </xdr:from>
    <xdr:to>
      <xdr:col>68</xdr:col>
      <xdr:colOff>203200</xdr:colOff>
      <xdr:row>15</xdr:row>
      <xdr:rowOff>121260</xdr:rowOff>
    </xdr:to>
    <xdr:sp macro="" textlink="">
      <xdr:nvSpPr>
        <xdr:cNvPr id="450" name="フローチャート: 判断 449"/>
        <xdr:cNvSpPr/>
      </xdr:nvSpPr>
      <xdr:spPr>
        <a:xfrm>
          <a:off x="14351000" y="259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131437</xdr:rowOff>
    </xdr:from>
    <xdr:ext cx="762000" cy="259045"/>
    <xdr:sp macro="" textlink="">
      <xdr:nvSpPr>
        <xdr:cNvPr id="451" name="テキスト ボックス 450"/>
        <xdr:cNvSpPr txBox="1"/>
      </xdr:nvSpPr>
      <xdr:spPr>
        <a:xfrm>
          <a:off x="14020800" y="236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60198</xdr:rowOff>
    </xdr:from>
    <xdr:to>
      <xdr:col>64</xdr:col>
      <xdr:colOff>152400</xdr:colOff>
      <xdr:row>15</xdr:row>
      <xdr:rowOff>161798</xdr:rowOff>
    </xdr:to>
    <xdr:sp macro="" textlink="">
      <xdr:nvSpPr>
        <xdr:cNvPr id="452" name="フローチャート: 判断 451"/>
        <xdr:cNvSpPr/>
      </xdr:nvSpPr>
      <xdr:spPr>
        <a:xfrm>
          <a:off x="13462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525</xdr:rowOff>
    </xdr:from>
    <xdr:ext cx="762000" cy="259045"/>
    <xdr:sp macro="" textlink="">
      <xdr:nvSpPr>
        <xdr:cNvPr id="453" name="テキスト ボックス 452"/>
        <xdr:cNvSpPr txBox="1"/>
      </xdr:nvSpPr>
      <xdr:spPr>
        <a:xfrm>
          <a:off x="13131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86360</xdr:rowOff>
    </xdr:from>
    <xdr:to>
      <xdr:col>81</xdr:col>
      <xdr:colOff>95250</xdr:colOff>
      <xdr:row>19</xdr:row>
      <xdr:rowOff>16510</xdr:rowOff>
    </xdr:to>
    <xdr:sp macro="" textlink="">
      <xdr:nvSpPr>
        <xdr:cNvPr id="459" name="楕円 458"/>
        <xdr:cNvSpPr/>
      </xdr:nvSpPr>
      <xdr:spPr>
        <a:xfrm>
          <a:off x="16967200" y="317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58437</xdr:rowOff>
    </xdr:from>
    <xdr:ext cx="762000" cy="259045"/>
    <xdr:sp macro="" textlink="">
      <xdr:nvSpPr>
        <xdr:cNvPr id="460" name="将来負担の状況該当値テキスト"/>
        <xdr:cNvSpPr txBox="1"/>
      </xdr:nvSpPr>
      <xdr:spPr>
        <a:xfrm>
          <a:off x="17106900" y="314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67056</xdr:rowOff>
    </xdr:from>
    <xdr:to>
      <xdr:col>77</xdr:col>
      <xdr:colOff>95250</xdr:colOff>
      <xdr:row>18</xdr:row>
      <xdr:rowOff>168656</xdr:rowOff>
    </xdr:to>
    <xdr:sp macro="" textlink="">
      <xdr:nvSpPr>
        <xdr:cNvPr id="461" name="楕円 460"/>
        <xdr:cNvSpPr/>
      </xdr:nvSpPr>
      <xdr:spPr>
        <a:xfrm>
          <a:off x="16129000" y="31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153433</xdr:rowOff>
    </xdr:from>
    <xdr:ext cx="736600" cy="259045"/>
    <xdr:sp macro="" textlink="">
      <xdr:nvSpPr>
        <xdr:cNvPr id="462" name="テキスト ボックス 461"/>
        <xdr:cNvSpPr txBox="1"/>
      </xdr:nvSpPr>
      <xdr:spPr>
        <a:xfrm>
          <a:off x="15798800" y="3239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169012</xdr:rowOff>
    </xdr:from>
    <xdr:to>
      <xdr:col>73</xdr:col>
      <xdr:colOff>44450</xdr:colOff>
      <xdr:row>18</xdr:row>
      <xdr:rowOff>99162</xdr:rowOff>
    </xdr:to>
    <xdr:sp macro="" textlink="">
      <xdr:nvSpPr>
        <xdr:cNvPr id="463" name="楕円 462"/>
        <xdr:cNvSpPr/>
      </xdr:nvSpPr>
      <xdr:spPr>
        <a:xfrm>
          <a:off x="15240000" y="308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83939</xdr:rowOff>
    </xdr:from>
    <xdr:ext cx="762000" cy="259045"/>
    <xdr:sp macro="" textlink="">
      <xdr:nvSpPr>
        <xdr:cNvPr id="464" name="テキスト ボックス 463"/>
        <xdr:cNvSpPr txBox="1"/>
      </xdr:nvSpPr>
      <xdr:spPr>
        <a:xfrm>
          <a:off x="14909800" y="3170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9754</xdr:rowOff>
    </xdr:from>
    <xdr:to>
      <xdr:col>68</xdr:col>
      <xdr:colOff>203200</xdr:colOff>
      <xdr:row>17</xdr:row>
      <xdr:rowOff>111354</xdr:rowOff>
    </xdr:to>
    <xdr:sp macro="" textlink="">
      <xdr:nvSpPr>
        <xdr:cNvPr id="465" name="楕円 464"/>
        <xdr:cNvSpPr/>
      </xdr:nvSpPr>
      <xdr:spPr>
        <a:xfrm>
          <a:off x="14351000" y="292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96131</xdr:rowOff>
    </xdr:from>
    <xdr:ext cx="762000" cy="259045"/>
    <xdr:sp macro="" textlink="">
      <xdr:nvSpPr>
        <xdr:cNvPr id="466" name="テキスト ボックス 465"/>
        <xdr:cNvSpPr txBox="1"/>
      </xdr:nvSpPr>
      <xdr:spPr>
        <a:xfrm>
          <a:off x="14020800" y="3010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159969</xdr:rowOff>
    </xdr:from>
    <xdr:to>
      <xdr:col>64</xdr:col>
      <xdr:colOff>152400</xdr:colOff>
      <xdr:row>17</xdr:row>
      <xdr:rowOff>90119</xdr:rowOff>
    </xdr:to>
    <xdr:sp macro="" textlink="">
      <xdr:nvSpPr>
        <xdr:cNvPr id="467" name="楕円 466"/>
        <xdr:cNvSpPr/>
      </xdr:nvSpPr>
      <xdr:spPr>
        <a:xfrm>
          <a:off x="13462000" y="290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74896</xdr:rowOff>
    </xdr:from>
    <xdr:ext cx="762000" cy="259045"/>
    <xdr:sp macro="" textlink="">
      <xdr:nvSpPr>
        <xdr:cNvPr id="468" name="テキスト ボックス 467"/>
        <xdr:cNvSpPr txBox="1"/>
      </xdr:nvSpPr>
      <xdr:spPr>
        <a:xfrm>
          <a:off x="13131800" y="2989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14,827
14,417
1,319.63
20,565,189
20,498,333
60,316
9,511,029
16,536,531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80.0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令和２年度は、会計年度任用職員制度への移行の影響から、比率が１．３ポイント上がっています。</a:t>
          </a:r>
        </a:p>
        <a:p>
          <a:r>
            <a:rPr kumimoji="1" lang="ja-JP" altLang="en-US" sz="1300">
              <a:latin typeface="ＭＳ Ｐゴシック" panose="020B0600070205080204" pitchFamily="50" charset="-128"/>
              <a:ea typeface="ＭＳ Ｐゴシック" panose="020B0600070205080204" pitchFamily="50" charset="-128"/>
            </a:rPr>
            <a:t>　今後においても、会計年度任用職員制度を効果的に活用しながら、適正な職員配置を進めて行きます。</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39370</xdr:rowOff>
    </xdr:to>
    <xdr:cxnSp macro="">
      <xdr:nvCxnSpPr>
        <xdr:cNvPr id="61" name="直線コネクタ 60"/>
        <xdr:cNvCxnSpPr/>
      </xdr:nvCxnSpPr>
      <xdr:spPr>
        <a:xfrm flipV="1">
          <a:off x="4826000" y="573532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11447</xdr:rowOff>
    </xdr:from>
    <xdr:ext cx="762000" cy="259045"/>
    <xdr:sp macro="" textlink="">
      <xdr:nvSpPr>
        <xdr:cNvPr id="62" name="人件費最小値テキスト"/>
        <xdr:cNvSpPr txBox="1"/>
      </xdr:nvSpPr>
      <xdr:spPr>
        <a:xfrm>
          <a:off x="4914900" y="704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39370</xdr:rowOff>
    </xdr:from>
    <xdr:to>
      <xdr:col>24</xdr:col>
      <xdr:colOff>114300</xdr:colOff>
      <xdr:row>41</xdr:row>
      <xdr:rowOff>39370</xdr:rowOff>
    </xdr:to>
    <xdr:cxnSp macro="">
      <xdr:nvCxnSpPr>
        <xdr:cNvPr id="63" name="直線コネクタ 62"/>
        <xdr:cNvCxnSpPr/>
      </xdr:nvCxnSpPr>
      <xdr:spPr>
        <a:xfrm>
          <a:off x="4737100" y="706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50800</xdr:rowOff>
    </xdr:from>
    <xdr:to>
      <xdr:col>24</xdr:col>
      <xdr:colOff>25400</xdr:colOff>
      <xdr:row>36</xdr:row>
      <xdr:rowOff>149860</xdr:rowOff>
    </xdr:to>
    <xdr:cxnSp macro="">
      <xdr:nvCxnSpPr>
        <xdr:cNvPr id="66" name="直線コネクタ 65"/>
        <xdr:cNvCxnSpPr/>
      </xdr:nvCxnSpPr>
      <xdr:spPr>
        <a:xfrm>
          <a:off x="3987800" y="622300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62247</xdr:rowOff>
    </xdr:from>
    <xdr:ext cx="762000" cy="259045"/>
    <xdr:sp macro="" textlink="">
      <xdr:nvSpPr>
        <xdr:cNvPr id="67" name="人件費平均値テキスト"/>
        <xdr:cNvSpPr txBox="1"/>
      </xdr:nvSpPr>
      <xdr:spPr>
        <a:xfrm>
          <a:off x="4914900" y="6062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45720</xdr:rowOff>
    </xdr:from>
    <xdr:to>
      <xdr:col>24</xdr:col>
      <xdr:colOff>76200</xdr:colOff>
      <xdr:row>36</xdr:row>
      <xdr:rowOff>147320</xdr:rowOff>
    </xdr:to>
    <xdr:sp macro="" textlink="">
      <xdr:nvSpPr>
        <xdr:cNvPr id="68" name="フローチャート: 判断 67"/>
        <xdr:cNvSpPr/>
      </xdr:nvSpPr>
      <xdr:spPr>
        <a:xfrm>
          <a:off x="47752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36</xdr:row>
      <xdr:rowOff>96520</xdr:rowOff>
    </xdr:to>
    <xdr:cxnSp macro="">
      <xdr:nvCxnSpPr>
        <xdr:cNvPr id="69" name="直線コネクタ 68"/>
        <xdr:cNvCxnSpPr/>
      </xdr:nvCxnSpPr>
      <xdr:spPr>
        <a:xfrm flipV="1">
          <a:off x="3098800" y="6223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163830</xdr:rowOff>
    </xdr:from>
    <xdr:to>
      <xdr:col>20</xdr:col>
      <xdr:colOff>38100</xdr:colOff>
      <xdr:row>36</xdr:row>
      <xdr:rowOff>93980</xdr:rowOff>
    </xdr:to>
    <xdr:sp macro="" textlink="">
      <xdr:nvSpPr>
        <xdr:cNvPr id="70" name="フローチャート: 判断 69"/>
        <xdr:cNvSpPr/>
      </xdr:nvSpPr>
      <xdr:spPr>
        <a:xfrm>
          <a:off x="3937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104157</xdr:rowOff>
    </xdr:from>
    <xdr:ext cx="736600" cy="259045"/>
    <xdr:sp macro="" textlink="">
      <xdr:nvSpPr>
        <xdr:cNvPr id="71" name="テキスト ボックス 70"/>
        <xdr:cNvSpPr txBox="1"/>
      </xdr:nvSpPr>
      <xdr:spPr>
        <a:xfrm>
          <a:off x="3606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168910</xdr:rowOff>
    </xdr:from>
    <xdr:to>
      <xdr:col>15</xdr:col>
      <xdr:colOff>98425</xdr:colOff>
      <xdr:row>36</xdr:row>
      <xdr:rowOff>96520</xdr:rowOff>
    </xdr:to>
    <xdr:cxnSp macro="">
      <xdr:nvCxnSpPr>
        <xdr:cNvPr id="72" name="直線コネクタ 71"/>
        <xdr:cNvCxnSpPr/>
      </xdr:nvCxnSpPr>
      <xdr:spPr>
        <a:xfrm>
          <a:off x="2209800" y="61696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140970</xdr:rowOff>
    </xdr:from>
    <xdr:to>
      <xdr:col>15</xdr:col>
      <xdr:colOff>149225</xdr:colOff>
      <xdr:row>36</xdr:row>
      <xdr:rowOff>71120</xdr:rowOff>
    </xdr:to>
    <xdr:sp macro="" textlink="">
      <xdr:nvSpPr>
        <xdr:cNvPr id="73" name="フローチャート: 判断 72"/>
        <xdr:cNvSpPr/>
      </xdr:nvSpPr>
      <xdr:spPr>
        <a:xfrm>
          <a:off x="3048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81297</xdr:rowOff>
    </xdr:from>
    <xdr:ext cx="762000" cy="259045"/>
    <xdr:sp macro="" textlink="">
      <xdr:nvSpPr>
        <xdr:cNvPr id="74" name="テキスト ボックス 73"/>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123190</xdr:rowOff>
    </xdr:from>
    <xdr:to>
      <xdr:col>11</xdr:col>
      <xdr:colOff>9525</xdr:colOff>
      <xdr:row>35</xdr:row>
      <xdr:rowOff>168910</xdr:rowOff>
    </xdr:to>
    <xdr:cxnSp macro="">
      <xdr:nvCxnSpPr>
        <xdr:cNvPr id="75" name="直線コネクタ 74"/>
        <xdr:cNvCxnSpPr/>
      </xdr:nvCxnSpPr>
      <xdr:spPr>
        <a:xfrm>
          <a:off x="1320800" y="6123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102870</xdr:rowOff>
    </xdr:from>
    <xdr:to>
      <xdr:col>11</xdr:col>
      <xdr:colOff>60325</xdr:colOff>
      <xdr:row>36</xdr:row>
      <xdr:rowOff>33020</xdr:rowOff>
    </xdr:to>
    <xdr:sp macro="" textlink="">
      <xdr:nvSpPr>
        <xdr:cNvPr id="76" name="フローチャート: 判断 75"/>
        <xdr:cNvSpPr/>
      </xdr:nvSpPr>
      <xdr:spPr>
        <a:xfrm>
          <a:off x="215900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43197</xdr:rowOff>
    </xdr:from>
    <xdr:ext cx="762000" cy="259045"/>
    <xdr:sp macro="" textlink="">
      <xdr:nvSpPr>
        <xdr:cNvPr id="77" name="テキスト ボックス 76"/>
        <xdr:cNvSpPr txBox="1"/>
      </xdr:nvSpPr>
      <xdr:spPr>
        <a:xfrm>
          <a:off x="1828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102870</xdr:rowOff>
    </xdr:from>
    <xdr:to>
      <xdr:col>6</xdr:col>
      <xdr:colOff>171450</xdr:colOff>
      <xdr:row>36</xdr:row>
      <xdr:rowOff>33020</xdr:rowOff>
    </xdr:to>
    <xdr:sp macro="" textlink="">
      <xdr:nvSpPr>
        <xdr:cNvPr id="78" name="フローチャート: 判断 77"/>
        <xdr:cNvSpPr/>
      </xdr:nvSpPr>
      <xdr:spPr>
        <a:xfrm>
          <a:off x="127000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17797</xdr:rowOff>
    </xdr:from>
    <xdr:ext cx="762000" cy="259045"/>
    <xdr:sp macro="" textlink="">
      <xdr:nvSpPr>
        <xdr:cNvPr id="79" name="テキスト ボックス 78"/>
        <xdr:cNvSpPr txBox="1"/>
      </xdr:nvSpPr>
      <xdr:spPr>
        <a:xfrm>
          <a:off x="939800" y="618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85" name="楕円 84"/>
        <xdr:cNvSpPr/>
      </xdr:nvSpPr>
      <xdr:spPr>
        <a:xfrm>
          <a:off x="4775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71137</xdr:rowOff>
    </xdr:from>
    <xdr:ext cx="762000" cy="259045"/>
    <xdr:sp macro="" textlink="">
      <xdr:nvSpPr>
        <xdr:cNvPr id="86" name="人件費該当値テキスト"/>
        <xdr:cNvSpPr txBox="1"/>
      </xdr:nvSpPr>
      <xdr:spPr>
        <a:xfrm>
          <a:off x="49149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0</xdr:rowOff>
    </xdr:from>
    <xdr:to>
      <xdr:col>20</xdr:col>
      <xdr:colOff>38100</xdr:colOff>
      <xdr:row>36</xdr:row>
      <xdr:rowOff>101600</xdr:rowOff>
    </xdr:to>
    <xdr:sp macro="" textlink="">
      <xdr:nvSpPr>
        <xdr:cNvPr id="87" name="楕円 86"/>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86377</xdr:rowOff>
    </xdr:from>
    <xdr:ext cx="736600" cy="259045"/>
    <xdr:sp macro="" textlink="">
      <xdr:nvSpPr>
        <xdr:cNvPr id="88" name="テキスト ボックス 87"/>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45720</xdr:rowOff>
    </xdr:from>
    <xdr:to>
      <xdr:col>15</xdr:col>
      <xdr:colOff>149225</xdr:colOff>
      <xdr:row>36</xdr:row>
      <xdr:rowOff>147320</xdr:rowOff>
    </xdr:to>
    <xdr:sp macro="" textlink="">
      <xdr:nvSpPr>
        <xdr:cNvPr id="89" name="楕円 88"/>
        <xdr:cNvSpPr/>
      </xdr:nvSpPr>
      <xdr:spPr>
        <a:xfrm>
          <a:off x="3048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132097</xdr:rowOff>
    </xdr:from>
    <xdr:ext cx="762000" cy="259045"/>
    <xdr:sp macro="" textlink="">
      <xdr:nvSpPr>
        <xdr:cNvPr id="90" name="テキスト ボックス 89"/>
        <xdr:cNvSpPr txBox="1"/>
      </xdr:nvSpPr>
      <xdr:spPr>
        <a:xfrm>
          <a:off x="2717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118110</xdr:rowOff>
    </xdr:from>
    <xdr:to>
      <xdr:col>11</xdr:col>
      <xdr:colOff>60325</xdr:colOff>
      <xdr:row>36</xdr:row>
      <xdr:rowOff>48260</xdr:rowOff>
    </xdr:to>
    <xdr:sp macro="" textlink="">
      <xdr:nvSpPr>
        <xdr:cNvPr id="91" name="楕円 90"/>
        <xdr:cNvSpPr/>
      </xdr:nvSpPr>
      <xdr:spPr>
        <a:xfrm>
          <a:off x="2159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33037</xdr:rowOff>
    </xdr:from>
    <xdr:ext cx="762000" cy="259045"/>
    <xdr:sp macro="" textlink="">
      <xdr:nvSpPr>
        <xdr:cNvPr id="92" name="テキスト ボックス 91"/>
        <xdr:cNvSpPr txBox="1"/>
      </xdr:nvSpPr>
      <xdr:spPr>
        <a:xfrm>
          <a:off x="1828800" y="620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93" name="楕円 92"/>
        <xdr:cNvSpPr/>
      </xdr:nvSpPr>
      <xdr:spPr>
        <a:xfrm>
          <a:off x="1270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94" name="テキスト ボックス 93"/>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広大な行政面積を有している等特異な地域性から、施設が多く維持費が膨らみ、類似団体と比較すると上回っています。</a:t>
          </a:r>
        </a:p>
        <a:p>
          <a:r>
            <a:rPr kumimoji="1" lang="ja-JP" altLang="en-US" sz="1300">
              <a:latin typeface="ＭＳ Ｐゴシック" panose="020B0600070205080204" pitchFamily="50" charset="-128"/>
              <a:ea typeface="ＭＳ Ｐゴシック" panose="020B0600070205080204" pitchFamily="50" charset="-128"/>
            </a:rPr>
            <a:t>　今後も各事務事業の改善を進め、更なる効率的な経費執行に努めます。</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154214</xdr:rowOff>
    </xdr:from>
    <xdr:to>
      <xdr:col>82</xdr:col>
      <xdr:colOff>107950</xdr:colOff>
      <xdr:row>21</xdr:row>
      <xdr:rowOff>48078</xdr:rowOff>
    </xdr:to>
    <xdr:cxnSp macro="">
      <xdr:nvCxnSpPr>
        <xdr:cNvPr id="124" name="直線コネクタ 123"/>
        <xdr:cNvCxnSpPr/>
      </xdr:nvCxnSpPr>
      <xdr:spPr>
        <a:xfrm flipV="1">
          <a:off x="16510000" y="2211614"/>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20155</xdr:rowOff>
    </xdr:from>
    <xdr:ext cx="762000" cy="259045"/>
    <xdr:sp macro="" textlink="">
      <xdr:nvSpPr>
        <xdr:cNvPr id="125" name="物件費最小値テキスト"/>
        <xdr:cNvSpPr txBox="1"/>
      </xdr:nvSpPr>
      <xdr:spPr>
        <a:xfrm>
          <a:off x="16598900" y="362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48078</xdr:rowOff>
    </xdr:from>
    <xdr:to>
      <xdr:col>82</xdr:col>
      <xdr:colOff>196850</xdr:colOff>
      <xdr:row>21</xdr:row>
      <xdr:rowOff>48078</xdr:rowOff>
    </xdr:to>
    <xdr:cxnSp macro="">
      <xdr:nvCxnSpPr>
        <xdr:cNvPr id="126" name="直線コネクタ 125"/>
        <xdr:cNvCxnSpPr/>
      </xdr:nvCxnSpPr>
      <xdr:spPr>
        <a:xfrm>
          <a:off x="16421100" y="3648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69141</xdr:rowOff>
    </xdr:from>
    <xdr:ext cx="762000" cy="259045"/>
    <xdr:sp macro="" textlink="">
      <xdr:nvSpPr>
        <xdr:cNvPr id="127" name="物件費最大値テキスト"/>
        <xdr:cNvSpPr txBox="1"/>
      </xdr:nvSpPr>
      <xdr:spPr>
        <a:xfrm>
          <a:off x="16598900" y="195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154214</xdr:rowOff>
    </xdr:from>
    <xdr:to>
      <xdr:col>82</xdr:col>
      <xdr:colOff>196850</xdr:colOff>
      <xdr:row>12</xdr:row>
      <xdr:rowOff>154214</xdr:rowOff>
    </xdr:to>
    <xdr:cxnSp macro="">
      <xdr:nvCxnSpPr>
        <xdr:cNvPr id="128" name="直線コネクタ 127"/>
        <xdr:cNvCxnSpPr/>
      </xdr:nvCxnSpPr>
      <xdr:spPr>
        <a:xfrm>
          <a:off x="16421100" y="2211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170543</xdr:rowOff>
    </xdr:from>
    <xdr:to>
      <xdr:col>82</xdr:col>
      <xdr:colOff>107950</xdr:colOff>
      <xdr:row>19</xdr:row>
      <xdr:rowOff>86178</xdr:rowOff>
    </xdr:to>
    <xdr:cxnSp macro="">
      <xdr:nvCxnSpPr>
        <xdr:cNvPr id="129" name="直線コネクタ 128"/>
        <xdr:cNvCxnSpPr/>
      </xdr:nvCxnSpPr>
      <xdr:spPr>
        <a:xfrm flipV="1">
          <a:off x="15671800" y="3256643"/>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24691</xdr:rowOff>
    </xdr:from>
    <xdr:ext cx="762000" cy="259045"/>
    <xdr:sp macro="" textlink="">
      <xdr:nvSpPr>
        <xdr:cNvPr id="130" name="物件費平均値テキスト"/>
        <xdr:cNvSpPr txBox="1"/>
      </xdr:nvSpPr>
      <xdr:spPr>
        <a:xfrm>
          <a:off x="16598900" y="2767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8164</xdr:rowOff>
    </xdr:from>
    <xdr:to>
      <xdr:col>82</xdr:col>
      <xdr:colOff>158750</xdr:colOff>
      <xdr:row>17</xdr:row>
      <xdr:rowOff>109764</xdr:rowOff>
    </xdr:to>
    <xdr:sp macro="" textlink="">
      <xdr:nvSpPr>
        <xdr:cNvPr id="131" name="フローチャート: 判断 130"/>
        <xdr:cNvSpPr/>
      </xdr:nvSpPr>
      <xdr:spPr>
        <a:xfrm>
          <a:off x="164592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86178</xdr:rowOff>
    </xdr:from>
    <xdr:to>
      <xdr:col>78</xdr:col>
      <xdr:colOff>69850</xdr:colOff>
      <xdr:row>19</xdr:row>
      <xdr:rowOff>140607</xdr:rowOff>
    </xdr:to>
    <xdr:cxnSp macro="">
      <xdr:nvCxnSpPr>
        <xdr:cNvPr id="132" name="直線コネクタ 131"/>
        <xdr:cNvCxnSpPr/>
      </xdr:nvCxnSpPr>
      <xdr:spPr>
        <a:xfrm flipV="1">
          <a:off x="14782800" y="33437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54429</xdr:rowOff>
    </xdr:from>
    <xdr:to>
      <xdr:col>78</xdr:col>
      <xdr:colOff>120650</xdr:colOff>
      <xdr:row>18</xdr:row>
      <xdr:rowOff>156029</xdr:rowOff>
    </xdr:to>
    <xdr:sp macro="" textlink="">
      <xdr:nvSpPr>
        <xdr:cNvPr id="133" name="フローチャート: 判断 132"/>
        <xdr:cNvSpPr/>
      </xdr:nvSpPr>
      <xdr:spPr>
        <a:xfrm>
          <a:off x="15621000" y="314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166206</xdr:rowOff>
    </xdr:from>
    <xdr:ext cx="736600" cy="259045"/>
    <xdr:sp macro="" textlink="">
      <xdr:nvSpPr>
        <xdr:cNvPr id="134" name="テキスト ボックス 133"/>
        <xdr:cNvSpPr txBox="1"/>
      </xdr:nvSpPr>
      <xdr:spPr>
        <a:xfrm>
          <a:off x="15290800" y="2909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148771</xdr:rowOff>
    </xdr:from>
    <xdr:to>
      <xdr:col>73</xdr:col>
      <xdr:colOff>180975</xdr:colOff>
      <xdr:row>19</xdr:row>
      <xdr:rowOff>140607</xdr:rowOff>
    </xdr:to>
    <xdr:cxnSp macro="">
      <xdr:nvCxnSpPr>
        <xdr:cNvPr id="135" name="直線コネクタ 134"/>
        <xdr:cNvCxnSpPr/>
      </xdr:nvCxnSpPr>
      <xdr:spPr>
        <a:xfrm>
          <a:off x="13893800" y="3234871"/>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43543</xdr:rowOff>
    </xdr:from>
    <xdr:to>
      <xdr:col>74</xdr:col>
      <xdr:colOff>31750</xdr:colOff>
      <xdr:row>18</xdr:row>
      <xdr:rowOff>145143</xdr:rowOff>
    </xdr:to>
    <xdr:sp macro="" textlink="">
      <xdr:nvSpPr>
        <xdr:cNvPr id="136" name="フローチャート: 判断 135"/>
        <xdr:cNvSpPr/>
      </xdr:nvSpPr>
      <xdr:spPr>
        <a:xfrm>
          <a:off x="14732000" y="312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155320</xdr:rowOff>
    </xdr:from>
    <xdr:ext cx="762000" cy="259045"/>
    <xdr:sp macro="" textlink="">
      <xdr:nvSpPr>
        <xdr:cNvPr id="137" name="テキスト ボックス 136"/>
        <xdr:cNvSpPr txBox="1"/>
      </xdr:nvSpPr>
      <xdr:spPr>
        <a:xfrm>
          <a:off x="14401800" y="289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72571</xdr:rowOff>
    </xdr:from>
    <xdr:to>
      <xdr:col>69</xdr:col>
      <xdr:colOff>92075</xdr:colOff>
      <xdr:row>18</xdr:row>
      <xdr:rowOff>148771</xdr:rowOff>
    </xdr:to>
    <xdr:cxnSp macro="">
      <xdr:nvCxnSpPr>
        <xdr:cNvPr id="138" name="直線コネクタ 137"/>
        <xdr:cNvCxnSpPr/>
      </xdr:nvCxnSpPr>
      <xdr:spPr>
        <a:xfrm>
          <a:off x="13004800" y="315867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138793</xdr:rowOff>
    </xdr:from>
    <xdr:to>
      <xdr:col>69</xdr:col>
      <xdr:colOff>142875</xdr:colOff>
      <xdr:row>18</xdr:row>
      <xdr:rowOff>68943</xdr:rowOff>
    </xdr:to>
    <xdr:sp macro="" textlink="">
      <xdr:nvSpPr>
        <xdr:cNvPr id="139" name="フローチャート: 判断 138"/>
        <xdr:cNvSpPr/>
      </xdr:nvSpPr>
      <xdr:spPr>
        <a:xfrm>
          <a:off x="13843000" y="305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79120</xdr:rowOff>
    </xdr:from>
    <xdr:ext cx="762000" cy="259045"/>
    <xdr:sp macro="" textlink="">
      <xdr:nvSpPr>
        <xdr:cNvPr id="140" name="テキスト ボックス 139"/>
        <xdr:cNvSpPr txBox="1"/>
      </xdr:nvSpPr>
      <xdr:spPr>
        <a:xfrm>
          <a:off x="13512800" y="2822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41" name="フローチャート: 判断 140"/>
        <xdr:cNvSpPr/>
      </xdr:nvSpPr>
      <xdr:spPr>
        <a:xfrm>
          <a:off x="12954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35577</xdr:rowOff>
    </xdr:from>
    <xdr:ext cx="762000" cy="259045"/>
    <xdr:sp macro="" textlink="">
      <xdr:nvSpPr>
        <xdr:cNvPr id="142" name="テキスト ボックス 141"/>
        <xdr:cNvSpPr txBox="1"/>
      </xdr:nvSpPr>
      <xdr:spPr>
        <a:xfrm>
          <a:off x="12623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119743</xdr:rowOff>
    </xdr:from>
    <xdr:to>
      <xdr:col>82</xdr:col>
      <xdr:colOff>158750</xdr:colOff>
      <xdr:row>19</xdr:row>
      <xdr:rowOff>49893</xdr:rowOff>
    </xdr:to>
    <xdr:sp macro="" textlink="">
      <xdr:nvSpPr>
        <xdr:cNvPr id="148" name="楕円 147"/>
        <xdr:cNvSpPr/>
      </xdr:nvSpPr>
      <xdr:spPr>
        <a:xfrm>
          <a:off x="16459200" y="320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91820</xdr:rowOff>
    </xdr:from>
    <xdr:ext cx="762000" cy="259045"/>
    <xdr:sp macro="" textlink="">
      <xdr:nvSpPr>
        <xdr:cNvPr id="149" name="物件費該当値テキスト"/>
        <xdr:cNvSpPr txBox="1"/>
      </xdr:nvSpPr>
      <xdr:spPr>
        <a:xfrm>
          <a:off x="16598900" y="317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35378</xdr:rowOff>
    </xdr:from>
    <xdr:to>
      <xdr:col>78</xdr:col>
      <xdr:colOff>120650</xdr:colOff>
      <xdr:row>19</xdr:row>
      <xdr:rowOff>136978</xdr:rowOff>
    </xdr:to>
    <xdr:sp macro="" textlink="">
      <xdr:nvSpPr>
        <xdr:cNvPr id="150" name="楕円 149"/>
        <xdr:cNvSpPr/>
      </xdr:nvSpPr>
      <xdr:spPr>
        <a:xfrm>
          <a:off x="15621000" y="3292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121755</xdr:rowOff>
    </xdr:from>
    <xdr:ext cx="736600" cy="259045"/>
    <xdr:sp macro="" textlink="">
      <xdr:nvSpPr>
        <xdr:cNvPr id="151" name="テキスト ボックス 150"/>
        <xdr:cNvSpPr txBox="1"/>
      </xdr:nvSpPr>
      <xdr:spPr>
        <a:xfrm>
          <a:off x="15290800" y="3379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89807</xdr:rowOff>
    </xdr:from>
    <xdr:to>
      <xdr:col>74</xdr:col>
      <xdr:colOff>31750</xdr:colOff>
      <xdr:row>20</xdr:row>
      <xdr:rowOff>19957</xdr:rowOff>
    </xdr:to>
    <xdr:sp macro="" textlink="">
      <xdr:nvSpPr>
        <xdr:cNvPr id="152" name="楕円 151"/>
        <xdr:cNvSpPr/>
      </xdr:nvSpPr>
      <xdr:spPr>
        <a:xfrm>
          <a:off x="14732000" y="334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4734</xdr:rowOff>
    </xdr:from>
    <xdr:ext cx="762000" cy="259045"/>
    <xdr:sp macro="" textlink="">
      <xdr:nvSpPr>
        <xdr:cNvPr id="153" name="テキスト ボックス 152"/>
        <xdr:cNvSpPr txBox="1"/>
      </xdr:nvSpPr>
      <xdr:spPr>
        <a:xfrm>
          <a:off x="14401800" y="343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97971</xdr:rowOff>
    </xdr:from>
    <xdr:to>
      <xdr:col>69</xdr:col>
      <xdr:colOff>142875</xdr:colOff>
      <xdr:row>19</xdr:row>
      <xdr:rowOff>28122</xdr:rowOff>
    </xdr:to>
    <xdr:sp macro="" textlink="">
      <xdr:nvSpPr>
        <xdr:cNvPr id="154" name="楕円 153"/>
        <xdr:cNvSpPr/>
      </xdr:nvSpPr>
      <xdr:spPr>
        <a:xfrm>
          <a:off x="13843000" y="31840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12899</xdr:rowOff>
    </xdr:from>
    <xdr:ext cx="762000" cy="259045"/>
    <xdr:sp macro="" textlink="">
      <xdr:nvSpPr>
        <xdr:cNvPr id="155" name="テキスト ボックス 154"/>
        <xdr:cNvSpPr txBox="1"/>
      </xdr:nvSpPr>
      <xdr:spPr>
        <a:xfrm>
          <a:off x="13512800" y="3270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21771</xdr:rowOff>
    </xdr:from>
    <xdr:to>
      <xdr:col>65</xdr:col>
      <xdr:colOff>53975</xdr:colOff>
      <xdr:row>18</xdr:row>
      <xdr:rowOff>123371</xdr:rowOff>
    </xdr:to>
    <xdr:sp macro="" textlink="">
      <xdr:nvSpPr>
        <xdr:cNvPr id="156" name="楕円 155"/>
        <xdr:cNvSpPr/>
      </xdr:nvSpPr>
      <xdr:spPr>
        <a:xfrm>
          <a:off x="12954000" y="310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108149</xdr:rowOff>
    </xdr:from>
    <xdr:ext cx="762000" cy="259045"/>
    <xdr:sp macro="" textlink="">
      <xdr:nvSpPr>
        <xdr:cNvPr id="157" name="テキスト ボックス 156"/>
        <xdr:cNvSpPr txBox="1"/>
      </xdr:nvSpPr>
      <xdr:spPr>
        <a:xfrm>
          <a:off x="12623800" y="319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経常的な扶助費については、概ね横ばいとなっており、全国及び北海道市町村平均を下回っています。</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69850</xdr:rowOff>
    </xdr:to>
    <xdr:cxnSp macro="">
      <xdr:nvCxnSpPr>
        <xdr:cNvPr id="185" name="直線コネクタ 184"/>
        <xdr:cNvCxnSpPr/>
      </xdr:nvCxnSpPr>
      <xdr:spPr>
        <a:xfrm flipV="1">
          <a:off x="4826000" y="90424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41927</xdr:rowOff>
    </xdr:from>
    <xdr:ext cx="762000" cy="259045"/>
    <xdr:sp macro="" textlink="">
      <xdr:nvSpPr>
        <xdr:cNvPr id="186" name="扶助費最小値テキスト"/>
        <xdr:cNvSpPr txBox="1"/>
      </xdr:nvSpPr>
      <xdr:spPr>
        <a:xfrm>
          <a:off x="4914900" y="1032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69850</xdr:rowOff>
    </xdr:from>
    <xdr:to>
      <xdr:col>24</xdr:col>
      <xdr:colOff>114300</xdr:colOff>
      <xdr:row>60</xdr:row>
      <xdr:rowOff>69850</xdr:rowOff>
    </xdr:to>
    <xdr:cxnSp macro="">
      <xdr:nvCxnSpPr>
        <xdr:cNvPr id="187" name="直線コネクタ 186"/>
        <xdr:cNvCxnSpPr/>
      </xdr:nvCxnSpPr>
      <xdr:spPr>
        <a:xfrm>
          <a:off x="4737100" y="10356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127000</xdr:rowOff>
    </xdr:to>
    <xdr:cxnSp macro="">
      <xdr:nvCxnSpPr>
        <xdr:cNvPr id="190" name="直線コネクタ 189"/>
        <xdr:cNvCxnSpPr/>
      </xdr:nvCxnSpPr>
      <xdr:spPr>
        <a:xfrm flipV="1">
          <a:off x="3987800" y="94615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91" name="扶助費平均値テキスト"/>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2" name="フローチャート: 判断 191"/>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127000</xdr:rowOff>
    </xdr:from>
    <xdr:to>
      <xdr:col>19</xdr:col>
      <xdr:colOff>187325</xdr:colOff>
      <xdr:row>56</xdr:row>
      <xdr:rowOff>12700</xdr:rowOff>
    </xdr:to>
    <xdr:cxnSp macro="">
      <xdr:nvCxnSpPr>
        <xdr:cNvPr id="193" name="直線コネクタ 192"/>
        <xdr:cNvCxnSpPr/>
      </xdr:nvCxnSpPr>
      <xdr:spPr>
        <a:xfrm flipV="1">
          <a:off x="3098800" y="95567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94" name="フローチャート: 判断 193"/>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5" name="テキスト ボックス 194"/>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56</xdr:row>
      <xdr:rowOff>12700</xdr:rowOff>
    </xdr:to>
    <xdr:cxnSp macro="">
      <xdr:nvCxnSpPr>
        <xdr:cNvPr id="196" name="直線コネクタ 195"/>
        <xdr:cNvCxnSpPr/>
      </xdr:nvCxnSpPr>
      <xdr:spPr>
        <a:xfrm>
          <a:off x="2209800" y="92710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0</xdr:rowOff>
    </xdr:from>
    <xdr:to>
      <xdr:col>15</xdr:col>
      <xdr:colOff>149225</xdr:colOff>
      <xdr:row>57</xdr:row>
      <xdr:rowOff>101600</xdr:rowOff>
    </xdr:to>
    <xdr:sp macro="" textlink="">
      <xdr:nvSpPr>
        <xdr:cNvPr id="197" name="フローチャート: 判断 196"/>
        <xdr:cNvSpPr/>
      </xdr:nvSpPr>
      <xdr:spPr>
        <a:xfrm>
          <a:off x="3048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86377</xdr:rowOff>
    </xdr:from>
    <xdr:ext cx="762000" cy="259045"/>
    <xdr:sp macro="" textlink="">
      <xdr:nvSpPr>
        <xdr:cNvPr id="198" name="テキスト ボックス 197"/>
        <xdr:cNvSpPr txBox="1"/>
      </xdr:nvSpPr>
      <xdr:spPr>
        <a:xfrm>
          <a:off x="2717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12700</xdr:rowOff>
    </xdr:to>
    <xdr:cxnSp macro="">
      <xdr:nvCxnSpPr>
        <xdr:cNvPr id="199" name="直線コネクタ 198"/>
        <xdr:cNvCxnSpPr/>
      </xdr:nvCxnSpPr>
      <xdr:spPr>
        <a:xfrm>
          <a:off x="1320800" y="927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133350</xdr:rowOff>
    </xdr:from>
    <xdr:to>
      <xdr:col>11</xdr:col>
      <xdr:colOff>60325</xdr:colOff>
      <xdr:row>57</xdr:row>
      <xdr:rowOff>63500</xdr:rowOff>
    </xdr:to>
    <xdr:sp macro="" textlink="">
      <xdr:nvSpPr>
        <xdr:cNvPr id="200" name="フローチャート: 判断 199"/>
        <xdr:cNvSpPr/>
      </xdr:nvSpPr>
      <xdr:spPr>
        <a:xfrm>
          <a:off x="2159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48277</xdr:rowOff>
    </xdr:from>
    <xdr:ext cx="762000" cy="259045"/>
    <xdr:sp macro="" textlink="">
      <xdr:nvSpPr>
        <xdr:cNvPr id="201" name="テキスト ボックス 200"/>
        <xdr:cNvSpPr txBox="1"/>
      </xdr:nvSpPr>
      <xdr:spPr>
        <a:xfrm>
          <a:off x="1828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02" name="フローチャート: 判断 201"/>
        <xdr:cNvSpPr/>
      </xdr:nvSpPr>
      <xdr:spPr>
        <a:xfrm>
          <a:off x="1270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03" name="テキスト ボックス 202"/>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9" name="楕円 208"/>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10" name="扶助費該当値テキスト"/>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76200</xdr:rowOff>
    </xdr:from>
    <xdr:to>
      <xdr:col>20</xdr:col>
      <xdr:colOff>38100</xdr:colOff>
      <xdr:row>56</xdr:row>
      <xdr:rowOff>6350</xdr:rowOff>
    </xdr:to>
    <xdr:sp macro="" textlink="">
      <xdr:nvSpPr>
        <xdr:cNvPr id="211" name="楕円 210"/>
        <xdr:cNvSpPr/>
      </xdr:nvSpPr>
      <xdr:spPr>
        <a:xfrm>
          <a:off x="3937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16527</xdr:rowOff>
    </xdr:from>
    <xdr:ext cx="736600" cy="259045"/>
    <xdr:sp macro="" textlink="">
      <xdr:nvSpPr>
        <xdr:cNvPr id="212" name="テキスト ボックス 211"/>
        <xdr:cNvSpPr txBox="1"/>
      </xdr:nvSpPr>
      <xdr:spPr>
        <a:xfrm>
          <a:off x="3606800" y="927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3" name="楕円 212"/>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14" name="テキスト ボックス 213"/>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5" name="楕円 214"/>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6" name="テキスト ボックス 215"/>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7" name="楕円 216"/>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8" name="テキスト ボックス 217"/>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前年度と比較すると０．２ポイント減となっており、類似団体と比較すると下回る結果となっています。</a:t>
          </a:r>
        </a:p>
        <a:p>
          <a:r>
            <a:rPr kumimoji="1" lang="ja-JP" altLang="en-US" sz="1300">
              <a:latin typeface="ＭＳ Ｐゴシック" panose="020B0600070205080204" pitchFamily="50" charset="-128"/>
              <a:ea typeface="ＭＳ Ｐゴシック" panose="020B0600070205080204" pitchFamily="50" charset="-128"/>
            </a:rPr>
            <a:t>　特に維持補修費については、行政運営に支障がない範囲において、計画的な執行に努めます。</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88900</xdr:rowOff>
    </xdr:from>
    <xdr:to>
      <xdr:col>82</xdr:col>
      <xdr:colOff>107950</xdr:colOff>
      <xdr:row>61</xdr:row>
      <xdr:rowOff>120650</xdr:rowOff>
    </xdr:to>
    <xdr:cxnSp macro="">
      <xdr:nvCxnSpPr>
        <xdr:cNvPr id="246" name="直線コネクタ 245"/>
        <xdr:cNvCxnSpPr/>
      </xdr:nvCxnSpPr>
      <xdr:spPr>
        <a:xfrm flipV="1">
          <a:off x="16510000" y="90043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92727</xdr:rowOff>
    </xdr:from>
    <xdr:ext cx="762000" cy="259045"/>
    <xdr:sp macro="" textlink="">
      <xdr:nvSpPr>
        <xdr:cNvPr id="247" name="その他最小値テキスト"/>
        <xdr:cNvSpPr txBox="1"/>
      </xdr:nvSpPr>
      <xdr:spPr>
        <a:xfrm>
          <a:off x="16598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120650</xdr:rowOff>
    </xdr:from>
    <xdr:to>
      <xdr:col>82</xdr:col>
      <xdr:colOff>196850</xdr:colOff>
      <xdr:row>61</xdr:row>
      <xdr:rowOff>120650</xdr:rowOff>
    </xdr:to>
    <xdr:cxnSp macro="">
      <xdr:nvCxnSpPr>
        <xdr:cNvPr id="248" name="直線コネクタ 247"/>
        <xdr:cNvCxnSpPr/>
      </xdr:nvCxnSpPr>
      <xdr:spPr>
        <a:xfrm>
          <a:off x="16421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3827</xdr:rowOff>
    </xdr:from>
    <xdr:ext cx="762000" cy="259045"/>
    <xdr:sp macro="" textlink="">
      <xdr:nvSpPr>
        <xdr:cNvPr id="249" name="その他最大値テキスト"/>
        <xdr:cNvSpPr txBox="1"/>
      </xdr:nvSpPr>
      <xdr:spPr>
        <a:xfrm>
          <a:off x="16598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88900</xdr:rowOff>
    </xdr:from>
    <xdr:to>
      <xdr:col>82</xdr:col>
      <xdr:colOff>196850</xdr:colOff>
      <xdr:row>52</xdr:row>
      <xdr:rowOff>88900</xdr:rowOff>
    </xdr:to>
    <xdr:cxnSp macro="">
      <xdr:nvCxnSpPr>
        <xdr:cNvPr id="250" name="直線コネクタ 249"/>
        <xdr:cNvCxnSpPr/>
      </xdr:nvCxnSpPr>
      <xdr:spPr>
        <a:xfrm>
          <a:off x="16421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25400</xdr:rowOff>
    </xdr:from>
    <xdr:to>
      <xdr:col>82</xdr:col>
      <xdr:colOff>107950</xdr:colOff>
      <xdr:row>56</xdr:row>
      <xdr:rowOff>50800</xdr:rowOff>
    </xdr:to>
    <xdr:cxnSp macro="">
      <xdr:nvCxnSpPr>
        <xdr:cNvPr id="251" name="直線コネクタ 250"/>
        <xdr:cNvCxnSpPr/>
      </xdr:nvCxnSpPr>
      <xdr:spPr>
        <a:xfrm flipV="1">
          <a:off x="15671800" y="96266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156227</xdr:rowOff>
    </xdr:from>
    <xdr:ext cx="762000" cy="259045"/>
    <xdr:sp macro="" textlink="">
      <xdr:nvSpPr>
        <xdr:cNvPr id="252" name="その他平均値テキスト"/>
        <xdr:cNvSpPr txBox="1"/>
      </xdr:nvSpPr>
      <xdr:spPr>
        <a:xfrm>
          <a:off x="16598900" y="9585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xdr:rowOff>
    </xdr:from>
    <xdr:to>
      <xdr:col>82</xdr:col>
      <xdr:colOff>158750</xdr:colOff>
      <xdr:row>56</xdr:row>
      <xdr:rowOff>114300</xdr:rowOff>
    </xdr:to>
    <xdr:sp macro="" textlink="">
      <xdr:nvSpPr>
        <xdr:cNvPr id="253" name="フローチャート: 判断 252"/>
        <xdr:cNvSpPr/>
      </xdr:nvSpPr>
      <xdr:spPr>
        <a:xfrm>
          <a:off x="164592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50800</xdr:rowOff>
    </xdr:from>
    <xdr:to>
      <xdr:col>78</xdr:col>
      <xdr:colOff>69850</xdr:colOff>
      <xdr:row>56</xdr:row>
      <xdr:rowOff>101600</xdr:rowOff>
    </xdr:to>
    <xdr:cxnSp macro="">
      <xdr:nvCxnSpPr>
        <xdr:cNvPr id="254" name="直線コネクタ 253"/>
        <xdr:cNvCxnSpPr/>
      </xdr:nvCxnSpPr>
      <xdr:spPr>
        <a:xfrm flipV="1">
          <a:off x="14782800" y="9652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55" name="フローチャート: 判断 254"/>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67327</xdr:rowOff>
    </xdr:from>
    <xdr:ext cx="736600" cy="259045"/>
    <xdr:sp macro="" textlink="">
      <xdr:nvSpPr>
        <xdr:cNvPr id="256" name="テキスト ボックス 255"/>
        <xdr:cNvSpPr txBox="1"/>
      </xdr:nvSpPr>
      <xdr:spPr>
        <a:xfrm>
          <a:off x="15290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107950</xdr:rowOff>
    </xdr:from>
    <xdr:to>
      <xdr:col>73</xdr:col>
      <xdr:colOff>180975</xdr:colOff>
      <xdr:row>56</xdr:row>
      <xdr:rowOff>101600</xdr:rowOff>
    </xdr:to>
    <xdr:cxnSp macro="">
      <xdr:nvCxnSpPr>
        <xdr:cNvPr id="257" name="直線コネクタ 256"/>
        <xdr:cNvCxnSpPr/>
      </xdr:nvCxnSpPr>
      <xdr:spPr>
        <a:xfrm>
          <a:off x="13893800" y="95377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127000</xdr:rowOff>
    </xdr:from>
    <xdr:to>
      <xdr:col>74</xdr:col>
      <xdr:colOff>31750</xdr:colOff>
      <xdr:row>57</xdr:row>
      <xdr:rowOff>57150</xdr:rowOff>
    </xdr:to>
    <xdr:sp macro="" textlink="">
      <xdr:nvSpPr>
        <xdr:cNvPr id="258" name="フローチャート: 判断 257"/>
        <xdr:cNvSpPr/>
      </xdr:nvSpPr>
      <xdr:spPr>
        <a:xfrm>
          <a:off x="14732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41927</xdr:rowOff>
    </xdr:from>
    <xdr:ext cx="762000" cy="259045"/>
    <xdr:sp macro="" textlink="">
      <xdr:nvSpPr>
        <xdr:cNvPr id="259" name="テキスト ボックス 258"/>
        <xdr:cNvSpPr txBox="1"/>
      </xdr:nvSpPr>
      <xdr:spPr>
        <a:xfrm>
          <a:off x="14401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107950</xdr:rowOff>
    </xdr:from>
    <xdr:to>
      <xdr:col>69</xdr:col>
      <xdr:colOff>92075</xdr:colOff>
      <xdr:row>56</xdr:row>
      <xdr:rowOff>101600</xdr:rowOff>
    </xdr:to>
    <xdr:cxnSp macro="">
      <xdr:nvCxnSpPr>
        <xdr:cNvPr id="260" name="直線コネクタ 259"/>
        <xdr:cNvCxnSpPr/>
      </xdr:nvCxnSpPr>
      <xdr:spPr>
        <a:xfrm flipV="1">
          <a:off x="13004800" y="95377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139700</xdr:rowOff>
    </xdr:from>
    <xdr:to>
      <xdr:col>69</xdr:col>
      <xdr:colOff>142875</xdr:colOff>
      <xdr:row>57</xdr:row>
      <xdr:rowOff>69850</xdr:rowOff>
    </xdr:to>
    <xdr:sp macro="" textlink="">
      <xdr:nvSpPr>
        <xdr:cNvPr id="261" name="フローチャート: 判断 260"/>
        <xdr:cNvSpPr/>
      </xdr:nvSpPr>
      <xdr:spPr>
        <a:xfrm>
          <a:off x="13843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54627</xdr:rowOff>
    </xdr:from>
    <xdr:ext cx="762000" cy="259045"/>
    <xdr:sp macro="" textlink="">
      <xdr:nvSpPr>
        <xdr:cNvPr id="262" name="テキスト ボックス 261"/>
        <xdr:cNvSpPr txBox="1"/>
      </xdr:nvSpPr>
      <xdr:spPr>
        <a:xfrm>
          <a:off x="13512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3" name="フローチャート: 判断 262"/>
        <xdr:cNvSpPr/>
      </xdr:nvSpPr>
      <xdr:spPr>
        <a:xfrm>
          <a:off x="12954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67327</xdr:rowOff>
    </xdr:from>
    <xdr:ext cx="762000" cy="259045"/>
    <xdr:sp macro="" textlink="">
      <xdr:nvSpPr>
        <xdr:cNvPr id="264" name="テキスト ボックス 263"/>
        <xdr:cNvSpPr txBox="1"/>
      </xdr:nvSpPr>
      <xdr:spPr>
        <a:xfrm>
          <a:off x="12623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146050</xdr:rowOff>
    </xdr:from>
    <xdr:to>
      <xdr:col>82</xdr:col>
      <xdr:colOff>158750</xdr:colOff>
      <xdr:row>56</xdr:row>
      <xdr:rowOff>76200</xdr:rowOff>
    </xdr:to>
    <xdr:sp macro="" textlink="">
      <xdr:nvSpPr>
        <xdr:cNvPr id="270" name="楕円 269"/>
        <xdr:cNvSpPr/>
      </xdr:nvSpPr>
      <xdr:spPr>
        <a:xfrm>
          <a:off x="164592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162577</xdr:rowOff>
    </xdr:from>
    <xdr:ext cx="762000" cy="259045"/>
    <xdr:sp macro="" textlink="">
      <xdr:nvSpPr>
        <xdr:cNvPr id="271" name="その他該当値テキスト"/>
        <xdr:cNvSpPr txBox="1"/>
      </xdr:nvSpPr>
      <xdr:spPr>
        <a:xfrm>
          <a:off x="165989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0</xdr:rowOff>
    </xdr:from>
    <xdr:to>
      <xdr:col>78</xdr:col>
      <xdr:colOff>120650</xdr:colOff>
      <xdr:row>56</xdr:row>
      <xdr:rowOff>101600</xdr:rowOff>
    </xdr:to>
    <xdr:sp macro="" textlink="">
      <xdr:nvSpPr>
        <xdr:cNvPr id="272" name="楕円 271"/>
        <xdr:cNvSpPr/>
      </xdr:nvSpPr>
      <xdr:spPr>
        <a:xfrm>
          <a:off x="15621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111777</xdr:rowOff>
    </xdr:from>
    <xdr:ext cx="736600" cy="259045"/>
    <xdr:sp macro="" textlink="">
      <xdr:nvSpPr>
        <xdr:cNvPr id="273" name="テキスト ボックス 272"/>
        <xdr:cNvSpPr txBox="1"/>
      </xdr:nvSpPr>
      <xdr:spPr>
        <a:xfrm>
          <a:off x="15290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50800</xdr:rowOff>
    </xdr:from>
    <xdr:to>
      <xdr:col>74</xdr:col>
      <xdr:colOff>31750</xdr:colOff>
      <xdr:row>56</xdr:row>
      <xdr:rowOff>152400</xdr:rowOff>
    </xdr:to>
    <xdr:sp macro="" textlink="">
      <xdr:nvSpPr>
        <xdr:cNvPr id="274" name="楕円 273"/>
        <xdr:cNvSpPr/>
      </xdr:nvSpPr>
      <xdr:spPr>
        <a:xfrm>
          <a:off x="14732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162577</xdr:rowOff>
    </xdr:from>
    <xdr:ext cx="762000" cy="259045"/>
    <xdr:sp macro="" textlink="">
      <xdr:nvSpPr>
        <xdr:cNvPr id="275" name="テキスト ボックス 274"/>
        <xdr:cNvSpPr txBox="1"/>
      </xdr:nvSpPr>
      <xdr:spPr>
        <a:xfrm>
          <a:off x="14401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57150</xdr:rowOff>
    </xdr:from>
    <xdr:to>
      <xdr:col>69</xdr:col>
      <xdr:colOff>142875</xdr:colOff>
      <xdr:row>55</xdr:row>
      <xdr:rowOff>158750</xdr:rowOff>
    </xdr:to>
    <xdr:sp macro="" textlink="">
      <xdr:nvSpPr>
        <xdr:cNvPr id="276" name="楕円 275"/>
        <xdr:cNvSpPr/>
      </xdr:nvSpPr>
      <xdr:spPr>
        <a:xfrm>
          <a:off x="13843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168927</xdr:rowOff>
    </xdr:from>
    <xdr:ext cx="762000" cy="259045"/>
    <xdr:sp macro="" textlink="">
      <xdr:nvSpPr>
        <xdr:cNvPr id="277" name="テキスト ボックス 276"/>
        <xdr:cNvSpPr txBox="1"/>
      </xdr:nvSpPr>
      <xdr:spPr>
        <a:xfrm>
          <a:off x="13512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50800</xdr:rowOff>
    </xdr:from>
    <xdr:to>
      <xdr:col>65</xdr:col>
      <xdr:colOff>53975</xdr:colOff>
      <xdr:row>56</xdr:row>
      <xdr:rowOff>152400</xdr:rowOff>
    </xdr:to>
    <xdr:sp macro="" textlink="">
      <xdr:nvSpPr>
        <xdr:cNvPr id="278" name="楕円 277"/>
        <xdr:cNvSpPr/>
      </xdr:nvSpPr>
      <xdr:spPr>
        <a:xfrm>
          <a:off x="12954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162577</xdr:rowOff>
    </xdr:from>
    <xdr:ext cx="762000" cy="259045"/>
    <xdr:sp macro="" textlink="">
      <xdr:nvSpPr>
        <xdr:cNvPr id="279" name="テキスト ボックス 278"/>
        <xdr:cNvSpPr txBox="1"/>
      </xdr:nvSpPr>
      <xdr:spPr>
        <a:xfrm>
          <a:off x="12623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補助費等については、前年度と比較すると２．１ポイント増となっており、類似団体と比較すると上回る結果となっています。</a:t>
          </a:r>
        </a:p>
        <a:p>
          <a:r>
            <a:rPr kumimoji="1" lang="ja-JP" altLang="en-US" sz="1300">
              <a:latin typeface="ＭＳ Ｐゴシック" panose="020B0600070205080204" pitchFamily="50" charset="-128"/>
              <a:ea typeface="ＭＳ Ｐゴシック" panose="020B0600070205080204" pitchFamily="50" charset="-128"/>
            </a:rPr>
            <a:t>　病院事業や一部事務組合等への負担が多額となっていることから、今後とも、経営基盤強化等に則った計画の策定と着実な執行を求め、負担額の縮減に努めます。</a:t>
          </a:r>
        </a:p>
        <a:p>
          <a:r>
            <a:rPr kumimoji="1" lang="ja-JP" altLang="en-US" sz="1300">
              <a:latin typeface="ＭＳ Ｐゴシック" panose="020B0600070205080204" pitchFamily="50" charset="-128"/>
              <a:ea typeface="ＭＳ Ｐゴシック" panose="020B0600070205080204" pitchFamily="50" charset="-128"/>
            </a:rPr>
            <a:t>　また、各種団体に対する補助金等の適正化についても、継続的に取り組んで行きます。</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5842</xdr:rowOff>
    </xdr:from>
    <xdr:to>
      <xdr:col>82</xdr:col>
      <xdr:colOff>107950</xdr:colOff>
      <xdr:row>40</xdr:row>
      <xdr:rowOff>140716</xdr:rowOff>
    </xdr:to>
    <xdr:cxnSp macro="">
      <xdr:nvCxnSpPr>
        <xdr:cNvPr id="304" name="直線コネクタ 303"/>
        <xdr:cNvCxnSpPr/>
      </xdr:nvCxnSpPr>
      <xdr:spPr>
        <a:xfrm flipV="1">
          <a:off x="16510000" y="6006592"/>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305" name="補助費等最小値テキスト"/>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306" name="直線コネクタ 305"/>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92219</xdr:rowOff>
    </xdr:from>
    <xdr:ext cx="762000" cy="259045"/>
    <xdr:sp macro="" textlink="">
      <xdr:nvSpPr>
        <xdr:cNvPr id="307" name="補助費等最大値テキスト"/>
        <xdr:cNvSpPr txBox="1"/>
      </xdr:nvSpPr>
      <xdr:spPr>
        <a:xfrm>
          <a:off x="16598900" y="5750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5842</xdr:rowOff>
    </xdr:from>
    <xdr:to>
      <xdr:col>82</xdr:col>
      <xdr:colOff>196850</xdr:colOff>
      <xdr:row>35</xdr:row>
      <xdr:rowOff>5842</xdr:rowOff>
    </xdr:to>
    <xdr:cxnSp macro="">
      <xdr:nvCxnSpPr>
        <xdr:cNvPr id="308" name="直線コネクタ 307"/>
        <xdr:cNvCxnSpPr/>
      </xdr:nvCxnSpPr>
      <xdr:spPr>
        <a:xfrm>
          <a:off x="16421100" y="600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88138</xdr:rowOff>
    </xdr:from>
    <xdr:to>
      <xdr:col>82</xdr:col>
      <xdr:colOff>107950</xdr:colOff>
      <xdr:row>38</xdr:row>
      <xdr:rowOff>12700</xdr:rowOff>
    </xdr:to>
    <xdr:cxnSp macro="">
      <xdr:nvCxnSpPr>
        <xdr:cNvPr id="309" name="直線コネクタ 308"/>
        <xdr:cNvCxnSpPr/>
      </xdr:nvCxnSpPr>
      <xdr:spPr>
        <a:xfrm>
          <a:off x="15671800" y="6431788"/>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104157</xdr:rowOff>
    </xdr:from>
    <xdr:ext cx="762000" cy="259045"/>
    <xdr:sp macro="" textlink="">
      <xdr:nvSpPr>
        <xdr:cNvPr id="310" name="補助費等平均値テキスト"/>
        <xdr:cNvSpPr txBox="1"/>
      </xdr:nvSpPr>
      <xdr:spPr>
        <a:xfrm>
          <a:off x="16598900" y="6276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11" name="フローチャート: 判断 310"/>
        <xdr:cNvSpPr/>
      </xdr:nvSpPr>
      <xdr:spPr>
        <a:xfrm>
          <a:off x="164592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92710</xdr:rowOff>
    </xdr:to>
    <xdr:cxnSp macro="">
      <xdr:nvCxnSpPr>
        <xdr:cNvPr id="312" name="直線コネクタ 311"/>
        <xdr:cNvCxnSpPr/>
      </xdr:nvCxnSpPr>
      <xdr:spPr>
        <a:xfrm flipV="1">
          <a:off x="14782800" y="64317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149352</xdr:rowOff>
    </xdr:from>
    <xdr:to>
      <xdr:col>78</xdr:col>
      <xdr:colOff>120650</xdr:colOff>
      <xdr:row>37</xdr:row>
      <xdr:rowOff>79502</xdr:rowOff>
    </xdr:to>
    <xdr:sp macro="" textlink="">
      <xdr:nvSpPr>
        <xdr:cNvPr id="313" name="フローチャート: 判断 312"/>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89679</xdr:rowOff>
    </xdr:from>
    <xdr:ext cx="736600" cy="259045"/>
    <xdr:sp macro="" textlink="">
      <xdr:nvSpPr>
        <xdr:cNvPr id="314" name="テキスト ボックス 313"/>
        <xdr:cNvSpPr txBox="1"/>
      </xdr:nvSpPr>
      <xdr:spPr>
        <a:xfrm>
          <a:off x="15290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39</xdr:row>
      <xdr:rowOff>46990</xdr:rowOff>
    </xdr:to>
    <xdr:cxnSp macro="">
      <xdr:nvCxnSpPr>
        <xdr:cNvPr id="315" name="直線コネクタ 314"/>
        <xdr:cNvCxnSpPr/>
      </xdr:nvCxnSpPr>
      <xdr:spPr>
        <a:xfrm flipV="1">
          <a:off x="13893800" y="643636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6" name="フローチャート: 判断 315"/>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7" name="テキスト ボックス 316"/>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165862</xdr:rowOff>
    </xdr:from>
    <xdr:to>
      <xdr:col>69</xdr:col>
      <xdr:colOff>92075</xdr:colOff>
      <xdr:row>39</xdr:row>
      <xdr:rowOff>46990</xdr:rowOff>
    </xdr:to>
    <xdr:cxnSp macro="">
      <xdr:nvCxnSpPr>
        <xdr:cNvPr id="318" name="直線コネクタ 317"/>
        <xdr:cNvCxnSpPr/>
      </xdr:nvCxnSpPr>
      <xdr:spPr>
        <a:xfrm>
          <a:off x="13004800" y="6509512"/>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5334</xdr:rowOff>
    </xdr:from>
    <xdr:to>
      <xdr:col>69</xdr:col>
      <xdr:colOff>142875</xdr:colOff>
      <xdr:row>37</xdr:row>
      <xdr:rowOff>106934</xdr:rowOff>
    </xdr:to>
    <xdr:sp macro="" textlink="">
      <xdr:nvSpPr>
        <xdr:cNvPr id="319" name="フローチャート: 判断 318"/>
        <xdr:cNvSpPr/>
      </xdr:nvSpPr>
      <xdr:spPr>
        <a:xfrm>
          <a:off x="13843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117111</xdr:rowOff>
    </xdr:from>
    <xdr:ext cx="762000" cy="259045"/>
    <xdr:sp macro="" textlink="">
      <xdr:nvSpPr>
        <xdr:cNvPr id="320" name="テキスト ボックス 319"/>
        <xdr:cNvSpPr txBox="1"/>
      </xdr:nvSpPr>
      <xdr:spPr>
        <a:xfrm>
          <a:off x="13512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21" name="フローチャート: 判断 320"/>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2" name="テキスト ボックス 321"/>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28" name="楕円 327"/>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29" name="補助費等該当値テキスト"/>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30" name="楕円 329"/>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31" name="テキスト ボックス 330"/>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41910</xdr:rowOff>
    </xdr:from>
    <xdr:to>
      <xdr:col>74</xdr:col>
      <xdr:colOff>31750</xdr:colOff>
      <xdr:row>37</xdr:row>
      <xdr:rowOff>143510</xdr:rowOff>
    </xdr:to>
    <xdr:sp macro="" textlink="">
      <xdr:nvSpPr>
        <xdr:cNvPr id="332" name="楕円 331"/>
        <xdr:cNvSpPr/>
      </xdr:nvSpPr>
      <xdr:spPr>
        <a:xfrm>
          <a:off x="14732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128287</xdr:rowOff>
    </xdr:from>
    <xdr:ext cx="762000" cy="259045"/>
    <xdr:sp macro="" textlink="">
      <xdr:nvSpPr>
        <xdr:cNvPr id="333" name="テキスト ボックス 332"/>
        <xdr:cNvSpPr txBox="1"/>
      </xdr:nvSpPr>
      <xdr:spPr>
        <a:xfrm>
          <a:off x="14401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167640</xdr:rowOff>
    </xdr:from>
    <xdr:to>
      <xdr:col>69</xdr:col>
      <xdr:colOff>142875</xdr:colOff>
      <xdr:row>39</xdr:row>
      <xdr:rowOff>97790</xdr:rowOff>
    </xdr:to>
    <xdr:sp macro="" textlink="">
      <xdr:nvSpPr>
        <xdr:cNvPr id="334" name="楕円 333"/>
        <xdr:cNvSpPr/>
      </xdr:nvSpPr>
      <xdr:spPr>
        <a:xfrm>
          <a:off x="13843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82567</xdr:rowOff>
    </xdr:from>
    <xdr:ext cx="762000" cy="259045"/>
    <xdr:sp macro="" textlink="">
      <xdr:nvSpPr>
        <xdr:cNvPr id="335" name="テキスト ボックス 334"/>
        <xdr:cNvSpPr txBox="1"/>
      </xdr:nvSpPr>
      <xdr:spPr>
        <a:xfrm>
          <a:off x="13512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115062</xdr:rowOff>
    </xdr:from>
    <xdr:to>
      <xdr:col>65</xdr:col>
      <xdr:colOff>53975</xdr:colOff>
      <xdr:row>38</xdr:row>
      <xdr:rowOff>45212</xdr:rowOff>
    </xdr:to>
    <xdr:sp macro="" textlink="">
      <xdr:nvSpPr>
        <xdr:cNvPr id="336" name="楕円 335"/>
        <xdr:cNvSpPr/>
      </xdr:nvSpPr>
      <xdr:spPr>
        <a:xfrm>
          <a:off x="12954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29989</xdr:rowOff>
    </xdr:from>
    <xdr:ext cx="762000" cy="259045"/>
    <xdr:sp macro="" textlink="">
      <xdr:nvSpPr>
        <xdr:cNvPr id="337" name="テキスト ボックス 336"/>
        <xdr:cNvSpPr txBox="1"/>
      </xdr:nvSpPr>
      <xdr:spPr>
        <a:xfrm>
          <a:off x="12623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前年度と比較すると０．２ポイント減となりましたが、類似団体平均を少し上回っています。</a:t>
          </a:r>
        </a:p>
        <a:p>
          <a:r>
            <a:rPr kumimoji="1" lang="ja-JP" altLang="en-US" sz="1300">
              <a:latin typeface="ＭＳ Ｐゴシック" panose="020B0600070205080204" pitchFamily="50" charset="-128"/>
              <a:ea typeface="ＭＳ Ｐゴシック" panose="020B0600070205080204" pitchFamily="50" charset="-128"/>
            </a:rPr>
            <a:t>　財政運営の健全化のために、更なる地方債管理の適正化に努めます。</a:t>
          </a: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127000</xdr:rowOff>
    </xdr:to>
    <xdr:cxnSp macro="">
      <xdr:nvCxnSpPr>
        <xdr:cNvPr id="361" name="直線コネクタ 360"/>
        <xdr:cNvCxnSpPr/>
      </xdr:nvCxnSpPr>
      <xdr:spPr>
        <a:xfrm flipV="1">
          <a:off x="4826000" y="125285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99077</xdr:rowOff>
    </xdr:from>
    <xdr:ext cx="762000" cy="259045"/>
    <xdr:sp macro="" textlink="">
      <xdr:nvSpPr>
        <xdr:cNvPr id="362" name="公債費最小値テキスト"/>
        <xdr:cNvSpPr txBox="1"/>
      </xdr:nvSpPr>
      <xdr:spPr>
        <a:xfrm>
          <a:off x="4914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127000</xdr:rowOff>
    </xdr:from>
    <xdr:to>
      <xdr:col>24</xdr:col>
      <xdr:colOff>114300</xdr:colOff>
      <xdr:row>80</xdr:row>
      <xdr:rowOff>127000</xdr:rowOff>
    </xdr:to>
    <xdr:cxnSp macro="">
      <xdr:nvCxnSpPr>
        <xdr:cNvPr id="363" name="直線コネクタ 362"/>
        <xdr:cNvCxnSpPr/>
      </xdr:nvCxnSpPr>
      <xdr:spPr>
        <a:xfrm>
          <a:off x="4737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64" name="公債費最大値テキスト"/>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65" name="直線コネクタ 364"/>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144145</xdr:rowOff>
    </xdr:from>
    <xdr:to>
      <xdr:col>24</xdr:col>
      <xdr:colOff>25400</xdr:colOff>
      <xdr:row>76</xdr:row>
      <xdr:rowOff>155575</xdr:rowOff>
    </xdr:to>
    <xdr:cxnSp macro="">
      <xdr:nvCxnSpPr>
        <xdr:cNvPr id="366" name="直線コネクタ 365"/>
        <xdr:cNvCxnSpPr/>
      </xdr:nvCxnSpPr>
      <xdr:spPr>
        <a:xfrm flipV="1">
          <a:off x="3987800" y="1317434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67" name="公債費平均値テキスト"/>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68" name="フローチャート: 判断 367"/>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155575</xdr:rowOff>
    </xdr:from>
    <xdr:to>
      <xdr:col>19</xdr:col>
      <xdr:colOff>187325</xdr:colOff>
      <xdr:row>76</xdr:row>
      <xdr:rowOff>161289</xdr:rowOff>
    </xdr:to>
    <xdr:cxnSp macro="">
      <xdr:nvCxnSpPr>
        <xdr:cNvPr id="369" name="直線コネクタ 368"/>
        <xdr:cNvCxnSpPr/>
      </xdr:nvCxnSpPr>
      <xdr:spPr>
        <a:xfrm flipV="1">
          <a:off x="3098800" y="131857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59055</xdr:rowOff>
    </xdr:from>
    <xdr:to>
      <xdr:col>20</xdr:col>
      <xdr:colOff>38100</xdr:colOff>
      <xdr:row>76</xdr:row>
      <xdr:rowOff>160655</xdr:rowOff>
    </xdr:to>
    <xdr:sp macro="" textlink="">
      <xdr:nvSpPr>
        <xdr:cNvPr id="370" name="フローチャート: 判断 369"/>
        <xdr:cNvSpPr/>
      </xdr:nvSpPr>
      <xdr:spPr>
        <a:xfrm>
          <a:off x="3937000" y="130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170832</xdr:rowOff>
    </xdr:from>
    <xdr:ext cx="736600" cy="259045"/>
    <xdr:sp macro="" textlink="">
      <xdr:nvSpPr>
        <xdr:cNvPr id="371" name="テキスト ボックス 370"/>
        <xdr:cNvSpPr txBox="1"/>
      </xdr:nvSpPr>
      <xdr:spPr>
        <a:xfrm>
          <a:off x="3606800" y="12858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98425</xdr:rowOff>
    </xdr:from>
    <xdr:to>
      <xdr:col>15</xdr:col>
      <xdr:colOff>98425</xdr:colOff>
      <xdr:row>76</xdr:row>
      <xdr:rowOff>161289</xdr:rowOff>
    </xdr:to>
    <xdr:cxnSp macro="">
      <xdr:nvCxnSpPr>
        <xdr:cNvPr id="372" name="直線コネクタ 371"/>
        <xdr:cNvCxnSpPr/>
      </xdr:nvCxnSpPr>
      <xdr:spPr>
        <a:xfrm>
          <a:off x="2209800" y="13128625"/>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87630</xdr:rowOff>
    </xdr:from>
    <xdr:to>
      <xdr:col>15</xdr:col>
      <xdr:colOff>149225</xdr:colOff>
      <xdr:row>77</xdr:row>
      <xdr:rowOff>17780</xdr:rowOff>
    </xdr:to>
    <xdr:sp macro="" textlink="">
      <xdr:nvSpPr>
        <xdr:cNvPr id="373" name="フローチャート: 判断 372"/>
        <xdr:cNvSpPr/>
      </xdr:nvSpPr>
      <xdr:spPr>
        <a:xfrm>
          <a:off x="3048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27957</xdr:rowOff>
    </xdr:from>
    <xdr:ext cx="762000" cy="259045"/>
    <xdr:sp macro="" textlink="">
      <xdr:nvSpPr>
        <xdr:cNvPr id="374" name="テキスト ボックス 373"/>
        <xdr:cNvSpPr txBox="1"/>
      </xdr:nvSpPr>
      <xdr:spPr>
        <a:xfrm>
          <a:off x="2717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58420</xdr:rowOff>
    </xdr:from>
    <xdr:to>
      <xdr:col>11</xdr:col>
      <xdr:colOff>9525</xdr:colOff>
      <xdr:row>76</xdr:row>
      <xdr:rowOff>98425</xdr:rowOff>
    </xdr:to>
    <xdr:cxnSp macro="">
      <xdr:nvCxnSpPr>
        <xdr:cNvPr id="375" name="直線コネクタ 374"/>
        <xdr:cNvCxnSpPr/>
      </xdr:nvCxnSpPr>
      <xdr:spPr>
        <a:xfrm>
          <a:off x="1320800" y="130886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104775</xdr:rowOff>
    </xdr:from>
    <xdr:to>
      <xdr:col>11</xdr:col>
      <xdr:colOff>60325</xdr:colOff>
      <xdr:row>77</xdr:row>
      <xdr:rowOff>34925</xdr:rowOff>
    </xdr:to>
    <xdr:sp macro="" textlink="">
      <xdr:nvSpPr>
        <xdr:cNvPr id="376" name="フローチャート: 判断 375"/>
        <xdr:cNvSpPr/>
      </xdr:nvSpPr>
      <xdr:spPr>
        <a:xfrm>
          <a:off x="215900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19702</xdr:rowOff>
    </xdr:from>
    <xdr:ext cx="762000" cy="259045"/>
    <xdr:sp macro="" textlink="">
      <xdr:nvSpPr>
        <xdr:cNvPr id="377" name="テキスト ボックス 376"/>
        <xdr:cNvSpPr txBox="1"/>
      </xdr:nvSpPr>
      <xdr:spPr>
        <a:xfrm>
          <a:off x="1828800" y="1322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87630</xdr:rowOff>
    </xdr:from>
    <xdr:to>
      <xdr:col>6</xdr:col>
      <xdr:colOff>171450</xdr:colOff>
      <xdr:row>77</xdr:row>
      <xdr:rowOff>17780</xdr:rowOff>
    </xdr:to>
    <xdr:sp macro="" textlink="">
      <xdr:nvSpPr>
        <xdr:cNvPr id="378" name="フローチャート: 判断 377"/>
        <xdr:cNvSpPr/>
      </xdr:nvSpPr>
      <xdr:spPr>
        <a:xfrm>
          <a:off x="1270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2557</xdr:rowOff>
    </xdr:from>
    <xdr:ext cx="762000" cy="259045"/>
    <xdr:sp macro="" textlink="">
      <xdr:nvSpPr>
        <xdr:cNvPr id="379" name="テキスト ボックス 378"/>
        <xdr:cNvSpPr txBox="1"/>
      </xdr:nvSpPr>
      <xdr:spPr>
        <a:xfrm>
          <a:off x="939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93345</xdr:rowOff>
    </xdr:from>
    <xdr:to>
      <xdr:col>24</xdr:col>
      <xdr:colOff>76200</xdr:colOff>
      <xdr:row>77</xdr:row>
      <xdr:rowOff>23495</xdr:rowOff>
    </xdr:to>
    <xdr:sp macro="" textlink="">
      <xdr:nvSpPr>
        <xdr:cNvPr id="385" name="楕円 384"/>
        <xdr:cNvSpPr/>
      </xdr:nvSpPr>
      <xdr:spPr>
        <a:xfrm>
          <a:off x="4775200" y="131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65422</xdr:rowOff>
    </xdr:from>
    <xdr:ext cx="762000" cy="259045"/>
    <xdr:sp macro="" textlink="">
      <xdr:nvSpPr>
        <xdr:cNvPr id="386" name="公債費該当値テキスト"/>
        <xdr:cNvSpPr txBox="1"/>
      </xdr:nvSpPr>
      <xdr:spPr>
        <a:xfrm>
          <a:off x="4914900" y="13095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104775</xdr:rowOff>
    </xdr:from>
    <xdr:to>
      <xdr:col>20</xdr:col>
      <xdr:colOff>38100</xdr:colOff>
      <xdr:row>77</xdr:row>
      <xdr:rowOff>34925</xdr:rowOff>
    </xdr:to>
    <xdr:sp macro="" textlink="">
      <xdr:nvSpPr>
        <xdr:cNvPr id="387" name="楕円 386"/>
        <xdr:cNvSpPr/>
      </xdr:nvSpPr>
      <xdr:spPr>
        <a:xfrm>
          <a:off x="3937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19702</xdr:rowOff>
    </xdr:from>
    <xdr:ext cx="736600" cy="259045"/>
    <xdr:sp macro="" textlink="">
      <xdr:nvSpPr>
        <xdr:cNvPr id="388" name="テキスト ボックス 387"/>
        <xdr:cNvSpPr txBox="1"/>
      </xdr:nvSpPr>
      <xdr:spPr>
        <a:xfrm>
          <a:off x="3606800" y="13221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110489</xdr:rowOff>
    </xdr:from>
    <xdr:to>
      <xdr:col>15</xdr:col>
      <xdr:colOff>149225</xdr:colOff>
      <xdr:row>77</xdr:row>
      <xdr:rowOff>40639</xdr:rowOff>
    </xdr:to>
    <xdr:sp macro="" textlink="">
      <xdr:nvSpPr>
        <xdr:cNvPr id="389" name="楕円 388"/>
        <xdr:cNvSpPr/>
      </xdr:nvSpPr>
      <xdr:spPr>
        <a:xfrm>
          <a:off x="3048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25416</xdr:rowOff>
    </xdr:from>
    <xdr:ext cx="762000" cy="259045"/>
    <xdr:sp macro="" textlink="">
      <xdr:nvSpPr>
        <xdr:cNvPr id="390" name="テキスト ボックス 389"/>
        <xdr:cNvSpPr txBox="1"/>
      </xdr:nvSpPr>
      <xdr:spPr>
        <a:xfrm>
          <a:off x="2717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47625</xdr:rowOff>
    </xdr:from>
    <xdr:to>
      <xdr:col>11</xdr:col>
      <xdr:colOff>60325</xdr:colOff>
      <xdr:row>76</xdr:row>
      <xdr:rowOff>149225</xdr:rowOff>
    </xdr:to>
    <xdr:sp macro="" textlink="">
      <xdr:nvSpPr>
        <xdr:cNvPr id="391" name="楕円 390"/>
        <xdr:cNvSpPr/>
      </xdr:nvSpPr>
      <xdr:spPr>
        <a:xfrm>
          <a:off x="21590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159402</xdr:rowOff>
    </xdr:from>
    <xdr:ext cx="762000" cy="259045"/>
    <xdr:sp macro="" textlink="">
      <xdr:nvSpPr>
        <xdr:cNvPr id="392" name="テキスト ボックス 391"/>
        <xdr:cNvSpPr txBox="1"/>
      </xdr:nvSpPr>
      <xdr:spPr>
        <a:xfrm>
          <a:off x="1828800" y="12846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93" name="楕円 392"/>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119397</xdr:rowOff>
    </xdr:from>
    <xdr:ext cx="762000" cy="259045"/>
    <xdr:sp macro="" textlink="">
      <xdr:nvSpPr>
        <xdr:cNvPr id="394" name="テキスト ボックス 393"/>
        <xdr:cNvSpPr txBox="1"/>
      </xdr:nvSpPr>
      <xdr:spPr>
        <a:xfrm>
          <a:off x="939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公債費以外の経常収支比率は、前年度と比較すると１．９ポイント増となっており、類似団体と比較すると上回る結果となっています。</a:t>
          </a:r>
        </a:p>
        <a:p>
          <a:r>
            <a:rPr kumimoji="1" lang="ja-JP" altLang="en-US" sz="1300">
              <a:latin typeface="ＭＳ Ｐゴシック" panose="020B0600070205080204" pitchFamily="50" charset="-128"/>
              <a:ea typeface="ＭＳ Ｐゴシック" panose="020B0600070205080204" pitchFamily="50" charset="-128"/>
            </a:rPr>
            <a:t>　今後も事務事業の改善を進め、更なる効率的な経費執行に努めます。</a:t>
          </a:r>
        </a:p>
      </xdr:txBody>
    </xdr:sp>
    <xdr:clientData/>
  </xdr:twoCellAnchor>
  <xdr:oneCellAnchor>
    <xdr:from>
      <xdr:col>62</xdr:col>
      <xdr:colOff>6350</xdr:colOff>
      <xdr:row>69</xdr:row>
      <xdr:rowOff>107950</xdr:rowOff>
    </xdr:from>
    <xdr:ext cx="298543" cy="225703"/>
    <xdr:sp macro="" textlink="">
      <xdr:nvSpPr>
        <xdr:cNvPr id="406" name="テキスト ボックス 40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09" name="直線コネクタ 408"/>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0" name="テキスト ボックス 409"/>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3" name="直線コネクタ 412"/>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4" name="テキスト ボックス 413"/>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69850</xdr:rowOff>
    </xdr:from>
    <xdr:to>
      <xdr:col>82</xdr:col>
      <xdr:colOff>107950</xdr:colOff>
      <xdr:row>81</xdr:row>
      <xdr:rowOff>18414</xdr:rowOff>
    </xdr:to>
    <xdr:cxnSp macro="">
      <xdr:nvCxnSpPr>
        <xdr:cNvPr id="418" name="直線コネクタ 417"/>
        <xdr:cNvCxnSpPr/>
      </xdr:nvCxnSpPr>
      <xdr:spPr>
        <a:xfrm flipV="1">
          <a:off x="16510000" y="12757150"/>
          <a:ext cx="0" cy="1148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161941</xdr:rowOff>
    </xdr:from>
    <xdr:ext cx="762000" cy="259045"/>
    <xdr:sp macro="" textlink="">
      <xdr:nvSpPr>
        <xdr:cNvPr id="419" name="公債費以外最小値テキスト"/>
        <xdr:cNvSpPr txBox="1"/>
      </xdr:nvSpPr>
      <xdr:spPr>
        <a:xfrm>
          <a:off x="16598900" y="13877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18414</xdr:rowOff>
    </xdr:from>
    <xdr:to>
      <xdr:col>82</xdr:col>
      <xdr:colOff>196850</xdr:colOff>
      <xdr:row>81</xdr:row>
      <xdr:rowOff>18414</xdr:rowOff>
    </xdr:to>
    <xdr:cxnSp macro="">
      <xdr:nvCxnSpPr>
        <xdr:cNvPr id="420" name="直線コネクタ 419"/>
        <xdr:cNvCxnSpPr/>
      </xdr:nvCxnSpPr>
      <xdr:spPr>
        <a:xfrm>
          <a:off x="16421100" y="13905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156227</xdr:rowOff>
    </xdr:from>
    <xdr:ext cx="762000" cy="259045"/>
    <xdr:sp macro="" textlink="">
      <xdr:nvSpPr>
        <xdr:cNvPr id="421" name="公債費以外最大値テキスト"/>
        <xdr:cNvSpPr txBox="1"/>
      </xdr:nvSpPr>
      <xdr:spPr>
        <a:xfrm>
          <a:off x="16598900" y="1250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69850</xdr:rowOff>
    </xdr:from>
    <xdr:to>
      <xdr:col>82</xdr:col>
      <xdr:colOff>196850</xdr:colOff>
      <xdr:row>74</xdr:row>
      <xdr:rowOff>69850</xdr:rowOff>
    </xdr:to>
    <xdr:cxnSp macro="">
      <xdr:nvCxnSpPr>
        <xdr:cNvPr id="422" name="直線コネクタ 421"/>
        <xdr:cNvCxnSpPr/>
      </xdr:nvCxnSpPr>
      <xdr:spPr>
        <a:xfrm>
          <a:off x="16421100" y="12757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52705</xdr:rowOff>
    </xdr:from>
    <xdr:to>
      <xdr:col>82</xdr:col>
      <xdr:colOff>107950</xdr:colOff>
      <xdr:row>78</xdr:row>
      <xdr:rowOff>161289</xdr:rowOff>
    </xdr:to>
    <xdr:cxnSp macro="">
      <xdr:nvCxnSpPr>
        <xdr:cNvPr id="423" name="直線コネクタ 422"/>
        <xdr:cNvCxnSpPr/>
      </xdr:nvCxnSpPr>
      <xdr:spPr>
        <a:xfrm>
          <a:off x="15671800" y="13425805"/>
          <a:ext cx="8382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138447</xdr:rowOff>
    </xdr:from>
    <xdr:ext cx="762000" cy="259045"/>
    <xdr:sp macro="" textlink="">
      <xdr:nvSpPr>
        <xdr:cNvPr id="424" name="公債費以外平均値テキスト"/>
        <xdr:cNvSpPr txBox="1"/>
      </xdr:nvSpPr>
      <xdr:spPr>
        <a:xfrm>
          <a:off x="16598900" y="131686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121920</xdr:rowOff>
    </xdr:from>
    <xdr:to>
      <xdr:col>82</xdr:col>
      <xdr:colOff>158750</xdr:colOff>
      <xdr:row>78</xdr:row>
      <xdr:rowOff>52070</xdr:rowOff>
    </xdr:to>
    <xdr:sp macro="" textlink="">
      <xdr:nvSpPr>
        <xdr:cNvPr id="425" name="フローチャート: 判断 424"/>
        <xdr:cNvSpPr/>
      </xdr:nvSpPr>
      <xdr:spPr>
        <a:xfrm>
          <a:off x="16459200" y="1332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52705</xdr:rowOff>
    </xdr:from>
    <xdr:to>
      <xdr:col>78</xdr:col>
      <xdr:colOff>69850</xdr:colOff>
      <xdr:row>78</xdr:row>
      <xdr:rowOff>161289</xdr:rowOff>
    </xdr:to>
    <xdr:cxnSp macro="">
      <xdr:nvCxnSpPr>
        <xdr:cNvPr id="426" name="直線コネクタ 425"/>
        <xdr:cNvCxnSpPr/>
      </xdr:nvCxnSpPr>
      <xdr:spPr>
        <a:xfrm flipV="1">
          <a:off x="14782800" y="13425805"/>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156211</xdr:rowOff>
    </xdr:from>
    <xdr:to>
      <xdr:col>78</xdr:col>
      <xdr:colOff>120650</xdr:colOff>
      <xdr:row>78</xdr:row>
      <xdr:rowOff>86361</xdr:rowOff>
    </xdr:to>
    <xdr:sp macro="" textlink="">
      <xdr:nvSpPr>
        <xdr:cNvPr id="427" name="フローチャート: 判断 426"/>
        <xdr:cNvSpPr/>
      </xdr:nvSpPr>
      <xdr:spPr>
        <a:xfrm>
          <a:off x="15621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96538</xdr:rowOff>
    </xdr:from>
    <xdr:ext cx="736600" cy="259045"/>
    <xdr:sp macro="" textlink="">
      <xdr:nvSpPr>
        <xdr:cNvPr id="428" name="テキスト ボックス 427"/>
        <xdr:cNvSpPr txBox="1"/>
      </xdr:nvSpPr>
      <xdr:spPr>
        <a:xfrm>
          <a:off x="15290800" y="131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161289</xdr:rowOff>
    </xdr:from>
    <xdr:to>
      <xdr:col>73</xdr:col>
      <xdr:colOff>180975</xdr:colOff>
      <xdr:row>79</xdr:row>
      <xdr:rowOff>24130</xdr:rowOff>
    </xdr:to>
    <xdr:cxnSp macro="">
      <xdr:nvCxnSpPr>
        <xdr:cNvPr id="429" name="直線コネクタ 428"/>
        <xdr:cNvCxnSpPr/>
      </xdr:nvCxnSpPr>
      <xdr:spPr>
        <a:xfrm flipV="1">
          <a:off x="13893800" y="135343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133350</xdr:rowOff>
    </xdr:from>
    <xdr:to>
      <xdr:col>74</xdr:col>
      <xdr:colOff>31750</xdr:colOff>
      <xdr:row>78</xdr:row>
      <xdr:rowOff>63500</xdr:rowOff>
    </xdr:to>
    <xdr:sp macro="" textlink="">
      <xdr:nvSpPr>
        <xdr:cNvPr id="430" name="フローチャート: 判断 429"/>
        <xdr:cNvSpPr/>
      </xdr:nvSpPr>
      <xdr:spPr>
        <a:xfrm>
          <a:off x="14732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73677</xdr:rowOff>
    </xdr:from>
    <xdr:ext cx="762000" cy="259045"/>
    <xdr:sp macro="" textlink="">
      <xdr:nvSpPr>
        <xdr:cNvPr id="431" name="テキスト ボックス 430"/>
        <xdr:cNvSpPr txBox="1"/>
      </xdr:nvSpPr>
      <xdr:spPr>
        <a:xfrm>
          <a:off x="14401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86995</xdr:rowOff>
    </xdr:from>
    <xdr:to>
      <xdr:col>69</xdr:col>
      <xdr:colOff>92075</xdr:colOff>
      <xdr:row>79</xdr:row>
      <xdr:rowOff>24130</xdr:rowOff>
    </xdr:to>
    <xdr:cxnSp macro="">
      <xdr:nvCxnSpPr>
        <xdr:cNvPr id="432" name="直線コネクタ 431"/>
        <xdr:cNvCxnSpPr/>
      </xdr:nvCxnSpPr>
      <xdr:spPr>
        <a:xfrm>
          <a:off x="13004800" y="13288645"/>
          <a:ext cx="8890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87630</xdr:rowOff>
    </xdr:from>
    <xdr:to>
      <xdr:col>69</xdr:col>
      <xdr:colOff>142875</xdr:colOff>
      <xdr:row>78</xdr:row>
      <xdr:rowOff>17780</xdr:rowOff>
    </xdr:to>
    <xdr:sp macro="" textlink="">
      <xdr:nvSpPr>
        <xdr:cNvPr id="433" name="フローチャート: 判断 432"/>
        <xdr:cNvSpPr/>
      </xdr:nvSpPr>
      <xdr:spPr>
        <a:xfrm>
          <a:off x="13843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27957</xdr:rowOff>
    </xdr:from>
    <xdr:ext cx="762000" cy="259045"/>
    <xdr:sp macro="" textlink="">
      <xdr:nvSpPr>
        <xdr:cNvPr id="434" name="テキスト ボックス 433"/>
        <xdr:cNvSpPr txBox="1"/>
      </xdr:nvSpPr>
      <xdr:spPr>
        <a:xfrm>
          <a:off x="13512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24764</xdr:rowOff>
    </xdr:from>
    <xdr:to>
      <xdr:col>65</xdr:col>
      <xdr:colOff>53975</xdr:colOff>
      <xdr:row>77</xdr:row>
      <xdr:rowOff>126364</xdr:rowOff>
    </xdr:to>
    <xdr:sp macro="" textlink="">
      <xdr:nvSpPr>
        <xdr:cNvPr id="435" name="フローチャート: 判断 434"/>
        <xdr:cNvSpPr/>
      </xdr:nvSpPr>
      <xdr:spPr>
        <a:xfrm>
          <a:off x="12954000" y="1322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136541</xdr:rowOff>
    </xdr:from>
    <xdr:ext cx="762000" cy="259045"/>
    <xdr:sp macro="" textlink="">
      <xdr:nvSpPr>
        <xdr:cNvPr id="436" name="テキスト ボックス 435"/>
        <xdr:cNvSpPr txBox="1"/>
      </xdr:nvSpPr>
      <xdr:spPr>
        <a:xfrm>
          <a:off x="12623800" y="1299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110489</xdr:rowOff>
    </xdr:from>
    <xdr:to>
      <xdr:col>82</xdr:col>
      <xdr:colOff>158750</xdr:colOff>
      <xdr:row>79</xdr:row>
      <xdr:rowOff>40639</xdr:rowOff>
    </xdr:to>
    <xdr:sp macro="" textlink="">
      <xdr:nvSpPr>
        <xdr:cNvPr id="442" name="楕円 441"/>
        <xdr:cNvSpPr/>
      </xdr:nvSpPr>
      <xdr:spPr>
        <a:xfrm>
          <a:off x="164592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82566</xdr:rowOff>
    </xdr:from>
    <xdr:ext cx="762000" cy="259045"/>
    <xdr:sp macro="" textlink="">
      <xdr:nvSpPr>
        <xdr:cNvPr id="443" name="公債費以外該当値テキスト"/>
        <xdr:cNvSpPr txBox="1"/>
      </xdr:nvSpPr>
      <xdr:spPr>
        <a:xfrm>
          <a:off x="16598900" y="1345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1905</xdr:rowOff>
    </xdr:from>
    <xdr:to>
      <xdr:col>78</xdr:col>
      <xdr:colOff>120650</xdr:colOff>
      <xdr:row>78</xdr:row>
      <xdr:rowOff>103505</xdr:rowOff>
    </xdr:to>
    <xdr:sp macro="" textlink="">
      <xdr:nvSpPr>
        <xdr:cNvPr id="444" name="楕円 443"/>
        <xdr:cNvSpPr/>
      </xdr:nvSpPr>
      <xdr:spPr>
        <a:xfrm>
          <a:off x="15621000"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88282</xdr:rowOff>
    </xdr:from>
    <xdr:ext cx="736600" cy="259045"/>
    <xdr:sp macro="" textlink="">
      <xdr:nvSpPr>
        <xdr:cNvPr id="445" name="テキスト ボックス 444"/>
        <xdr:cNvSpPr txBox="1"/>
      </xdr:nvSpPr>
      <xdr:spPr>
        <a:xfrm>
          <a:off x="15290800" y="13461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110489</xdr:rowOff>
    </xdr:from>
    <xdr:to>
      <xdr:col>74</xdr:col>
      <xdr:colOff>31750</xdr:colOff>
      <xdr:row>79</xdr:row>
      <xdr:rowOff>40639</xdr:rowOff>
    </xdr:to>
    <xdr:sp macro="" textlink="">
      <xdr:nvSpPr>
        <xdr:cNvPr id="446" name="楕円 445"/>
        <xdr:cNvSpPr/>
      </xdr:nvSpPr>
      <xdr:spPr>
        <a:xfrm>
          <a:off x="14732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25416</xdr:rowOff>
    </xdr:from>
    <xdr:ext cx="762000" cy="259045"/>
    <xdr:sp macro="" textlink="">
      <xdr:nvSpPr>
        <xdr:cNvPr id="447" name="テキスト ボックス 446"/>
        <xdr:cNvSpPr txBox="1"/>
      </xdr:nvSpPr>
      <xdr:spPr>
        <a:xfrm>
          <a:off x="14401800" y="135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144780</xdr:rowOff>
    </xdr:from>
    <xdr:to>
      <xdr:col>69</xdr:col>
      <xdr:colOff>142875</xdr:colOff>
      <xdr:row>79</xdr:row>
      <xdr:rowOff>74930</xdr:rowOff>
    </xdr:to>
    <xdr:sp macro="" textlink="">
      <xdr:nvSpPr>
        <xdr:cNvPr id="448" name="楕円 447"/>
        <xdr:cNvSpPr/>
      </xdr:nvSpPr>
      <xdr:spPr>
        <a:xfrm>
          <a:off x="13843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59707</xdr:rowOff>
    </xdr:from>
    <xdr:ext cx="762000" cy="259045"/>
    <xdr:sp macro="" textlink="">
      <xdr:nvSpPr>
        <xdr:cNvPr id="449" name="テキスト ボックス 448"/>
        <xdr:cNvSpPr txBox="1"/>
      </xdr:nvSpPr>
      <xdr:spPr>
        <a:xfrm>
          <a:off x="13512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36195</xdr:rowOff>
    </xdr:from>
    <xdr:to>
      <xdr:col>65</xdr:col>
      <xdr:colOff>53975</xdr:colOff>
      <xdr:row>77</xdr:row>
      <xdr:rowOff>137795</xdr:rowOff>
    </xdr:to>
    <xdr:sp macro="" textlink="">
      <xdr:nvSpPr>
        <xdr:cNvPr id="450" name="楕円 449"/>
        <xdr:cNvSpPr/>
      </xdr:nvSpPr>
      <xdr:spPr>
        <a:xfrm>
          <a:off x="12954000" y="1323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122572</xdr:rowOff>
    </xdr:from>
    <xdr:ext cx="762000" cy="259045"/>
    <xdr:sp macro="" textlink="">
      <xdr:nvSpPr>
        <xdr:cNvPr id="451" name="テキスト ボックス 450"/>
        <xdr:cNvSpPr txBox="1"/>
      </xdr:nvSpPr>
      <xdr:spPr>
        <a:xfrm>
          <a:off x="12623800" y="13324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67357</xdr:rowOff>
    </xdr:from>
    <xdr:to>
      <xdr:col>29</xdr:col>
      <xdr:colOff>127000</xdr:colOff>
      <xdr:row>20</xdr:row>
      <xdr:rowOff>163837</xdr:rowOff>
    </xdr:to>
    <xdr:cxnSp macro="">
      <xdr:nvCxnSpPr>
        <xdr:cNvPr id="47" name="直線コネクタ 46"/>
        <xdr:cNvCxnSpPr/>
      </xdr:nvCxnSpPr>
      <xdr:spPr bwMode="auto">
        <a:xfrm flipV="1">
          <a:off x="5651500" y="2172382"/>
          <a:ext cx="0" cy="14680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135914</xdr:rowOff>
    </xdr:from>
    <xdr:ext cx="762000" cy="259045"/>
    <xdr:sp macro="" textlink="">
      <xdr:nvSpPr>
        <xdr:cNvPr id="48" name="人口1人当たり決算額の推移最小値テキスト130"/>
        <xdr:cNvSpPr txBox="1"/>
      </xdr:nvSpPr>
      <xdr:spPr>
        <a:xfrm>
          <a:off x="5740400" y="3612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163837</xdr:rowOff>
    </xdr:from>
    <xdr:to>
      <xdr:col>30</xdr:col>
      <xdr:colOff>25400</xdr:colOff>
      <xdr:row>20</xdr:row>
      <xdr:rowOff>163837</xdr:rowOff>
    </xdr:to>
    <xdr:cxnSp macro="">
      <xdr:nvCxnSpPr>
        <xdr:cNvPr id="49" name="直線コネクタ 48"/>
        <xdr:cNvCxnSpPr/>
      </xdr:nvCxnSpPr>
      <xdr:spPr bwMode="auto">
        <a:xfrm>
          <a:off x="5562600" y="36404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153734</xdr:rowOff>
    </xdr:from>
    <xdr:ext cx="762000" cy="259045"/>
    <xdr:sp macro="" textlink="">
      <xdr:nvSpPr>
        <xdr:cNvPr id="50" name="人口1人当たり決算額の推移最大値テキスト130"/>
        <xdr:cNvSpPr txBox="1"/>
      </xdr:nvSpPr>
      <xdr:spPr>
        <a:xfrm>
          <a:off x="5740400" y="1915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67357</xdr:rowOff>
    </xdr:from>
    <xdr:to>
      <xdr:col>30</xdr:col>
      <xdr:colOff>25400</xdr:colOff>
      <xdr:row>12</xdr:row>
      <xdr:rowOff>67357</xdr:rowOff>
    </xdr:to>
    <xdr:cxnSp macro="">
      <xdr:nvCxnSpPr>
        <xdr:cNvPr id="51" name="直線コネクタ 50"/>
        <xdr:cNvCxnSpPr/>
      </xdr:nvCxnSpPr>
      <xdr:spPr bwMode="auto">
        <a:xfrm>
          <a:off x="5562600" y="21723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67357</xdr:rowOff>
    </xdr:from>
    <xdr:to>
      <xdr:col>29</xdr:col>
      <xdr:colOff>127000</xdr:colOff>
      <xdr:row>12</xdr:row>
      <xdr:rowOff>115113</xdr:rowOff>
    </xdr:to>
    <xdr:cxnSp macro="">
      <xdr:nvCxnSpPr>
        <xdr:cNvPr id="52" name="直線コネクタ 51"/>
        <xdr:cNvCxnSpPr/>
      </xdr:nvCxnSpPr>
      <xdr:spPr bwMode="auto">
        <a:xfrm flipV="1">
          <a:off x="5003800" y="2172382"/>
          <a:ext cx="647700" cy="47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94824</xdr:rowOff>
    </xdr:from>
    <xdr:ext cx="762000" cy="259045"/>
    <xdr:sp macro="" textlink="">
      <xdr:nvSpPr>
        <xdr:cNvPr id="53" name="人口1人当たり決算額の推移平均値テキスト130"/>
        <xdr:cNvSpPr txBox="1"/>
      </xdr:nvSpPr>
      <xdr:spPr>
        <a:xfrm>
          <a:off x="5740400" y="30570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122747</xdr:rowOff>
    </xdr:from>
    <xdr:to>
      <xdr:col>29</xdr:col>
      <xdr:colOff>177800</xdr:colOff>
      <xdr:row>18</xdr:row>
      <xdr:rowOff>52897</xdr:rowOff>
    </xdr:to>
    <xdr:sp macro="" textlink="">
      <xdr:nvSpPr>
        <xdr:cNvPr id="54" name="フローチャート: 判断 53"/>
        <xdr:cNvSpPr/>
      </xdr:nvSpPr>
      <xdr:spPr bwMode="auto">
        <a:xfrm>
          <a:off x="5600700" y="30850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115113</xdr:rowOff>
    </xdr:from>
    <xdr:to>
      <xdr:col>26</xdr:col>
      <xdr:colOff>50800</xdr:colOff>
      <xdr:row>13</xdr:row>
      <xdr:rowOff>16336</xdr:rowOff>
    </xdr:to>
    <xdr:cxnSp macro="">
      <xdr:nvCxnSpPr>
        <xdr:cNvPr id="55" name="直線コネクタ 54"/>
        <xdr:cNvCxnSpPr/>
      </xdr:nvCxnSpPr>
      <xdr:spPr bwMode="auto">
        <a:xfrm flipV="1">
          <a:off x="4305300" y="2220138"/>
          <a:ext cx="698500" cy="726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81578</xdr:rowOff>
    </xdr:from>
    <xdr:to>
      <xdr:col>26</xdr:col>
      <xdr:colOff>101600</xdr:colOff>
      <xdr:row>19</xdr:row>
      <xdr:rowOff>11728</xdr:rowOff>
    </xdr:to>
    <xdr:sp macro="" textlink="">
      <xdr:nvSpPr>
        <xdr:cNvPr id="56" name="フローチャート: 判断 55"/>
        <xdr:cNvSpPr/>
      </xdr:nvSpPr>
      <xdr:spPr bwMode="auto">
        <a:xfrm>
          <a:off x="4953000" y="32153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167955</xdr:rowOff>
    </xdr:from>
    <xdr:ext cx="736600" cy="259045"/>
    <xdr:sp macro="" textlink="">
      <xdr:nvSpPr>
        <xdr:cNvPr id="57" name="テキスト ボックス 56"/>
        <xdr:cNvSpPr txBox="1"/>
      </xdr:nvSpPr>
      <xdr:spPr>
        <a:xfrm>
          <a:off x="4622800" y="33016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16336</xdr:rowOff>
    </xdr:from>
    <xdr:to>
      <xdr:col>22</xdr:col>
      <xdr:colOff>114300</xdr:colOff>
      <xdr:row>13</xdr:row>
      <xdr:rowOff>101952</xdr:rowOff>
    </xdr:to>
    <xdr:cxnSp macro="">
      <xdr:nvCxnSpPr>
        <xdr:cNvPr id="58" name="直線コネクタ 57"/>
        <xdr:cNvCxnSpPr/>
      </xdr:nvCxnSpPr>
      <xdr:spPr bwMode="auto">
        <a:xfrm flipV="1">
          <a:off x="3606800" y="2292811"/>
          <a:ext cx="698500" cy="856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129006</xdr:rowOff>
    </xdr:from>
    <xdr:to>
      <xdr:col>22</xdr:col>
      <xdr:colOff>165100</xdr:colOff>
      <xdr:row>19</xdr:row>
      <xdr:rowOff>59156</xdr:rowOff>
    </xdr:to>
    <xdr:sp macro="" textlink="">
      <xdr:nvSpPr>
        <xdr:cNvPr id="59" name="フローチャート: 判断 58"/>
        <xdr:cNvSpPr/>
      </xdr:nvSpPr>
      <xdr:spPr bwMode="auto">
        <a:xfrm>
          <a:off x="4254500" y="32627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43933</xdr:rowOff>
    </xdr:from>
    <xdr:ext cx="762000" cy="259045"/>
    <xdr:sp macro="" textlink="">
      <xdr:nvSpPr>
        <xdr:cNvPr id="60" name="テキスト ボックス 59"/>
        <xdr:cNvSpPr txBox="1"/>
      </xdr:nvSpPr>
      <xdr:spPr>
        <a:xfrm>
          <a:off x="3924300" y="3349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11</xdr:row>
      <xdr:rowOff>170260</xdr:rowOff>
    </xdr:from>
    <xdr:to>
      <xdr:col>18</xdr:col>
      <xdr:colOff>177800</xdr:colOff>
      <xdr:row>13</xdr:row>
      <xdr:rowOff>101952</xdr:rowOff>
    </xdr:to>
    <xdr:cxnSp macro="">
      <xdr:nvCxnSpPr>
        <xdr:cNvPr id="61" name="直線コネクタ 60"/>
        <xdr:cNvCxnSpPr/>
      </xdr:nvCxnSpPr>
      <xdr:spPr bwMode="auto">
        <a:xfrm>
          <a:off x="2908300" y="2103835"/>
          <a:ext cx="698500" cy="274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166388</xdr:rowOff>
    </xdr:from>
    <xdr:to>
      <xdr:col>19</xdr:col>
      <xdr:colOff>38100</xdr:colOff>
      <xdr:row>19</xdr:row>
      <xdr:rowOff>96538</xdr:rowOff>
    </xdr:to>
    <xdr:sp macro="" textlink="">
      <xdr:nvSpPr>
        <xdr:cNvPr id="62" name="フローチャート: 判断 61"/>
        <xdr:cNvSpPr/>
      </xdr:nvSpPr>
      <xdr:spPr bwMode="auto">
        <a:xfrm>
          <a:off x="3556000" y="3300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81315</xdr:rowOff>
    </xdr:from>
    <xdr:ext cx="762000" cy="259045"/>
    <xdr:sp macro="" textlink="">
      <xdr:nvSpPr>
        <xdr:cNvPr id="63" name="テキスト ボックス 62"/>
        <xdr:cNvSpPr txBox="1"/>
      </xdr:nvSpPr>
      <xdr:spPr>
        <a:xfrm>
          <a:off x="3225800" y="3386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3745</xdr:rowOff>
    </xdr:from>
    <xdr:to>
      <xdr:col>15</xdr:col>
      <xdr:colOff>101600</xdr:colOff>
      <xdr:row>19</xdr:row>
      <xdr:rowOff>105345</xdr:rowOff>
    </xdr:to>
    <xdr:sp macro="" textlink="">
      <xdr:nvSpPr>
        <xdr:cNvPr id="64" name="フローチャート: 判断 63"/>
        <xdr:cNvSpPr/>
      </xdr:nvSpPr>
      <xdr:spPr bwMode="auto">
        <a:xfrm>
          <a:off x="2857500" y="3308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90122</xdr:rowOff>
    </xdr:from>
    <xdr:ext cx="762000" cy="259045"/>
    <xdr:sp macro="" textlink="">
      <xdr:nvSpPr>
        <xdr:cNvPr id="65" name="テキスト ボックス 64"/>
        <xdr:cNvSpPr txBox="1"/>
      </xdr:nvSpPr>
      <xdr:spPr>
        <a:xfrm>
          <a:off x="2527300" y="339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16557</xdr:rowOff>
    </xdr:from>
    <xdr:to>
      <xdr:col>29</xdr:col>
      <xdr:colOff>177800</xdr:colOff>
      <xdr:row>12</xdr:row>
      <xdr:rowOff>118157</xdr:rowOff>
    </xdr:to>
    <xdr:sp macro="" textlink="">
      <xdr:nvSpPr>
        <xdr:cNvPr id="71" name="楕円 70"/>
        <xdr:cNvSpPr/>
      </xdr:nvSpPr>
      <xdr:spPr bwMode="auto">
        <a:xfrm>
          <a:off x="5600700" y="2121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134684</xdr:rowOff>
    </xdr:from>
    <xdr:ext cx="762000" cy="259045"/>
    <xdr:sp macro="" textlink="">
      <xdr:nvSpPr>
        <xdr:cNvPr id="72" name="人口1人当たり決算額の推移該当値テキスト130"/>
        <xdr:cNvSpPr txBox="1"/>
      </xdr:nvSpPr>
      <xdr:spPr>
        <a:xfrm>
          <a:off x="5740400" y="2068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64313</xdr:rowOff>
    </xdr:from>
    <xdr:to>
      <xdr:col>26</xdr:col>
      <xdr:colOff>101600</xdr:colOff>
      <xdr:row>12</xdr:row>
      <xdr:rowOff>165913</xdr:rowOff>
    </xdr:to>
    <xdr:sp macro="" textlink="">
      <xdr:nvSpPr>
        <xdr:cNvPr id="73" name="楕円 72"/>
        <xdr:cNvSpPr/>
      </xdr:nvSpPr>
      <xdr:spPr bwMode="auto">
        <a:xfrm>
          <a:off x="4953000" y="2169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4640</xdr:rowOff>
    </xdr:from>
    <xdr:ext cx="736600" cy="259045"/>
    <xdr:sp macro="" textlink="">
      <xdr:nvSpPr>
        <xdr:cNvPr id="74" name="テキスト ボックス 73"/>
        <xdr:cNvSpPr txBox="1"/>
      </xdr:nvSpPr>
      <xdr:spPr>
        <a:xfrm>
          <a:off x="4622800" y="1938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136986</xdr:rowOff>
    </xdr:from>
    <xdr:to>
      <xdr:col>22</xdr:col>
      <xdr:colOff>165100</xdr:colOff>
      <xdr:row>13</xdr:row>
      <xdr:rowOff>67136</xdr:rowOff>
    </xdr:to>
    <xdr:sp macro="" textlink="">
      <xdr:nvSpPr>
        <xdr:cNvPr id="75" name="楕円 74"/>
        <xdr:cNvSpPr/>
      </xdr:nvSpPr>
      <xdr:spPr bwMode="auto">
        <a:xfrm>
          <a:off x="4254500" y="22420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77313</xdr:rowOff>
    </xdr:from>
    <xdr:ext cx="762000" cy="259045"/>
    <xdr:sp macro="" textlink="">
      <xdr:nvSpPr>
        <xdr:cNvPr id="76" name="テキスト ボックス 75"/>
        <xdr:cNvSpPr txBox="1"/>
      </xdr:nvSpPr>
      <xdr:spPr>
        <a:xfrm>
          <a:off x="3924300" y="20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51152</xdr:rowOff>
    </xdr:from>
    <xdr:to>
      <xdr:col>19</xdr:col>
      <xdr:colOff>38100</xdr:colOff>
      <xdr:row>13</xdr:row>
      <xdr:rowOff>152752</xdr:rowOff>
    </xdr:to>
    <xdr:sp macro="" textlink="">
      <xdr:nvSpPr>
        <xdr:cNvPr id="77" name="楕円 76"/>
        <xdr:cNvSpPr/>
      </xdr:nvSpPr>
      <xdr:spPr bwMode="auto">
        <a:xfrm>
          <a:off x="3556000" y="2327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162929</xdr:rowOff>
    </xdr:from>
    <xdr:ext cx="762000" cy="259045"/>
    <xdr:sp macro="" textlink="">
      <xdr:nvSpPr>
        <xdr:cNvPr id="78" name="テキスト ボックス 77"/>
        <xdr:cNvSpPr txBox="1"/>
      </xdr:nvSpPr>
      <xdr:spPr>
        <a:xfrm>
          <a:off x="3225800" y="2096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11</xdr:row>
      <xdr:rowOff>119460</xdr:rowOff>
    </xdr:from>
    <xdr:to>
      <xdr:col>15</xdr:col>
      <xdr:colOff>101600</xdr:colOff>
      <xdr:row>12</xdr:row>
      <xdr:rowOff>49610</xdr:rowOff>
    </xdr:to>
    <xdr:sp macro="" textlink="">
      <xdr:nvSpPr>
        <xdr:cNvPr id="79" name="楕円 78"/>
        <xdr:cNvSpPr/>
      </xdr:nvSpPr>
      <xdr:spPr bwMode="auto">
        <a:xfrm>
          <a:off x="2857500" y="2053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10</xdr:row>
      <xdr:rowOff>59787</xdr:rowOff>
    </xdr:from>
    <xdr:ext cx="762000" cy="259045"/>
    <xdr:sp macro="" textlink="">
      <xdr:nvSpPr>
        <xdr:cNvPr id="80" name="テキスト ボックス 79"/>
        <xdr:cNvSpPr txBox="1"/>
      </xdr:nvSpPr>
      <xdr:spPr>
        <a:xfrm>
          <a:off x="2527300" y="182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246672</xdr:rowOff>
    </xdr:from>
    <xdr:to>
      <xdr:col>29</xdr:col>
      <xdr:colOff>127000</xdr:colOff>
      <xdr:row>37</xdr:row>
      <xdr:rowOff>340798</xdr:rowOff>
    </xdr:to>
    <xdr:cxnSp macro="">
      <xdr:nvCxnSpPr>
        <xdr:cNvPr id="109" name="直線コネクタ 108"/>
        <xdr:cNvCxnSpPr/>
      </xdr:nvCxnSpPr>
      <xdr:spPr bwMode="auto">
        <a:xfrm flipV="1">
          <a:off x="5651500" y="6171222"/>
          <a:ext cx="0" cy="12942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312875</xdr:rowOff>
    </xdr:from>
    <xdr:ext cx="762000" cy="259045"/>
    <xdr:sp macro="" textlink="">
      <xdr:nvSpPr>
        <xdr:cNvPr id="110" name="人口1人当たり決算額の推移最小値テキスト445"/>
        <xdr:cNvSpPr txBox="1"/>
      </xdr:nvSpPr>
      <xdr:spPr>
        <a:xfrm>
          <a:off x="5740400" y="7437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340798</xdr:rowOff>
    </xdr:from>
    <xdr:to>
      <xdr:col>30</xdr:col>
      <xdr:colOff>25400</xdr:colOff>
      <xdr:row>37</xdr:row>
      <xdr:rowOff>340798</xdr:rowOff>
    </xdr:to>
    <xdr:cxnSp macro="">
      <xdr:nvCxnSpPr>
        <xdr:cNvPr id="111" name="直線コネクタ 110"/>
        <xdr:cNvCxnSpPr/>
      </xdr:nvCxnSpPr>
      <xdr:spPr bwMode="auto">
        <a:xfrm>
          <a:off x="5562600" y="74654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161599</xdr:rowOff>
    </xdr:from>
    <xdr:ext cx="762000" cy="259045"/>
    <xdr:sp macro="" textlink="">
      <xdr:nvSpPr>
        <xdr:cNvPr id="112" name="人口1人当たり決算額の推移最大値テキスト445"/>
        <xdr:cNvSpPr txBox="1"/>
      </xdr:nvSpPr>
      <xdr:spPr>
        <a:xfrm>
          <a:off x="5740400" y="5914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246672</xdr:rowOff>
    </xdr:from>
    <xdr:to>
      <xdr:col>30</xdr:col>
      <xdr:colOff>25400</xdr:colOff>
      <xdr:row>33</xdr:row>
      <xdr:rowOff>246672</xdr:rowOff>
    </xdr:to>
    <xdr:cxnSp macro="">
      <xdr:nvCxnSpPr>
        <xdr:cNvPr id="113" name="直線コネクタ 112"/>
        <xdr:cNvCxnSpPr/>
      </xdr:nvCxnSpPr>
      <xdr:spPr bwMode="auto">
        <a:xfrm>
          <a:off x="5562600" y="61712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1479</xdr:rowOff>
    </xdr:from>
    <xdr:to>
      <xdr:col>29</xdr:col>
      <xdr:colOff>127000</xdr:colOff>
      <xdr:row>34</xdr:row>
      <xdr:rowOff>10528</xdr:rowOff>
    </xdr:to>
    <xdr:cxnSp macro="">
      <xdr:nvCxnSpPr>
        <xdr:cNvPr id="114" name="直線コネクタ 113"/>
        <xdr:cNvCxnSpPr/>
      </xdr:nvCxnSpPr>
      <xdr:spPr bwMode="auto">
        <a:xfrm flipV="1">
          <a:off x="5003800" y="6268929"/>
          <a:ext cx="647700" cy="9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219346</xdr:rowOff>
    </xdr:from>
    <xdr:ext cx="762000" cy="259045"/>
    <xdr:sp macro="" textlink="">
      <xdr:nvSpPr>
        <xdr:cNvPr id="115" name="人口1人当たり決算額の推移平均値テキスト445"/>
        <xdr:cNvSpPr txBox="1"/>
      </xdr:nvSpPr>
      <xdr:spPr>
        <a:xfrm>
          <a:off x="5740400" y="68296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247269</xdr:rowOff>
    </xdr:from>
    <xdr:to>
      <xdr:col>29</xdr:col>
      <xdr:colOff>177800</xdr:colOff>
      <xdr:row>36</xdr:row>
      <xdr:rowOff>5969</xdr:rowOff>
    </xdr:to>
    <xdr:sp macro="" textlink="">
      <xdr:nvSpPr>
        <xdr:cNvPr id="116" name="フローチャート: 判断 115"/>
        <xdr:cNvSpPr/>
      </xdr:nvSpPr>
      <xdr:spPr bwMode="auto">
        <a:xfrm>
          <a:off x="5600700" y="6857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10528</xdr:rowOff>
    </xdr:from>
    <xdr:to>
      <xdr:col>26</xdr:col>
      <xdr:colOff>50800</xdr:colOff>
      <xdr:row>34</xdr:row>
      <xdr:rowOff>70803</xdr:rowOff>
    </xdr:to>
    <xdr:cxnSp macro="">
      <xdr:nvCxnSpPr>
        <xdr:cNvPr id="117" name="直線コネクタ 116"/>
        <xdr:cNvCxnSpPr/>
      </xdr:nvCxnSpPr>
      <xdr:spPr bwMode="auto">
        <a:xfrm flipV="1">
          <a:off x="4305300" y="6277978"/>
          <a:ext cx="698500" cy="60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333432</xdr:rowOff>
    </xdr:from>
    <xdr:to>
      <xdr:col>26</xdr:col>
      <xdr:colOff>101600</xdr:colOff>
      <xdr:row>36</xdr:row>
      <xdr:rowOff>92132</xdr:rowOff>
    </xdr:to>
    <xdr:sp macro="" textlink="">
      <xdr:nvSpPr>
        <xdr:cNvPr id="118" name="フローチャート: 判断 117"/>
        <xdr:cNvSpPr/>
      </xdr:nvSpPr>
      <xdr:spPr bwMode="auto">
        <a:xfrm>
          <a:off x="4953000" y="69437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76909</xdr:rowOff>
    </xdr:from>
    <xdr:ext cx="736600" cy="259045"/>
    <xdr:sp macro="" textlink="">
      <xdr:nvSpPr>
        <xdr:cNvPr id="119" name="テキスト ボックス 118"/>
        <xdr:cNvSpPr txBox="1"/>
      </xdr:nvSpPr>
      <xdr:spPr>
        <a:xfrm>
          <a:off x="4622800" y="7030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70803</xdr:rowOff>
    </xdr:from>
    <xdr:to>
      <xdr:col>22</xdr:col>
      <xdr:colOff>114300</xdr:colOff>
      <xdr:row>34</xdr:row>
      <xdr:rowOff>122542</xdr:rowOff>
    </xdr:to>
    <xdr:cxnSp macro="">
      <xdr:nvCxnSpPr>
        <xdr:cNvPr id="120" name="直線コネクタ 119"/>
        <xdr:cNvCxnSpPr/>
      </xdr:nvCxnSpPr>
      <xdr:spPr bwMode="auto">
        <a:xfrm flipV="1">
          <a:off x="3606800" y="6338253"/>
          <a:ext cx="698500" cy="517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13773</xdr:rowOff>
    </xdr:from>
    <xdr:to>
      <xdr:col>22</xdr:col>
      <xdr:colOff>165100</xdr:colOff>
      <xdr:row>36</xdr:row>
      <xdr:rowOff>115373</xdr:rowOff>
    </xdr:to>
    <xdr:sp macro="" textlink="">
      <xdr:nvSpPr>
        <xdr:cNvPr id="121" name="フローチャート: 判断 120"/>
        <xdr:cNvSpPr/>
      </xdr:nvSpPr>
      <xdr:spPr bwMode="auto">
        <a:xfrm>
          <a:off x="4254500" y="6967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100150</xdr:rowOff>
    </xdr:from>
    <xdr:ext cx="762000" cy="259045"/>
    <xdr:sp macro="" textlink="">
      <xdr:nvSpPr>
        <xdr:cNvPr id="122" name="テキスト ボックス 121"/>
        <xdr:cNvSpPr txBox="1"/>
      </xdr:nvSpPr>
      <xdr:spPr>
        <a:xfrm>
          <a:off x="3924300" y="705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122542</xdr:rowOff>
    </xdr:from>
    <xdr:to>
      <xdr:col>18</xdr:col>
      <xdr:colOff>177800</xdr:colOff>
      <xdr:row>34</xdr:row>
      <xdr:rowOff>126352</xdr:rowOff>
    </xdr:to>
    <xdr:cxnSp macro="">
      <xdr:nvCxnSpPr>
        <xdr:cNvPr id="123" name="直線コネクタ 122"/>
        <xdr:cNvCxnSpPr/>
      </xdr:nvCxnSpPr>
      <xdr:spPr bwMode="auto">
        <a:xfrm flipV="1">
          <a:off x="2908300" y="6389992"/>
          <a:ext cx="698500" cy="3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337718</xdr:rowOff>
    </xdr:from>
    <xdr:to>
      <xdr:col>19</xdr:col>
      <xdr:colOff>38100</xdr:colOff>
      <xdr:row>36</xdr:row>
      <xdr:rowOff>96418</xdr:rowOff>
    </xdr:to>
    <xdr:sp macro="" textlink="">
      <xdr:nvSpPr>
        <xdr:cNvPr id="124" name="フローチャート: 判断 123"/>
        <xdr:cNvSpPr/>
      </xdr:nvSpPr>
      <xdr:spPr bwMode="auto">
        <a:xfrm>
          <a:off x="3556000" y="69480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81195</xdr:rowOff>
    </xdr:from>
    <xdr:ext cx="762000" cy="259045"/>
    <xdr:sp macro="" textlink="">
      <xdr:nvSpPr>
        <xdr:cNvPr id="125" name="テキスト ボックス 124"/>
        <xdr:cNvSpPr txBox="1"/>
      </xdr:nvSpPr>
      <xdr:spPr>
        <a:xfrm>
          <a:off x="3225800" y="703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5848</xdr:rowOff>
    </xdr:from>
    <xdr:to>
      <xdr:col>15</xdr:col>
      <xdr:colOff>101600</xdr:colOff>
      <xdr:row>36</xdr:row>
      <xdr:rowOff>107448</xdr:rowOff>
    </xdr:to>
    <xdr:sp macro="" textlink="">
      <xdr:nvSpPr>
        <xdr:cNvPr id="126" name="フローチャート: 判断 125"/>
        <xdr:cNvSpPr/>
      </xdr:nvSpPr>
      <xdr:spPr bwMode="auto">
        <a:xfrm>
          <a:off x="2857500" y="69590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92225</xdr:rowOff>
    </xdr:from>
    <xdr:ext cx="762000" cy="259045"/>
    <xdr:sp macro="" textlink="">
      <xdr:nvSpPr>
        <xdr:cNvPr id="127" name="テキスト ボックス 126"/>
        <xdr:cNvSpPr txBox="1"/>
      </xdr:nvSpPr>
      <xdr:spPr>
        <a:xfrm>
          <a:off x="2527300" y="7045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293579</xdr:rowOff>
    </xdr:from>
    <xdr:to>
      <xdr:col>29</xdr:col>
      <xdr:colOff>177800</xdr:colOff>
      <xdr:row>34</xdr:row>
      <xdr:rowOff>52279</xdr:rowOff>
    </xdr:to>
    <xdr:sp macro="" textlink="">
      <xdr:nvSpPr>
        <xdr:cNvPr id="133" name="楕円 132"/>
        <xdr:cNvSpPr/>
      </xdr:nvSpPr>
      <xdr:spPr bwMode="auto">
        <a:xfrm>
          <a:off x="5600700" y="62181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202156</xdr:rowOff>
    </xdr:from>
    <xdr:ext cx="762000" cy="259045"/>
    <xdr:sp macro="" textlink="">
      <xdr:nvSpPr>
        <xdr:cNvPr id="134" name="人口1人当たり決算額の推移該当値テキスト445"/>
        <xdr:cNvSpPr txBox="1"/>
      </xdr:nvSpPr>
      <xdr:spPr>
        <a:xfrm>
          <a:off x="5740400" y="6126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302628</xdr:rowOff>
    </xdr:from>
    <xdr:to>
      <xdr:col>26</xdr:col>
      <xdr:colOff>101600</xdr:colOff>
      <xdr:row>34</xdr:row>
      <xdr:rowOff>61328</xdr:rowOff>
    </xdr:to>
    <xdr:sp macro="" textlink="">
      <xdr:nvSpPr>
        <xdr:cNvPr id="135" name="楕円 134"/>
        <xdr:cNvSpPr/>
      </xdr:nvSpPr>
      <xdr:spPr bwMode="auto">
        <a:xfrm>
          <a:off x="4953000" y="6227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71505</xdr:rowOff>
    </xdr:from>
    <xdr:ext cx="736600" cy="259045"/>
    <xdr:sp macro="" textlink="">
      <xdr:nvSpPr>
        <xdr:cNvPr id="136" name="テキスト ボックス 135"/>
        <xdr:cNvSpPr txBox="1"/>
      </xdr:nvSpPr>
      <xdr:spPr>
        <a:xfrm>
          <a:off x="4622800" y="5996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20003</xdr:rowOff>
    </xdr:from>
    <xdr:to>
      <xdr:col>22</xdr:col>
      <xdr:colOff>165100</xdr:colOff>
      <xdr:row>34</xdr:row>
      <xdr:rowOff>121603</xdr:rowOff>
    </xdr:to>
    <xdr:sp macro="" textlink="">
      <xdr:nvSpPr>
        <xdr:cNvPr id="137" name="楕円 136"/>
        <xdr:cNvSpPr/>
      </xdr:nvSpPr>
      <xdr:spPr bwMode="auto">
        <a:xfrm>
          <a:off x="4254500" y="6287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131780</xdr:rowOff>
    </xdr:from>
    <xdr:ext cx="762000" cy="259045"/>
    <xdr:sp macro="" textlink="">
      <xdr:nvSpPr>
        <xdr:cNvPr id="138" name="テキスト ボックス 137"/>
        <xdr:cNvSpPr txBox="1"/>
      </xdr:nvSpPr>
      <xdr:spPr>
        <a:xfrm>
          <a:off x="3924300" y="6056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71742</xdr:rowOff>
    </xdr:from>
    <xdr:to>
      <xdr:col>19</xdr:col>
      <xdr:colOff>38100</xdr:colOff>
      <xdr:row>34</xdr:row>
      <xdr:rowOff>173342</xdr:rowOff>
    </xdr:to>
    <xdr:sp macro="" textlink="">
      <xdr:nvSpPr>
        <xdr:cNvPr id="139" name="楕円 138"/>
        <xdr:cNvSpPr/>
      </xdr:nvSpPr>
      <xdr:spPr bwMode="auto">
        <a:xfrm>
          <a:off x="3556000" y="6339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183519</xdr:rowOff>
    </xdr:from>
    <xdr:ext cx="762000" cy="259045"/>
    <xdr:sp macro="" textlink="">
      <xdr:nvSpPr>
        <xdr:cNvPr id="140" name="テキスト ボックス 139"/>
        <xdr:cNvSpPr txBox="1"/>
      </xdr:nvSpPr>
      <xdr:spPr>
        <a:xfrm>
          <a:off x="3225800" y="61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75552</xdr:rowOff>
    </xdr:from>
    <xdr:to>
      <xdr:col>15</xdr:col>
      <xdr:colOff>101600</xdr:colOff>
      <xdr:row>34</xdr:row>
      <xdr:rowOff>177152</xdr:rowOff>
    </xdr:to>
    <xdr:sp macro="" textlink="">
      <xdr:nvSpPr>
        <xdr:cNvPr id="141" name="楕円 140"/>
        <xdr:cNvSpPr/>
      </xdr:nvSpPr>
      <xdr:spPr bwMode="auto">
        <a:xfrm>
          <a:off x="2857500" y="6343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187329</xdr:rowOff>
    </xdr:from>
    <xdr:ext cx="762000" cy="259045"/>
    <xdr:sp macro="" textlink="">
      <xdr:nvSpPr>
        <xdr:cNvPr id="142" name="テキスト ボックス 141"/>
        <xdr:cNvSpPr txBox="1"/>
      </xdr:nvSpPr>
      <xdr:spPr>
        <a:xfrm>
          <a:off x="2527300" y="6111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14,827
14,417
1,319.63
20,565,189
20,498,333
60,316
9,511,029
16,536,531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80.0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168927</xdr:rowOff>
    </xdr:from>
    <xdr:ext cx="531299" cy="259045"/>
    <xdr:sp macro="" textlink="">
      <xdr:nvSpPr>
        <xdr:cNvPr id="44" name="テキスト ボックス 43"/>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6" name="テキスト ボックス 45"/>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111777</xdr:rowOff>
    </xdr:from>
    <xdr:ext cx="595419" cy="259045"/>
    <xdr:sp macro="" textlink="">
      <xdr:nvSpPr>
        <xdr:cNvPr id="48" name="テキスト ボックス 47"/>
        <xdr:cNvSpPr txBox="1"/>
      </xdr:nvSpPr>
      <xdr:spPr>
        <a:xfrm>
          <a:off x="1665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50" name="テキスト ボックス 49"/>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2" name="テキスト ボックス 51"/>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4" name="テキスト ボックス 53"/>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138171</xdr:rowOff>
    </xdr:from>
    <xdr:to>
      <xdr:col>24</xdr:col>
      <xdr:colOff>62865</xdr:colOff>
      <xdr:row>39</xdr:row>
      <xdr:rowOff>5240</xdr:rowOff>
    </xdr:to>
    <xdr:cxnSp macro="">
      <xdr:nvCxnSpPr>
        <xdr:cNvPr id="60" name="直線コネクタ 59"/>
        <xdr:cNvCxnSpPr/>
      </xdr:nvCxnSpPr>
      <xdr:spPr>
        <a:xfrm flipV="1">
          <a:off x="4633595" y="5281671"/>
          <a:ext cx="1270" cy="1410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9067</xdr:rowOff>
    </xdr:from>
    <xdr:ext cx="534377" cy="259045"/>
    <xdr:sp macro="" textlink="">
      <xdr:nvSpPr>
        <xdr:cNvPr id="61" name="人件費最小値テキスト"/>
        <xdr:cNvSpPr txBox="1"/>
      </xdr:nvSpPr>
      <xdr:spPr>
        <a:xfrm>
          <a:off x="4686300" y="669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5240</xdr:rowOff>
    </xdr:from>
    <xdr:to>
      <xdr:col>24</xdr:col>
      <xdr:colOff>152400</xdr:colOff>
      <xdr:row>39</xdr:row>
      <xdr:rowOff>5240</xdr:rowOff>
    </xdr:to>
    <xdr:cxnSp macro="">
      <xdr:nvCxnSpPr>
        <xdr:cNvPr id="62" name="直線コネクタ 61"/>
        <xdr:cNvCxnSpPr/>
      </xdr:nvCxnSpPr>
      <xdr:spPr>
        <a:xfrm>
          <a:off x="4546600" y="669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84848</xdr:rowOff>
    </xdr:from>
    <xdr:ext cx="599010" cy="259045"/>
    <xdr:sp macro="" textlink="">
      <xdr:nvSpPr>
        <xdr:cNvPr id="63" name="人件費最大値テキスト"/>
        <xdr:cNvSpPr txBox="1"/>
      </xdr:nvSpPr>
      <xdr:spPr>
        <a:xfrm>
          <a:off x="4686300" y="5056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138171</xdr:rowOff>
    </xdr:from>
    <xdr:to>
      <xdr:col>24</xdr:col>
      <xdr:colOff>152400</xdr:colOff>
      <xdr:row>30</xdr:row>
      <xdr:rowOff>138171</xdr:rowOff>
    </xdr:to>
    <xdr:cxnSp macro="">
      <xdr:nvCxnSpPr>
        <xdr:cNvPr id="64" name="直線コネクタ 63"/>
        <xdr:cNvCxnSpPr/>
      </xdr:nvCxnSpPr>
      <xdr:spPr>
        <a:xfrm>
          <a:off x="4546600" y="5281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138171</xdr:rowOff>
    </xdr:from>
    <xdr:to>
      <xdr:col>24</xdr:col>
      <xdr:colOff>63500</xdr:colOff>
      <xdr:row>31</xdr:row>
      <xdr:rowOff>111682</xdr:rowOff>
    </xdr:to>
    <xdr:cxnSp macro="">
      <xdr:nvCxnSpPr>
        <xdr:cNvPr id="65" name="直線コネクタ 64"/>
        <xdr:cNvCxnSpPr/>
      </xdr:nvCxnSpPr>
      <xdr:spPr>
        <a:xfrm flipV="1">
          <a:off x="3797300" y="5281671"/>
          <a:ext cx="838200" cy="14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165225</xdr:rowOff>
    </xdr:from>
    <xdr:ext cx="599010" cy="259045"/>
    <xdr:sp macro="" textlink="">
      <xdr:nvSpPr>
        <xdr:cNvPr id="66" name="人件費平均値テキスト"/>
        <xdr:cNvSpPr txBox="1"/>
      </xdr:nvSpPr>
      <xdr:spPr>
        <a:xfrm>
          <a:off x="4686300" y="59945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15348</xdr:rowOff>
    </xdr:from>
    <xdr:to>
      <xdr:col>24</xdr:col>
      <xdr:colOff>114300</xdr:colOff>
      <xdr:row>35</xdr:row>
      <xdr:rowOff>116948</xdr:rowOff>
    </xdr:to>
    <xdr:sp macro="" textlink="">
      <xdr:nvSpPr>
        <xdr:cNvPr id="67" name="フローチャート: 判断 66"/>
        <xdr:cNvSpPr/>
      </xdr:nvSpPr>
      <xdr:spPr>
        <a:xfrm>
          <a:off x="4584700" y="601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111682</xdr:rowOff>
    </xdr:from>
    <xdr:to>
      <xdr:col>19</xdr:col>
      <xdr:colOff>177800</xdr:colOff>
      <xdr:row>32</xdr:row>
      <xdr:rowOff>3483</xdr:rowOff>
    </xdr:to>
    <xdr:cxnSp macro="">
      <xdr:nvCxnSpPr>
        <xdr:cNvPr id="68" name="直線コネクタ 67"/>
        <xdr:cNvCxnSpPr/>
      </xdr:nvCxnSpPr>
      <xdr:spPr>
        <a:xfrm flipV="1">
          <a:off x="2908300" y="5426632"/>
          <a:ext cx="889000" cy="6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94701</xdr:rowOff>
    </xdr:from>
    <xdr:to>
      <xdr:col>20</xdr:col>
      <xdr:colOff>38100</xdr:colOff>
      <xdr:row>37</xdr:row>
      <xdr:rowOff>24851</xdr:rowOff>
    </xdr:to>
    <xdr:sp macro="" textlink="">
      <xdr:nvSpPr>
        <xdr:cNvPr id="69" name="フローチャート: 判断 68"/>
        <xdr:cNvSpPr/>
      </xdr:nvSpPr>
      <xdr:spPr>
        <a:xfrm>
          <a:off x="3746500" y="626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15978</xdr:rowOff>
    </xdr:from>
    <xdr:ext cx="534377" cy="259045"/>
    <xdr:sp macro="" textlink="">
      <xdr:nvSpPr>
        <xdr:cNvPr id="70" name="テキスト ボックス 69"/>
        <xdr:cNvSpPr txBox="1"/>
      </xdr:nvSpPr>
      <xdr:spPr>
        <a:xfrm>
          <a:off x="3530111" y="635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3483</xdr:rowOff>
    </xdr:from>
    <xdr:to>
      <xdr:col>15</xdr:col>
      <xdr:colOff>50800</xdr:colOff>
      <xdr:row>32</xdr:row>
      <xdr:rowOff>24786</xdr:rowOff>
    </xdr:to>
    <xdr:cxnSp macro="">
      <xdr:nvCxnSpPr>
        <xdr:cNvPr id="71" name="直線コネクタ 70"/>
        <xdr:cNvCxnSpPr/>
      </xdr:nvCxnSpPr>
      <xdr:spPr>
        <a:xfrm flipV="1">
          <a:off x="2019300" y="5489883"/>
          <a:ext cx="889000" cy="2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153779</xdr:rowOff>
    </xdr:from>
    <xdr:to>
      <xdr:col>15</xdr:col>
      <xdr:colOff>101600</xdr:colOff>
      <xdr:row>37</xdr:row>
      <xdr:rowOff>83929</xdr:rowOff>
    </xdr:to>
    <xdr:sp macro="" textlink="">
      <xdr:nvSpPr>
        <xdr:cNvPr id="72" name="フローチャート: 判断 71"/>
        <xdr:cNvSpPr/>
      </xdr:nvSpPr>
      <xdr:spPr>
        <a:xfrm>
          <a:off x="2857500" y="632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75056</xdr:rowOff>
    </xdr:from>
    <xdr:ext cx="534377" cy="259045"/>
    <xdr:sp macro="" textlink="">
      <xdr:nvSpPr>
        <xdr:cNvPr id="73" name="テキスト ボックス 72"/>
        <xdr:cNvSpPr txBox="1"/>
      </xdr:nvSpPr>
      <xdr:spPr>
        <a:xfrm>
          <a:off x="2641111" y="641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24786</xdr:rowOff>
    </xdr:from>
    <xdr:to>
      <xdr:col>10</xdr:col>
      <xdr:colOff>114300</xdr:colOff>
      <xdr:row>32</xdr:row>
      <xdr:rowOff>60404</xdr:rowOff>
    </xdr:to>
    <xdr:cxnSp macro="">
      <xdr:nvCxnSpPr>
        <xdr:cNvPr id="74" name="直線コネクタ 73"/>
        <xdr:cNvCxnSpPr/>
      </xdr:nvCxnSpPr>
      <xdr:spPr>
        <a:xfrm flipV="1">
          <a:off x="1130300" y="5511186"/>
          <a:ext cx="889000" cy="3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171153</xdr:rowOff>
    </xdr:from>
    <xdr:to>
      <xdr:col>10</xdr:col>
      <xdr:colOff>165100</xdr:colOff>
      <xdr:row>37</xdr:row>
      <xdr:rowOff>101303</xdr:rowOff>
    </xdr:to>
    <xdr:sp macro="" textlink="">
      <xdr:nvSpPr>
        <xdr:cNvPr id="75" name="フローチャート: 判断 74"/>
        <xdr:cNvSpPr/>
      </xdr:nvSpPr>
      <xdr:spPr>
        <a:xfrm>
          <a:off x="1968500" y="6343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92430</xdr:rowOff>
    </xdr:from>
    <xdr:ext cx="534377" cy="259045"/>
    <xdr:sp macro="" textlink="">
      <xdr:nvSpPr>
        <xdr:cNvPr id="76" name="テキスト ボックス 75"/>
        <xdr:cNvSpPr txBox="1"/>
      </xdr:nvSpPr>
      <xdr:spPr>
        <a:xfrm>
          <a:off x="1752111" y="643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169438</xdr:rowOff>
    </xdr:from>
    <xdr:to>
      <xdr:col>6</xdr:col>
      <xdr:colOff>38100</xdr:colOff>
      <xdr:row>37</xdr:row>
      <xdr:rowOff>99588</xdr:rowOff>
    </xdr:to>
    <xdr:sp macro="" textlink="">
      <xdr:nvSpPr>
        <xdr:cNvPr id="77" name="フローチャート: 判断 76"/>
        <xdr:cNvSpPr/>
      </xdr:nvSpPr>
      <xdr:spPr>
        <a:xfrm>
          <a:off x="1079500" y="634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90715</xdr:rowOff>
    </xdr:from>
    <xdr:ext cx="534377" cy="259045"/>
    <xdr:sp macro="" textlink="">
      <xdr:nvSpPr>
        <xdr:cNvPr id="78" name="テキスト ボックス 77"/>
        <xdr:cNvSpPr txBox="1"/>
      </xdr:nvSpPr>
      <xdr:spPr>
        <a:xfrm>
          <a:off x="863111" y="643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87371</xdr:rowOff>
    </xdr:from>
    <xdr:to>
      <xdr:col>24</xdr:col>
      <xdr:colOff>114300</xdr:colOff>
      <xdr:row>31</xdr:row>
      <xdr:rowOff>17521</xdr:rowOff>
    </xdr:to>
    <xdr:sp macro="" textlink="">
      <xdr:nvSpPr>
        <xdr:cNvPr id="84" name="楕円 83"/>
        <xdr:cNvSpPr/>
      </xdr:nvSpPr>
      <xdr:spPr>
        <a:xfrm>
          <a:off x="4584700" y="523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40398</xdr:rowOff>
    </xdr:from>
    <xdr:ext cx="599010" cy="259045"/>
    <xdr:sp macro="" textlink="">
      <xdr:nvSpPr>
        <xdr:cNvPr id="85" name="人件費該当値テキスト"/>
        <xdr:cNvSpPr txBox="1"/>
      </xdr:nvSpPr>
      <xdr:spPr>
        <a:xfrm>
          <a:off x="4686300" y="518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60882</xdr:rowOff>
    </xdr:from>
    <xdr:to>
      <xdr:col>20</xdr:col>
      <xdr:colOff>38100</xdr:colOff>
      <xdr:row>31</xdr:row>
      <xdr:rowOff>162482</xdr:rowOff>
    </xdr:to>
    <xdr:sp macro="" textlink="">
      <xdr:nvSpPr>
        <xdr:cNvPr id="86" name="楕円 85"/>
        <xdr:cNvSpPr/>
      </xdr:nvSpPr>
      <xdr:spPr>
        <a:xfrm>
          <a:off x="3746500" y="53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7559</xdr:rowOff>
    </xdr:from>
    <xdr:ext cx="599010" cy="259045"/>
    <xdr:sp macro="" textlink="">
      <xdr:nvSpPr>
        <xdr:cNvPr id="87" name="テキスト ボックス 86"/>
        <xdr:cNvSpPr txBox="1"/>
      </xdr:nvSpPr>
      <xdr:spPr>
        <a:xfrm>
          <a:off x="3497795" y="515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124133</xdr:rowOff>
    </xdr:from>
    <xdr:to>
      <xdr:col>15</xdr:col>
      <xdr:colOff>101600</xdr:colOff>
      <xdr:row>32</xdr:row>
      <xdr:rowOff>54283</xdr:rowOff>
    </xdr:to>
    <xdr:sp macro="" textlink="">
      <xdr:nvSpPr>
        <xdr:cNvPr id="88" name="楕円 87"/>
        <xdr:cNvSpPr/>
      </xdr:nvSpPr>
      <xdr:spPr>
        <a:xfrm>
          <a:off x="2857500" y="543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70810</xdr:rowOff>
    </xdr:from>
    <xdr:ext cx="599010" cy="259045"/>
    <xdr:sp macro="" textlink="">
      <xdr:nvSpPr>
        <xdr:cNvPr id="89" name="テキスト ボックス 88"/>
        <xdr:cNvSpPr txBox="1"/>
      </xdr:nvSpPr>
      <xdr:spPr>
        <a:xfrm>
          <a:off x="2608795" y="521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145436</xdr:rowOff>
    </xdr:from>
    <xdr:to>
      <xdr:col>10</xdr:col>
      <xdr:colOff>165100</xdr:colOff>
      <xdr:row>32</xdr:row>
      <xdr:rowOff>75586</xdr:rowOff>
    </xdr:to>
    <xdr:sp macro="" textlink="">
      <xdr:nvSpPr>
        <xdr:cNvPr id="90" name="楕円 89"/>
        <xdr:cNvSpPr/>
      </xdr:nvSpPr>
      <xdr:spPr>
        <a:xfrm>
          <a:off x="1968500" y="546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92113</xdr:rowOff>
    </xdr:from>
    <xdr:ext cx="599010" cy="259045"/>
    <xdr:sp macro="" textlink="">
      <xdr:nvSpPr>
        <xdr:cNvPr id="91" name="テキスト ボックス 90"/>
        <xdr:cNvSpPr txBox="1"/>
      </xdr:nvSpPr>
      <xdr:spPr>
        <a:xfrm>
          <a:off x="1719795" y="5235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9604</xdr:rowOff>
    </xdr:from>
    <xdr:to>
      <xdr:col>6</xdr:col>
      <xdr:colOff>38100</xdr:colOff>
      <xdr:row>32</xdr:row>
      <xdr:rowOff>111204</xdr:rowOff>
    </xdr:to>
    <xdr:sp macro="" textlink="">
      <xdr:nvSpPr>
        <xdr:cNvPr id="92" name="楕円 91"/>
        <xdr:cNvSpPr/>
      </xdr:nvSpPr>
      <xdr:spPr>
        <a:xfrm>
          <a:off x="1079500" y="549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127731</xdr:rowOff>
    </xdr:from>
    <xdr:ext cx="599010" cy="259045"/>
    <xdr:sp macro="" textlink="">
      <xdr:nvSpPr>
        <xdr:cNvPr id="93" name="テキスト ボックス 92"/>
        <xdr:cNvSpPr txBox="1"/>
      </xdr:nvSpPr>
      <xdr:spPr>
        <a:xfrm>
          <a:off x="830795" y="5271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4" name="テキスト ボックス 103"/>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5" name="直線コネクタ 104"/>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6" name="テキスト ボックス 105"/>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7" name="直線コネクタ 106"/>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8" name="テキスト ボックス 107"/>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9" name="直線コネクタ 108"/>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10" name="テキスト ボックス 109"/>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11" name="直線コネクタ 110"/>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2" name="テキスト ボックス 111"/>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3" name="直線コネクタ 112"/>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4" name="テキスト ボックス 113"/>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5" name="直線コネクタ 114"/>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6" name="テキスト ボックス 115"/>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33782</xdr:rowOff>
    </xdr:from>
    <xdr:to>
      <xdr:col>24</xdr:col>
      <xdr:colOff>62865</xdr:colOff>
      <xdr:row>59</xdr:row>
      <xdr:rowOff>90823</xdr:rowOff>
    </xdr:to>
    <xdr:cxnSp macro="">
      <xdr:nvCxnSpPr>
        <xdr:cNvPr id="120" name="直線コネクタ 119"/>
        <xdr:cNvCxnSpPr/>
      </xdr:nvCxnSpPr>
      <xdr:spPr>
        <a:xfrm flipV="1">
          <a:off x="4633595" y="8606282"/>
          <a:ext cx="1270" cy="1600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94650</xdr:rowOff>
    </xdr:from>
    <xdr:ext cx="534377" cy="259045"/>
    <xdr:sp macro="" textlink="">
      <xdr:nvSpPr>
        <xdr:cNvPr id="121" name="物件費最小値テキスト"/>
        <xdr:cNvSpPr txBox="1"/>
      </xdr:nvSpPr>
      <xdr:spPr>
        <a:xfrm>
          <a:off x="4686300" y="1021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90823</xdr:rowOff>
    </xdr:from>
    <xdr:to>
      <xdr:col>24</xdr:col>
      <xdr:colOff>152400</xdr:colOff>
      <xdr:row>59</xdr:row>
      <xdr:rowOff>90823</xdr:rowOff>
    </xdr:to>
    <xdr:cxnSp macro="">
      <xdr:nvCxnSpPr>
        <xdr:cNvPr id="122" name="直線コネクタ 121"/>
        <xdr:cNvCxnSpPr/>
      </xdr:nvCxnSpPr>
      <xdr:spPr>
        <a:xfrm>
          <a:off x="4546600" y="10206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151909</xdr:rowOff>
    </xdr:from>
    <xdr:ext cx="599010" cy="259045"/>
    <xdr:sp macro="" textlink="">
      <xdr:nvSpPr>
        <xdr:cNvPr id="123" name="物件費最大値テキスト"/>
        <xdr:cNvSpPr txBox="1"/>
      </xdr:nvSpPr>
      <xdr:spPr>
        <a:xfrm>
          <a:off x="4686300" y="838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33782</xdr:rowOff>
    </xdr:from>
    <xdr:to>
      <xdr:col>24</xdr:col>
      <xdr:colOff>152400</xdr:colOff>
      <xdr:row>50</xdr:row>
      <xdr:rowOff>33782</xdr:rowOff>
    </xdr:to>
    <xdr:cxnSp macro="">
      <xdr:nvCxnSpPr>
        <xdr:cNvPr id="124" name="直線コネクタ 123"/>
        <xdr:cNvCxnSpPr/>
      </xdr:nvCxnSpPr>
      <xdr:spPr>
        <a:xfrm>
          <a:off x="4546600" y="8606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138241</xdr:rowOff>
    </xdr:from>
    <xdr:to>
      <xdr:col>24</xdr:col>
      <xdr:colOff>63500</xdr:colOff>
      <xdr:row>54</xdr:row>
      <xdr:rowOff>81821</xdr:rowOff>
    </xdr:to>
    <xdr:cxnSp macro="">
      <xdr:nvCxnSpPr>
        <xdr:cNvPr id="125" name="直線コネクタ 124"/>
        <xdr:cNvCxnSpPr/>
      </xdr:nvCxnSpPr>
      <xdr:spPr>
        <a:xfrm flipV="1">
          <a:off x="3797300" y="9225091"/>
          <a:ext cx="838200" cy="11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94868</xdr:rowOff>
    </xdr:from>
    <xdr:ext cx="599010" cy="259045"/>
    <xdr:sp macro="" textlink="">
      <xdr:nvSpPr>
        <xdr:cNvPr id="126" name="物件費平均値テキスト"/>
        <xdr:cNvSpPr txBox="1"/>
      </xdr:nvSpPr>
      <xdr:spPr>
        <a:xfrm>
          <a:off x="4686300" y="95246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116441</xdr:rowOff>
    </xdr:from>
    <xdr:to>
      <xdr:col>24</xdr:col>
      <xdr:colOff>114300</xdr:colOff>
      <xdr:row>56</xdr:row>
      <xdr:rowOff>46591</xdr:rowOff>
    </xdr:to>
    <xdr:sp macro="" textlink="">
      <xdr:nvSpPr>
        <xdr:cNvPr id="127" name="フローチャート: 判断 126"/>
        <xdr:cNvSpPr/>
      </xdr:nvSpPr>
      <xdr:spPr>
        <a:xfrm>
          <a:off x="4584700" y="954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81821</xdr:rowOff>
    </xdr:from>
    <xdr:to>
      <xdr:col>19</xdr:col>
      <xdr:colOff>177800</xdr:colOff>
      <xdr:row>54</xdr:row>
      <xdr:rowOff>116089</xdr:rowOff>
    </xdr:to>
    <xdr:cxnSp macro="">
      <xdr:nvCxnSpPr>
        <xdr:cNvPr id="128" name="直線コネクタ 127"/>
        <xdr:cNvCxnSpPr/>
      </xdr:nvCxnSpPr>
      <xdr:spPr>
        <a:xfrm flipV="1">
          <a:off x="2908300" y="9340121"/>
          <a:ext cx="889000" cy="3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83729</xdr:rowOff>
    </xdr:from>
    <xdr:to>
      <xdr:col>20</xdr:col>
      <xdr:colOff>38100</xdr:colOff>
      <xdr:row>57</xdr:row>
      <xdr:rowOff>13879</xdr:rowOff>
    </xdr:to>
    <xdr:sp macro="" textlink="">
      <xdr:nvSpPr>
        <xdr:cNvPr id="129" name="フローチャート: 判断 128"/>
        <xdr:cNvSpPr/>
      </xdr:nvSpPr>
      <xdr:spPr>
        <a:xfrm>
          <a:off x="3746500" y="968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5006</xdr:rowOff>
    </xdr:from>
    <xdr:ext cx="599010" cy="259045"/>
    <xdr:sp macro="" textlink="">
      <xdr:nvSpPr>
        <xdr:cNvPr id="130" name="テキスト ボックス 129"/>
        <xdr:cNvSpPr txBox="1"/>
      </xdr:nvSpPr>
      <xdr:spPr>
        <a:xfrm>
          <a:off x="3497795" y="9777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116089</xdr:rowOff>
    </xdr:from>
    <xdr:to>
      <xdr:col>15</xdr:col>
      <xdr:colOff>50800</xdr:colOff>
      <xdr:row>54</xdr:row>
      <xdr:rowOff>129903</xdr:rowOff>
    </xdr:to>
    <xdr:cxnSp macro="">
      <xdr:nvCxnSpPr>
        <xdr:cNvPr id="131" name="直線コネクタ 130"/>
        <xdr:cNvCxnSpPr/>
      </xdr:nvCxnSpPr>
      <xdr:spPr>
        <a:xfrm flipV="1">
          <a:off x="2019300" y="9374389"/>
          <a:ext cx="889000" cy="1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47284</xdr:rowOff>
    </xdr:from>
    <xdr:to>
      <xdr:col>15</xdr:col>
      <xdr:colOff>101600</xdr:colOff>
      <xdr:row>56</xdr:row>
      <xdr:rowOff>148884</xdr:rowOff>
    </xdr:to>
    <xdr:sp macro="" textlink="">
      <xdr:nvSpPr>
        <xdr:cNvPr id="132" name="フローチャート: 判断 131"/>
        <xdr:cNvSpPr/>
      </xdr:nvSpPr>
      <xdr:spPr>
        <a:xfrm>
          <a:off x="2857500" y="9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140011</xdr:rowOff>
    </xdr:from>
    <xdr:ext cx="599010" cy="259045"/>
    <xdr:sp macro="" textlink="">
      <xdr:nvSpPr>
        <xdr:cNvPr id="133" name="テキスト ボックス 132"/>
        <xdr:cNvSpPr txBox="1"/>
      </xdr:nvSpPr>
      <xdr:spPr>
        <a:xfrm>
          <a:off x="2608795" y="9741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129903</xdr:rowOff>
    </xdr:from>
    <xdr:to>
      <xdr:col>10</xdr:col>
      <xdr:colOff>114300</xdr:colOff>
      <xdr:row>54</xdr:row>
      <xdr:rowOff>140876</xdr:rowOff>
    </xdr:to>
    <xdr:cxnSp macro="">
      <xdr:nvCxnSpPr>
        <xdr:cNvPr id="134" name="直線コネクタ 133"/>
        <xdr:cNvCxnSpPr/>
      </xdr:nvCxnSpPr>
      <xdr:spPr>
        <a:xfrm flipV="1">
          <a:off x="1130300" y="9388203"/>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164719</xdr:rowOff>
    </xdr:from>
    <xdr:to>
      <xdr:col>10</xdr:col>
      <xdr:colOff>165100</xdr:colOff>
      <xdr:row>57</xdr:row>
      <xdr:rowOff>94869</xdr:rowOff>
    </xdr:to>
    <xdr:sp macro="" textlink="">
      <xdr:nvSpPr>
        <xdr:cNvPr id="135" name="フローチャート: 判断 134"/>
        <xdr:cNvSpPr/>
      </xdr:nvSpPr>
      <xdr:spPr>
        <a:xfrm>
          <a:off x="1968500" y="9765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85996</xdr:rowOff>
    </xdr:from>
    <xdr:ext cx="534377" cy="259045"/>
    <xdr:sp macro="" textlink="">
      <xdr:nvSpPr>
        <xdr:cNvPr id="136" name="テキスト ボックス 135"/>
        <xdr:cNvSpPr txBox="1"/>
      </xdr:nvSpPr>
      <xdr:spPr>
        <a:xfrm>
          <a:off x="1752111" y="985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21376</xdr:rowOff>
    </xdr:from>
    <xdr:to>
      <xdr:col>6</xdr:col>
      <xdr:colOff>38100</xdr:colOff>
      <xdr:row>57</xdr:row>
      <xdr:rowOff>122976</xdr:rowOff>
    </xdr:to>
    <xdr:sp macro="" textlink="">
      <xdr:nvSpPr>
        <xdr:cNvPr id="137" name="フローチャート: 判断 136"/>
        <xdr:cNvSpPr/>
      </xdr:nvSpPr>
      <xdr:spPr>
        <a:xfrm>
          <a:off x="1079500" y="979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114103</xdr:rowOff>
    </xdr:from>
    <xdr:ext cx="534377" cy="259045"/>
    <xdr:sp macro="" textlink="">
      <xdr:nvSpPr>
        <xdr:cNvPr id="138" name="テキスト ボックス 137"/>
        <xdr:cNvSpPr txBox="1"/>
      </xdr:nvSpPr>
      <xdr:spPr>
        <a:xfrm>
          <a:off x="863111" y="988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87441</xdr:rowOff>
    </xdr:from>
    <xdr:to>
      <xdr:col>24</xdr:col>
      <xdr:colOff>114300</xdr:colOff>
      <xdr:row>54</xdr:row>
      <xdr:rowOff>17591</xdr:rowOff>
    </xdr:to>
    <xdr:sp macro="" textlink="">
      <xdr:nvSpPr>
        <xdr:cNvPr id="144" name="楕円 143"/>
        <xdr:cNvSpPr/>
      </xdr:nvSpPr>
      <xdr:spPr>
        <a:xfrm>
          <a:off x="4584700" y="917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110318</xdr:rowOff>
    </xdr:from>
    <xdr:ext cx="599010" cy="259045"/>
    <xdr:sp macro="" textlink="">
      <xdr:nvSpPr>
        <xdr:cNvPr id="145" name="物件費該当値テキスト"/>
        <xdr:cNvSpPr txBox="1"/>
      </xdr:nvSpPr>
      <xdr:spPr>
        <a:xfrm>
          <a:off x="4686300" y="9025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31021</xdr:rowOff>
    </xdr:from>
    <xdr:to>
      <xdr:col>20</xdr:col>
      <xdr:colOff>38100</xdr:colOff>
      <xdr:row>54</xdr:row>
      <xdr:rowOff>132621</xdr:rowOff>
    </xdr:to>
    <xdr:sp macro="" textlink="">
      <xdr:nvSpPr>
        <xdr:cNvPr id="146" name="楕円 145"/>
        <xdr:cNvSpPr/>
      </xdr:nvSpPr>
      <xdr:spPr>
        <a:xfrm>
          <a:off x="3746500" y="928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149148</xdr:rowOff>
    </xdr:from>
    <xdr:ext cx="599010" cy="259045"/>
    <xdr:sp macro="" textlink="">
      <xdr:nvSpPr>
        <xdr:cNvPr id="147" name="テキスト ボックス 146"/>
        <xdr:cNvSpPr txBox="1"/>
      </xdr:nvSpPr>
      <xdr:spPr>
        <a:xfrm>
          <a:off x="3497795" y="9064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65289</xdr:rowOff>
    </xdr:from>
    <xdr:to>
      <xdr:col>15</xdr:col>
      <xdr:colOff>101600</xdr:colOff>
      <xdr:row>54</xdr:row>
      <xdr:rowOff>166889</xdr:rowOff>
    </xdr:to>
    <xdr:sp macro="" textlink="">
      <xdr:nvSpPr>
        <xdr:cNvPr id="148" name="楕円 147"/>
        <xdr:cNvSpPr/>
      </xdr:nvSpPr>
      <xdr:spPr>
        <a:xfrm>
          <a:off x="2857500" y="932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11966</xdr:rowOff>
    </xdr:from>
    <xdr:ext cx="599010" cy="259045"/>
    <xdr:sp macro="" textlink="">
      <xdr:nvSpPr>
        <xdr:cNvPr id="149" name="テキスト ボックス 148"/>
        <xdr:cNvSpPr txBox="1"/>
      </xdr:nvSpPr>
      <xdr:spPr>
        <a:xfrm>
          <a:off x="2608795" y="9098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79103</xdr:rowOff>
    </xdr:from>
    <xdr:to>
      <xdr:col>10</xdr:col>
      <xdr:colOff>165100</xdr:colOff>
      <xdr:row>55</xdr:row>
      <xdr:rowOff>9253</xdr:rowOff>
    </xdr:to>
    <xdr:sp macro="" textlink="">
      <xdr:nvSpPr>
        <xdr:cNvPr id="150" name="楕円 149"/>
        <xdr:cNvSpPr/>
      </xdr:nvSpPr>
      <xdr:spPr>
        <a:xfrm>
          <a:off x="1968500" y="933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25780</xdr:rowOff>
    </xdr:from>
    <xdr:ext cx="599010" cy="259045"/>
    <xdr:sp macro="" textlink="">
      <xdr:nvSpPr>
        <xdr:cNvPr id="151" name="テキスト ボックス 150"/>
        <xdr:cNvSpPr txBox="1"/>
      </xdr:nvSpPr>
      <xdr:spPr>
        <a:xfrm>
          <a:off x="1719795" y="911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90076</xdr:rowOff>
    </xdr:from>
    <xdr:to>
      <xdr:col>6</xdr:col>
      <xdr:colOff>38100</xdr:colOff>
      <xdr:row>55</xdr:row>
      <xdr:rowOff>20226</xdr:rowOff>
    </xdr:to>
    <xdr:sp macro="" textlink="">
      <xdr:nvSpPr>
        <xdr:cNvPr id="152" name="楕円 151"/>
        <xdr:cNvSpPr/>
      </xdr:nvSpPr>
      <xdr:spPr>
        <a:xfrm>
          <a:off x="1079500" y="934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36753</xdr:rowOff>
    </xdr:from>
    <xdr:ext cx="599010" cy="259045"/>
    <xdr:sp macro="" textlink="">
      <xdr:nvSpPr>
        <xdr:cNvPr id="153" name="テキスト ボックス 152"/>
        <xdr:cNvSpPr txBox="1"/>
      </xdr:nvSpPr>
      <xdr:spPr>
        <a:xfrm>
          <a:off x="830795" y="912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4" name="直線コネクタ 163"/>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5" name="テキスト ボックス 164"/>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6" name="直線コネクタ 165"/>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7" name="テキスト ボックス 166"/>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8" name="直線コネクタ 16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9" name="テキスト ボックス 168"/>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70" name="直線コネクタ 169"/>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71" name="テキスト ボックス 170"/>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2" name="直線コネクタ 171"/>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3" name="テキスト ボックス 172"/>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5" name="テキスト ボックス 17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73178</xdr:rowOff>
    </xdr:from>
    <xdr:to>
      <xdr:col>24</xdr:col>
      <xdr:colOff>62865</xdr:colOff>
      <xdr:row>79</xdr:row>
      <xdr:rowOff>749</xdr:rowOff>
    </xdr:to>
    <xdr:cxnSp macro="">
      <xdr:nvCxnSpPr>
        <xdr:cNvPr id="177" name="直線コネクタ 176"/>
        <xdr:cNvCxnSpPr/>
      </xdr:nvCxnSpPr>
      <xdr:spPr>
        <a:xfrm flipV="1">
          <a:off x="4633595" y="12246128"/>
          <a:ext cx="1270" cy="1299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4576</xdr:rowOff>
    </xdr:from>
    <xdr:ext cx="469744" cy="259045"/>
    <xdr:sp macro="" textlink="">
      <xdr:nvSpPr>
        <xdr:cNvPr id="178" name="維持補修費最小値テキスト"/>
        <xdr:cNvSpPr txBox="1"/>
      </xdr:nvSpPr>
      <xdr:spPr>
        <a:xfrm>
          <a:off x="4686300" y="1354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749</xdr:rowOff>
    </xdr:from>
    <xdr:to>
      <xdr:col>24</xdr:col>
      <xdr:colOff>152400</xdr:colOff>
      <xdr:row>79</xdr:row>
      <xdr:rowOff>749</xdr:rowOff>
    </xdr:to>
    <xdr:cxnSp macro="">
      <xdr:nvCxnSpPr>
        <xdr:cNvPr id="179" name="直線コネクタ 178"/>
        <xdr:cNvCxnSpPr/>
      </xdr:nvCxnSpPr>
      <xdr:spPr>
        <a:xfrm>
          <a:off x="4546600" y="13545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19855</xdr:rowOff>
    </xdr:from>
    <xdr:ext cx="534377" cy="259045"/>
    <xdr:sp macro="" textlink="">
      <xdr:nvSpPr>
        <xdr:cNvPr id="180" name="維持補修費最大値テキスト"/>
        <xdr:cNvSpPr txBox="1"/>
      </xdr:nvSpPr>
      <xdr:spPr>
        <a:xfrm>
          <a:off x="4686300" y="1202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73178</xdr:rowOff>
    </xdr:from>
    <xdr:to>
      <xdr:col>24</xdr:col>
      <xdr:colOff>152400</xdr:colOff>
      <xdr:row>71</xdr:row>
      <xdr:rowOff>73178</xdr:rowOff>
    </xdr:to>
    <xdr:cxnSp macro="">
      <xdr:nvCxnSpPr>
        <xdr:cNvPr id="181" name="直線コネクタ 180"/>
        <xdr:cNvCxnSpPr/>
      </xdr:nvCxnSpPr>
      <xdr:spPr>
        <a:xfrm>
          <a:off x="4546600" y="1224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74549</xdr:rowOff>
    </xdr:from>
    <xdr:to>
      <xdr:col>24</xdr:col>
      <xdr:colOff>63500</xdr:colOff>
      <xdr:row>72</xdr:row>
      <xdr:rowOff>108572</xdr:rowOff>
    </xdr:to>
    <xdr:cxnSp macro="">
      <xdr:nvCxnSpPr>
        <xdr:cNvPr id="182" name="直線コネクタ 181"/>
        <xdr:cNvCxnSpPr/>
      </xdr:nvCxnSpPr>
      <xdr:spPr>
        <a:xfrm flipV="1">
          <a:off x="3797300" y="12418949"/>
          <a:ext cx="838200" cy="3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50753</xdr:rowOff>
    </xdr:from>
    <xdr:ext cx="534377" cy="259045"/>
    <xdr:sp macro="" textlink="">
      <xdr:nvSpPr>
        <xdr:cNvPr id="183" name="維持補修費平均値テキスト"/>
        <xdr:cNvSpPr txBox="1"/>
      </xdr:nvSpPr>
      <xdr:spPr>
        <a:xfrm>
          <a:off x="4686300" y="13080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72326</xdr:rowOff>
    </xdr:from>
    <xdr:to>
      <xdr:col>24</xdr:col>
      <xdr:colOff>114300</xdr:colOff>
      <xdr:row>77</xdr:row>
      <xdr:rowOff>2476</xdr:rowOff>
    </xdr:to>
    <xdr:sp macro="" textlink="">
      <xdr:nvSpPr>
        <xdr:cNvPr id="184" name="フローチャート: 判断 183"/>
        <xdr:cNvSpPr/>
      </xdr:nvSpPr>
      <xdr:spPr>
        <a:xfrm>
          <a:off x="4584700" y="1310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108572</xdr:rowOff>
    </xdr:from>
    <xdr:to>
      <xdr:col>19</xdr:col>
      <xdr:colOff>177800</xdr:colOff>
      <xdr:row>72</xdr:row>
      <xdr:rowOff>131166</xdr:rowOff>
    </xdr:to>
    <xdr:cxnSp macro="">
      <xdr:nvCxnSpPr>
        <xdr:cNvPr id="185" name="直線コネクタ 184"/>
        <xdr:cNvCxnSpPr/>
      </xdr:nvCxnSpPr>
      <xdr:spPr>
        <a:xfrm flipV="1">
          <a:off x="2908300" y="12452972"/>
          <a:ext cx="889000" cy="2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147841</xdr:rowOff>
    </xdr:from>
    <xdr:to>
      <xdr:col>20</xdr:col>
      <xdr:colOff>38100</xdr:colOff>
      <xdr:row>77</xdr:row>
      <xdr:rowOff>77991</xdr:rowOff>
    </xdr:to>
    <xdr:sp macro="" textlink="">
      <xdr:nvSpPr>
        <xdr:cNvPr id="186" name="フローチャート: 判断 185"/>
        <xdr:cNvSpPr/>
      </xdr:nvSpPr>
      <xdr:spPr>
        <a:xfrm>
          <a:off x="3746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69118</xdr:rowOff>
    </xdr:from>
    <xdr:ext cx="469744" cy="259045"/>
    <xdr:sp macro="" textlink="">
      <xdr:nvSpPr>
        <xdr:cNvPr id="187" name="テキスト ボックス 186"/>
        <xdr:cNvSpPr txBox="1"/>
      </xdr:nvSpPr>
      <xdr:spPr>
        <a:xfrm>
          <a:off x="3562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79540</xdr:rowOff>
    </xdr:from>
    <xdr:to>
      <xdr:col>15</xdr:col>
      <xdr:colOff>50800</xdr:colOff>
      <xdr:row>72</xdr:row>
      <xdr:rowOff>131166</xdr:rowOff>
    </xdr:to>
    <xdr:cxnSp macro="">
      <xdr:nvCxnSpPr>
        <xdr:cNvPr id="188" name="直線コネクタ 187"/>
        <xdr:cNvCxnSpPr/>
      </xdr:nvCxnSpPr>
      <xdr:spPr>
        <a:xfrm>
          <a:off x="2019300" y="12423940"/>
          <a:ext cx="889000" cy="5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166281</xdr:rowOff>
    </xdr:from>
    <xdr:to>
      <xdr:col>15</xdr:col>
      <xdr:colOff>101600</xdr:colOff>
      <xdr:row>77</xdr:row>
      <xdr:rowOff>96431</xdr:rowOff>
    </xdr:to>
    <xdr:sp macro="" textlink="">
      <xdr:nvSpPr>
        <xdr:cNvPr id="189" name="フローチャート: 判断 188"/>
        <xdr:cNvSpPr/>
      </xdr:nvSpPr>
      <xdr:spPr>
        <a:xfrm>
          <a:off x="2857500" y="1319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87558</xdr:rowOff>
    </xdr:from>
    <xdr:ext cx="469744" cy="259045"/>
    <xdr:sp macro="" textlink="">
      <xdr:nvSpPr>
        <xdr:cNvPr id="190" name="テキスト ボックス 189"/>
        <xdr:cNvSpPr txBox="1"/>
      </xdr:nvSpPr>
      <xdr:spPr>
        <a:xfrm>
          <a:off x="2673428" y="1328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111734</xdr:rowOff>
    </xdr:from>
    <xdr:to>
      <xdr:col>10</xdr:col>
      <xdr:colOff>114300</xdr:colOff>
      <xdr:row>72</xdr:row>
      <xdr:rowOff>79540</xdr:rowOff>
    </xdr:to>
    <xdr:cxnSp macro="">
      <xdr:nvCxnSpPr>
        <xdr:cNvPr id="191" name="直線コネクタ 190"/>
        <xdr:cNvCxnSpPr/>
      </xdr:nvCxnSpPr>
      <xdr:spPr>
        <a:xfrm>
          <a:off x="1130300" y="12284684"/>
          <a:ext cx="889000" cy="13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146926</xdr:rowOff>
    </xdr:from>
    <xdr:to>
      <xdr:col>10</xdr:col>
      <xdr:colOff>165100</xdr:colOff>
      <xdr:row>77</xdr:row>
      <xdr:rowOff>77076</xdr:rowOff>
    </xdr:to>
    <xdr:sp macro="" textlink="">
      <xdr:nvSpPr>
        <xdr:cNvPr id="192" name="フローチャート: 判断 191"/>
        <xdr:cNvSpPr/>
      </xdr:nvSpPr>
      <xdr:spPr>
        <a:xfrm>
          <a:off x="1968500" y="1317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68203</xdr:rowOff>
    </xdr:from>
    <xdr:ext cx="469744" cy="259045"/>
    <xdr:sp macro="" textlink="">
      <xdr:nvSpPr>
        <xdr:cNvPr id="193" name="テキスト ボックス 192"/>
        <xdr:cNvSpPr txBox="1"/>
      </xdr:nvSpPr>
      <xdr:spPr>
        <a:xfrm>
          <a:off x="1784428" y="132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148641</xdr:rowOff>
    </xdr:from>
    <xdr:to>
      <xdr:col>6</xdr:col>
      <xdr:colOff>38100</xdr:colOff>
      <xdr:row>77</xdr:row>
      <xdr:rowOff>78791</xdr:rowOff>
    </xdr:to>
    <xdr:sp macro="" textlink="">
      <xdr:nvSpPr>
        <xdr:cNvPr id="194" name="フローチャート: 判断 193"/>
        <xdr:cNvSpPr/>
      </xdr:nvSpPr>
      <xdr:spPr>
        <a:xfrm>
          <a:off x="1079500" y="13178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69918</xdr:rowOff>
    </xdr:from>
    <xdr:ext cx="469744" cy="259045"/>
    <xdr:sp macro="" textlink="">
      <xdr:nvSpPr>
        <xdr:cNvPr id="195" name="テキスト ボックス 194"/>
        <xdr:cNvSpPr txBox="1"/>
      </xdr:nvSpPr>
      <xdr:spPr>
        <a:xfrm>
          <a:off x="895428" y="13271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23749</xdr:rowOff>
    </xdr:from>
    <xdr:to>
      <xdr:col>24</xdr:col>
      <xdr:colOff>114300</xdr:colOff>
      <xdr:row>72</xdr:row>
      <xdr:rowOff>125349</xdr:rowOff>
    </xdr:to>
    <xdr:sp macro="" textlink="">
      <xdr:nvSpPr>
        <xdr:cNvPr id="201" name="楕円 200"/>
        <xdr:cNvSpPr/>
      </xdr:nvSpPr>
      <xdr:spPr>
        <a:xfrm>
          <a:off x="4584700" y="1236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46626</xdr:rowOff>
    </xdr:from>
    <xdr:ext cx="534377" cy="259045"/>
    <xdr:sp macro="" textlink="">
      <xdr:nvSpPr>
        <xdr:cNvPr id="202" name="維持補修費該当値テキスト"/>
        <xdr:cNvSpPr txBox="1"/>
      </xdr:nvSpPr>
      <xdr:spPr>
        <a:xfrm>
          <a:off x="4686300" y="1221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57772</xdr:rowOff>
    </xdr:from>
    <xdr:to>
      <xdr:col>20</xdr:col>
      <xdr:colOff>38100</xdr:colOff>
      <xdr:row>72</xdr:row>
      <xdr:rowOff>159372</xdr:rowOff>
    </xdr:to>
    <xdr:sp macro="" textlink="">
      <xdr:nvSpPr>
        <xdr:cNvPr id="203" name="楕円 202"/>
        <xdr:cNvSpPr/>
      </xdr:nvSpPr>
      <xdr:spPr>
        <a:xfrm>
          <a:off x="3746500" y="1240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4449</xdr:rowOff>
    </xdr:from>
    <xdr:ext cx="534377" cy="259045"/>
    <xdr:sp macro="" textlink="">
      <xdr:nvSpPr>
        <xdr:cNvPr id="204" name="テキスト ボックス 203"/>
        <xdr:cNvSpPr txBox="1"/>
      </xdr:nvSpPr>
      <xdr:spPr>
        <a:xfrm>
          <a:off x="3530111" y="1217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80366</xdr:rowOff>
    </xdr:from>
    <xdr:to>
      <xdr:col>15</xdr:col>
      <xdr:colOff>101600</xdr:colOff>
      <xdr:row>73</xdr:row>
      <xdr:rowOff>10516</xdr:rowOff>
    </xdr:to>
    <xdr:sp macro="" textlink="">
      <xdr:nvSpPr>
        <xdr:cNvPr id="205" name="楕円 204"/>
        <xdr:cNvSpPr/>
      </xdr:nvSpPr>
      <xdr:spPr>
        <a:xfrm>
          <a:off x="2857500" y="1242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27043</xdr:rowOff>
    </xdr:from>
    <xdr:ext cx="534377" cy="259045"/>
    <xdr:sp macro="" textlink="">
      <xdr:nvSpPr>
        <xdr:cNvPr id="206" name="テキスト ボックス 205"/>
        <xdr:cNvSpPr txBox="1"/>
      </xdr:nvSpPr>
      <xdr:spPr>
        <a:xfrm>
          <a:off x="2641111" y="1219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28740</xdr:rowOff>
    </xdr:from>
    <xdr:to>
      <xdr:col>10</xdr:col>
      <xdr:colOff>165100</xdr:colOff>
      <xdr:row>72</xdr:row>
      <xdr:rowOff>130340</xdr:rowOff>
    </xdr:to>
    <xdr:sp macro="" textlink="">
      <xdr:nvSpPr>
        <xdr:cNvPr id="207" name="楕円 206"/>
        <xdr:cNvSpPr/>
      </xdr:nvSpPr>
      <xdr:spPr>
        <a:xfrm>
          <a:off x="1968500" y="123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146867</xdr:rowOff>
    </xdr:from>
    <xdr:ext cx="534377" cy="259045"/>
    <xdr:sp macro="" textlink="">
      <xdr:nvSpPr>
        <xdr:cNvPr id="208" name="テキスト ボックス 207"/>
        <xdr:cNvSpPr txBox="1"/>
      </xdr:nvSpPr>
      <xdr:spPr>
        <a:xfrm>
          <a:off x="1752111" y="1214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60934</xdr:rowOff>
    </xdr:from>
    <xdr:to>
      <xdr:col>6</xdr:col>
      <xdr:colOff>38100</xdr:colOff>
      <xdr:row>71</xdr:row>
      <xdr:rowOff>162534</xdr:rowOff>
    </xdr:to>
    <xdr:sp macro="" textlink="">
      <xdr:nvSpPr>
        <xdr:cNvPr id="209" name="楕円 208"/>
        <xdr:cNvSpPr/>
      </xdr:nvSpPr>
      <xdr:spPr>
        <a:xfrm>
          <a:off x="1079500" y="1223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70</xdr:row>
      <xdr:rowOff>7611</xdr:rowOff>
    </xdr:from>
    <xdr:ext cx="534377" cy="259045"/>
    <xdr:sp macro="" textlink="">
      <xdr:nvSpPr>
        <xdr:cNvPr id="210" name="テキスト ボックス 209"/>
        <xdr:cNvSpPr txBox="1"/>
      </xdr:nvSpPr>
      <xdr:spPr>
        <a:xfrm>
          <a:off x="863111" y="1200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1" name="テキスト ボックス 22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2" name="直線コネクタ 22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3" name="テキスト ボックス 22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4" name="直線コネクタ 22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5" name="テキスト ボックス 22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6" name="直線コネクタ 22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7" name="テキスト ボックス 226"/>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8" name="直線コネクタ 22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9" name="テキスト ボックス 22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30" name="直線コネクタ 22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1" name="テキスト ボックス 23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2" name="直線コネクタ 23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3" name="テキスト ボックス 23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4" name="直線コネクタ 23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5" name="テキスト ボックス 23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13512</xdr:rowOff>
    </xdr:from>
    <xdr:to>
      <xdr:col>24</xdr:col>
      <xdr:colOff>62865</xdr:colOff>
      <xdr:row>99</xdr:row>
      <xdr:rowOff>131666</xdr:rowOff>
    </xdr:to>
    <xdr:cxnSp macro="">
      <xdr:nvCxnSpPr>
        <xdr:cNvPr id="237" name="直線コネクタ 236"/>
        <xdr:cNvCxnSpPr/>
      </xdr:nvCxnSpPr>
      <xdr:spPr>
        <a:xfrm flipV="1">
          <a:off x="4633595" y="15615462"/>
          <a:ext cx="1270" cy="148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135493</xdr:rowOff>
    </xdr:from>
    <xdr:ext cx="534377" cy="259045"/>
    <xdr:sp macro="" textlink="">
      <xdr:nvSpPr>
        <xdr:cNvPr id="238" name="扶助費最小値テキスト"/>
        <xdr:cNvSpPr txBox="1"/>
      </xdr:nvSpPr>
      <xdr:spPr>
        <a:xfrm>
          <a:off x="4686300" y="1710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131666</xdr:rowOff>
    </xdr:from>
    <xdr:to>
      <xdr:col>24</xdr:col>
      <xdr:colOff>152400</xdr:colOff>
      <xdr:row>99</xdr:row>
      <xdr:rowOff>131666</xdr:rowOff>
    </xdr:to>
    <xdr:cxnSp macro="">
      <xdr:nvCxnSpPr>
        <xdr:cNvPr id="239" name="直線コネクタ 238"/>
        <xdr:cNvCxnSpPr/>
      </xdr:nvCxnSpPr>
      <xdr:spPr>
        <a:xfrm>
          <a:off x="4546600" y="1710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131639</xdr:rowOff>
    </xdr:from>
    <xdr:ext cx="599010" cy="259045"/>
    <xdr:sp macro="" textlink="">
      <xdr:nvSpPr>
        <xdr:cNvPr id="240" name="扶助費最大値テキスト"/>
        <xdr:cNvSpPr txBox="1"/>
      </xdr:nvSpPr>
      <xdr:spPr>
        <a:xfrm>
          <a:off x="4686300" y="15390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13512</xdr:rowOff>
    </xdr:from>
    <xdr:to>
      <xdr:col>24</xdr:col>
      <xdr:colOff>152400</xdr:colOff>
      <xdr:row>91</xdr:row>
      <xdr:rowOff>13512</xdr:rowOff>
    </xdr:to>
    <xdr:cxnSp macro="">
      <xdr:nvCxnSpPr>
        <xdr:cNvPr id="241" name="直線コネクタ 240"/>
        <xdr:cNvCxnSpPr/>
      </xdr:nvCxnSpPr>
      <xdr:spPr>
        <a:xfrm>
          <a:off x="4546600" y="15615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31507</xdr:rowOff>
    </xdr:from>
    <xdr:to>
      <xdr:col>24</xdr:col>
      <xdr:colOff>63500</xdr:colOff>
      <xdr:row>95</xdr:row>
      <xdr:rowOff>72589</xdr:rowOff>
    </xdr:to>
    <xdr:cxnSp macro="">
      <xdr:nvCxnSpPr>
        <xdr:cNvPr id="242" name="直線コネクタ 241"/>
        <xdr:cNvCxnSpPr/>
      </xdr:nvCxnSpPr>
      <xdr:spPr>
        <a:xfrm>
          <a:off x="3797300" y="16319257"/>
          <a:ext cx="838200" cy="4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40384</xdr:rowOff>
    </xdr:from>
    <xdr:ext cx="534377" cy="259045"/>
    <xdr:sp macro="" textlink="">
      <xdr:nvSpPr>
        <xdr:cNvPr id="243" name="扶助費平均値テキスト"/>
        <xdr:cNvSpPr txBox="1"/>
      </xdr:nvSpPr>
      <xdr:spPr>
        <a:xfrm>
          <a:off x="4686300" y="16328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61957</xdr:rowOff>
    </xdr:from>
    <xdr:to>
      <xdr:col>24</xdr:col>
      <xdr:colOff>114300</xdr:colOff>
      <xdr:row>95</xdr:row>
      <xdr:rowOff>163557</xdr:rowOff>
    </xdr:to>
    <xdr:sp macro="" textlink="">
      <xdr:nvSpPr>
        <xdr:cNvPr id="244" name="フローチャート: 判断 243"/>
        <xdr:cNvSpPr/>
      </xdr:nvSpPr>
      <xdr:spPr>
        <a:xfrm>
          <a:off x="4584700" y="163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31507</xdr:rowOff>
    </xdr:from>
    <xdr:to>
      <xdr:col>19</xdr:col>
      <xdr:colOff>177800</xdr:colOff>
      <xdr:row>95</xdr:row>
      <xdr:rowOff>54677</xdr:rowOff>
    </xdr:to>
    <xdr:cxnSp macro="">
      <xdr:nvCxnSpPr>
        <xdr:cNvPr id="245" name="直線コネクタ 244"/>
        <xdr:cNvCxnSpPr/>
      </xdr:nvCxnSpPr>
      <xdr:spPr>
        <a:xfrm flipV="1">
          <a:off x="2908300" y="16319257"/>
          <a:ext cx="889000" cy="2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74874</xdr:rowOff>
    </xdr:from>
    <xdr:to>
      <xdr:col>20</xdr:col>
      <xdr:colOff>38100</xdr:colOff>
      <xdr:row>96</xdr:row>
      <xdr:rowOff>5024</xdr:rowOff>
    </xdr:to>
    <xdr:sp macro="" textlink="">
      <xdr:nvSpPr>
        <xdr:cNvPr id="246" name="フローチャート: 判断 245"/>
        <xdr:cNvSpPr/>
      </xdr:nvSpPr>
      <xdr:spPr>
        <a:xfrm>
          <a:off x="3746500" y="1636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167601</xdr:rowOff>
    </xdr:from>
    <xdr:ext cx="534377" cy="259045"/>
    <xdr:sp macro="" textlink="">
      <xdr:nvSpPr>
        <xdr:cNvPr id="247" name="テキスト ボックス 246"/>
        <xdr:cNvSpPr txBox="1"/>
      </xdr:nvSpPr>
      <xdr:spPr>
        <a:xfrm>
          <a:off x="3530111" y="1645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54677</xdr:rowOff>
    </xdr:from>
    <xdr:to>
      <xdr:col>15</xdr:col>
      <xdr:colOff>50800</xdr:colOff>
      <xdr:row>97</xdr:row>
      <xdr:rowOff>47346</xdr:rowOff>
    </xdr:to>
    <xdr:cxnSp macro="">
      <xdr:nvCxnSpPr>
        <xdr:cNvPr id="248" name="直線コネクタ 247"/>
        <xdr:cNvCxnSpPr/>
      </xdr:nvCxnSpPr>
      <xdr:spPr>
        <a:xfrm flipV="1">
          <a:off x="2019300" y="16342427"/>
          <a:ext cx="889000" cy="33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156483</xdr:rowOff>
    </xdr:from>
    <xdr:to>
      <xdr:col>15</xdr:col>
      <xdr:colOff>101600</xdr:colOff>
      <xdr:row>96</xdr:row>
      <xdr:rowOff>86633</xdr:rowOff>
    </xdr:to>
    <xdr:sp macro="" textlink="">
      <xdr:nvSpPr>
        <xdr:cNvPr id="249" name="フローチャート: 判断 248"/>
        <xdr:cNvSpPr/>
      </xdr:nvSpPr>
      <xdr:spPr>
        <a:xfrm>
          <a:off x="2857500" y="1644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77760</xdr:rowOff>
    </xdr:from>
    <xdr:ext cx="534377" cy="259045"/>
    <xdr:sp macro="" textlink="">
      <xdr:nvSpPr>
        <xdr:cNvPr id="250" name="テキスト ボックス 249"/>
        <xdr:cNvSpPr txBox="1"/>
      </xdr:nvSpPr>
      <xdr:spPr>
        <a:xfrm>
          <a:off x="2641111" y="1653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47346</xdr:rowOff>
    </xdr:from>
    <xdr:to>
      <xdr:col>10</xdr:col>
      <xdr:colOff>114300</xdr:colOff>
      <xdr:row>97</xdr:row>
      <xdr:rowOff>82778</xdr:rowOff>
    </xdr:to>
    <xdr:cxnSp macro="">
      <xdr:nvCxnSpPr>
        <xdr:cNvPr id="251" name="直線コネクタ 250"/>
        <xdr:cNvCxnSpPr/>
      </xdr:nvCxnSpPr>
      <xdr:spPr>
        <a:xfrm flipV="1">
          <a:off x="1130300" y="16677996"/>
          <a:ext cx="889000" cy="3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10424</xdr:rowOff>
    </xdr:from>
    <xdr:to>
      <xdr:col>10</xdr:col>
      <xdr:colOff>165100</xdr:colOff>
      <xdr:row>96</xdr:row>
      <xdr:rowOff>112024</xdr:rowOff>
    </xdr:to>
    <xdr:sp macro="" textlink="">
      <xdr:nvSpPr>
        <xdr:cNvPr id="252" name="フローチャート: 判断 251"/>
        <xdr:cNvSpPr/>
      </xdr:nvSpPr>
      <xdr:spPr>
        <a:xfrm>
          <a:off x="1968500" y="1646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128551</xdr:rowOff>
    </xdr:from>
    <xdr:ext cx="534377" cy="259045"/>
    <xdr:sp macro="" textlink="">
      <xdr:nvSpPr>
        <xdr:cNvPr id="253" name="テキスト ボックス 252"/>
        <xdr:cNvSpPr txBox="1"/>
      </xdr:nvSpPr>
      <xdr:spPr>
        <a:xfrm>
          <a:off x="1752111" y="1624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166004</xdr:rowOff>
    </xdr:from>
    <xdr:to>
      <xdr:col>6</xdr:col>
      <xdr:colOff>38100</xdr:colOff>
      <xdr:row>96</xdr:row>
      <xdr:rowOff>96154</xdr:rowOff>
    </xdr:to>
    <xdr:sp macro="" textlink="">
      <xdr:nvSpPr>
        <xdr:cNvPr id="254" name="フローチャート: 判断 253"/>
        <xdr:cNvSpPr/>
      </xdr:nvSpPr>
      <xdr:spPr>
        <a:xfrm>
          <a:off x="1079500" y="1645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112681</xdr:rowOff>
    </xdr:from>
    <xdr:ext cx="534377" cy="259045"/>
    <xdr:sp macro="" textlink="">
      <xdr:nvSpPr>
        <xdr:cNvPr id="255" name="テキスト ボックス 254"/>
        <xdr:cNvSpPr txBox="1"/>
      </xdr:nvSpPr>
      <xdr:spPr>
        <a:xfrm>
          <a:off x="863111" y="1622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6" name="テキスト ボックス 25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7" name="テキスト ボックス 25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8" name="テキスト ボックス 25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9" name="テキスト ボックス 25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60" name="テキスト ボックス 25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21789</xdr:rowOff>
    </xdr:from>
    <xdr:to>
      <xdr:col>24</xdr:col>
      <xdr:colOff>114300</xdr:colOff>
      <xdr:row>95</xdr:row>
      <xdr:rowOff>123389</xdr:rowOff>
    </xdr:to>
    <xdr:sp macro="" textlink="">
      <xdr:nvSpPr>
        <xdr:cNvPr id="261" name="楕円 260"/>
        <xdr:cNvSpPr/>
      </xdr:nvSpPr>
      <xdr:spPr>
        <a:xfrm>
          <a:off x="4584700" y="163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44666</xdr:rowOff>
    </xdr:from>
    <xdr:ext cx="534377" cy="259045"/>
    <xdr:sp macro="" textlink="">
      <xdr:nvSpPr>
        <xdr:cNvPr id="262" name="扶助費該当値テキスト"/>
        <xdr:cNvSpPr txBox="1"/>
      </xdr:nvSpPr>
      <xdr:spPr>
        <a:xfrm>
          <a:off x="4686300" y="1616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152157</xdr:rowOff>
    </xdr:from>
    <xdr:to>
      <xdr:col>20</xdr:col>
      <xdr:colOff>38100</xdr:colOff>
      <xdr:row>95</xdr:row>
      <xdr:rowOff>82307</xdr:rowOff>
    </xdr:to>
    <xdr:sp macro="" textlink="">
      <xdr:nvSpPr>
        <xdr:cNvPr id="263" name="楕円 262"/>
        <xdr:cNvSpPr/>
      </xdr:nvSpPr>
      <xdr:spPr>
        <a:xfrm>
          <a:off x="3746500" y="1626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98834</xdr:rowOff>
    </xdr:from>
    <xdr:ext cx="534377" cy="259045"/>
    <xdr:sp macro="" textlink="">
      <xdr:nvSpPr>
        <xdr:cNvPr id="264" name="テキスト ボックス 263"/>
        <xdr:cNvSpPr txBox="1"/>
      </xdr:nvSpPr>
      <xdr:spPr>
        <a:xfrm>
          <a:off x="3530111" y="1604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3877</xdr:rowOff>
    </xdr:from>
    <xdr:to>
      <xdr:col>15</xdr:col>
      <xdr:colOff>101600</xdr:colOff>
      <xdr:row>95</xdr:row>
      <xdr:rowOff>105477</xdr:rowOff>
    </xdr:to>
    <xdr:sp macro="" textlink="">
      <xdr:nvSpPr>
        <xdr:cNvPr id="265" name="楕円 264"/>
        <xdr:cNvSpPr/>
      </xdr:nvSpPr>
      <xdr:spPr>
        <a:xfrm>
          <a:off x="2857500" y="1629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122004</xdr:rowOff>
    </xdr:from>
    <xdr:ext cx="534377" cy="259045"/>
    <xdr:sp macro="" textlink="">
      <xdr:nvSpPr>
        <xdr:cNvPr id="266" name="テキスト ボックス 265"/>
        <xdr:cNvSpPr txBox="1"/>
      </xdr:nvSpPr>
      <xdr:spPr>
        <a:xfrm>
          <a:off x="2641111" y="1606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167996</xdr:rowOff>
    </xdr:from>
    <xdr:to>
      <xdr:col>10</xdr:col>
      <xdr:colOff>165100</xdr:colOff>
      <xdr:row>97</xdr:row>
      <xdr:rowOff>98146</xdr:rowOff>
    </xdr:to>
    <xdr:sp macro="" textlink="">
      <xdr:nvSpPr>
        <xdr:cNvPr id="267" name="楕円 266"/>
        <xdr:cNvSpPr/>
      </xdr:nvSpPr>
      <xdr:spPr>
        <a:xfrm>
          <a:off x="1968500" y="1662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89273</xdr:rowOff>
    </xdr:from>
    <xdr:ext cx="534377" cy="259045"/>
    <xdr:sp macro="" textlink="">
      <xdr:nvSpPr>
        <xdr:cNvPr id="268" name="テキスト ボックス 267"/>
        <xdr:cNvSpPr txBox="1"/>
      </xdr:nvSpPr>
      <xdr:spPr>
        <a:xfrm>
          <a:off x="1752111" y="1671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31978</xdr:rowOff>
    </xdr:from>
    <xdr:to>
      <xdr:col>6</xdr:col>
      <xdr:colOff>38100</xdr:colOff>
      <xdr:row>97</xdr:row>
      <xdr:rowOff>133578</xdr:rowOff>
    </xdr:to>
    <xdr:sp macro="" textlink="">
      <xdr:nvSpPr>
        <xdr:cNvPr id="269" name="楕円 268"/>
        <xdr:cNvSpPr/>
      </xdr:nvSpPr>
      <xdr:spPr>
        <a:xfrm>
          <a:off x="1079500" y="1666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124705</xdr:rowOff>
    </xdr:from>
    <xdr:ext cx="534377" cy="259045"/>
    <xdr:sp macro="" textlink="">
      <xdr:nvSpPr>
        <xdr:cNvPr id="270" name="テキスト ボックス 269"/>
        <xdr:cNvSpPr txBox="1"/>
      </xdr:nvSpPr>
      <xdr:spPr>
        <a:xfrm>
          <a:off x="863111" y="1675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1" name="正方形/長方形 27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2" name="正方形/長方形 27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3" name="正方形/長方形 27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4" name="正方形/長方形 27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5" name="正方形/長方形 27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6" name="正方形/長方形 27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7" name="正方形/長方形 27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8" name="正方形/長方形 27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9" name="テキスト ボックス 27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80" name="直線コネクタ 27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2" name="テキスト ボックス 281"/>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21255</xdr:rowOff>
    </xdr:from>
    <xdr:to>
      <xdr:col>54</xdr:col>
      <xdr:colOff>189865</xdr:colOff>
      <xdr:row>36</xdr:row>
      <xdr:rowOff>114362</xdr:rowOff>
    </xdr:to>
    <xdr:cxnSp macro="">
      <xdr:nvCxnSpPr>
        <xdr:cNvPr id="292" name="直線コネクタ 291"/>
        <xdr:cNvCxnSpPr/>
      </xdr:nvCxnSpPr>
      <xdr:spPr>
        <a:xfrm flipV="1">
          <a:off x="10475595" y="5164755"/>
          <a:ext cx="1270" cy="1121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118189</xdr:rowOff>
    </xdr:from>
    <xdr:ext cx="599010" cy="259045"/>
    <xdr:sp macro="" textlink="">
      <xdr:nvSpPr>
        <xdr:cNvPr id="293" name="補助費等最小値テキスト"/>
        <xdr:cNvSpPr txBox="1"/>
      </xdr:nvSpPr>
      <xdr:spPr>
        <a:xfrm>
          <a:off x="10528300" y="6290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114362</xdr:rowOff>
    </xdr:from>
    <xdr:to>
      <xdr:col>55</xdr:col>
      <xdr:colOff>88900</xdr:colOff>
      <xdr:row>36</xdr:row>
      <xdr:rowOff>114362</xdr:rowOff>
    </xdr:to>
    <xdr:cxnSp macro="">
      <xdr:nvCxnSpPr>
        <xdr:cNvPr id="294" name="直線コネクタ 293"/>
        <xdr:cNvCxnSpPr/>
      </xdr:nvCxnSpPr>
      <xdr:spPr>
        <a:xfrm>
          <a:off x="10388600" y="6286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139382</xdr:rowOff>
    </xdr:from>
    <xdr:ext cx="599010" cy="259045"/>
    <xdr:sp macro="" textlink="">
      <xdr:nvSpPr>
        <xdr:cNvPr id="295" name="補助費等最大値テキスト"/>
        <xdr:cNvSpPr txBox="1"/>
      </xdr:nvSpPr>
      <xdr:spPr>
        <a:xfrm>
          <a:off x="10528300" y="4939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21255</xdr:rowOff>
    </xdr:from>
    <xdr:to>
      <xdr:col>55</xdr:col>
      <xdr:colOff>88900</xdr:colOff>
      <xdr:row>30</xdr:row>
      <xdr:rowOff>21255</xdr:rowOff>
    </xdr:to>
    <xdr:cxnSp macro="">
      <xdr:nvCxnSpPr>
        <xdr:cNvPr id="296" name="直線コネクタ 295"/>
        <xdr:cNvCxnSpPr/>
      </xdr:nvCxnSpPr>
      <xdr:spPr>
        <a:xfrm>
          <a:off x="10388600" y="5164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142864</xdr:rowOff>
    </xdr:from>
    <xdr:to>
      <xdr:col>55</xdr:col>
      <xdr:colOff>0</xdr:colOff>
      <xdr:row>35</xdr:row>
      <xdr:rowOff>84038</xdr:rowOff>
    </xdr:to>
    <xdr:cxnSp macro="">
      <xdr:nvCxnSpPr>
        <xdr:cNvPr id="297" name="直線コネクタ 296"/>
        <xdr:cNvCxnSpPr/>
      </xdr:nvCxnSpPr>
      <xdr:spPr>
        <a:xfrm flipV="1">
          <a:off x="9639300" y="5800714"/>
          <a:ext cx="838200" cy="28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18274</xdr:rowOff>
    </xdr:from>
    <xdr:ext cx="599010" cy="259045"/>
    <xdr:sp macro="" textlink="">
      <xdr:nvSpPr>
        <xdr:cNvPr id="298" name="補助費等平均値テキスト"/>
        <xdr:cNvSpPr txBox="1"/>
      </xdr:nvSpPr>
      <xdr:spPr>
        <a:xfrm>
          <a:off x="10528300" y="6019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39847</xdr:rowOff>
    </xdr:from>
    <xdr:to>
      <xdr:col>55</xdr:col>
      <xdr:colOff>50800</xdr:colOff>
      <xdr:row>35</xdr:row>
      <xdr:rowOff>141447</xdr:rowOff>
    </xdr:to>
    <xdr:sp macro="" textlink="">
      <xdr:nvSpPr>
        <xdr:cNvPr id="299" name="フローチャート: 判断 298"/>
        <xdr:cNvSpPr/>
      </xdr:nvSpPr>
      <xdr:spPr>
        <a:xfrm>
          <a:off x="10426700" y="6040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84038</xdr:rowOff>
    </xdr:from>
    <xdr:to>
      <xdr:col>50</xdr:col>
      <xdr:colOff>114300</xdr:colOff>
      <xdr:row>35</xdr:row>
      <xdr:rowOff>88930</xdr:rowOff>
    </xdr:to>
    <xdr:cxnSp macro="">
      <xdr:nvCxnSpPr>
        <xdr:cNvPr id="300" name="直線コネクタ 299"/>
        <xdr:cNvCxnSpPr/>
      </xdr:nvCxnSpPr>
      <xdr:spPr>
        <a:xfrm flipV="1">
          <a:off x="8750300" y="6084788"/>
          <a:ext cx="8890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34173</xdr:rowOff>
    </xdr:from>
    <xdr:to>
      <xdr:col>50</xdr:col>
      <xdr:colOff>165100</xdr:colOff>
      <xdr:row>37</xdr:row>
      <xdr:rowOff>135773</xdr:rowOff>
    </xdr:to>
    <xdr:sp macro="" textlink="">
      <xdr:nvSpPr>
        <xdr:cNvPr id="301" name="フローチャート: 判断 300"/>
        <xdr:cNvSpPr/>
      </xdr:nvSpPr>
      <xdr:spPr>
        <a:xfrm>
          <a:off x="9588500" y="637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126900</xdr:rowOff>
    </xdr:from>
    <xdr:ext cx="534377" cy="259045"/>
    <xdr:sp macro="" textlink="">
      <xdr:nvSpPr>
        <xdr:cNvPr id="302" name="テキスト ボックス 301"/>
        <xdr:cNvSpPr txBox="1"/>
      </xdr:nvSpPr>
      <xdr:spPr>
        <a:xfrm>
          <a:off x="9372111" y="647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54117</xdr:rowOff>
    </xdr:from>
    <xdr:to>
      <xdr:col>45</xdr:col>
      <xdr:colOff>177800</xdr:colOff>
      <xdr:row>35</xdr:row>
      <xdr:rowOff>88930</xdr:rowOff>
    </xdr:to>
    <xdr:cxnSp macro="">
      <xdr:nvCxnSpPr>
        <xdr:cNvPr id="303" name="直線コネクタ 302"/>
        <xdr:cNvCxnSpPr/>
      </xdr:nvCxnSpPr>
      <xdr:spPr>
        <a:xfrm>
          <a:off x="7861300" y="6054867"/>
          <a:ext cx="889000" cy="3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28618</xdr:rowOff>
    </xdr:from>
    <xdr:to>
      <xdr:col>46</xdr:col>
      <xdr:colOff>38100</xdr:colOff>
      <xdr:row>37</xdr:row>
      <xdr:rowOff>130218</xdr:rowOff>
    </xdr:to>
    <xdr:sp macro="" textlink="">
      <xdr:nvSpPr>
        <xdr:cNvPr id="304" name="フローチャート: 判断 303"/>
        <xdr:cNvSpPr/>
      </xdr:nvSpPr>
      <xdr:spPr>
        <a:xfrm>
          <a:off x="8699500" y="637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121345</xdr:rowOff>
    </xdr:from>
    <xdr:ext cx="599010" cy="259045"/>
    <xdr:sp macro="" textlink="">
      <xdr:nvSpPr>
        <xdr:cNvPr id="305" name="テキスト ボックス 304"/>
        <xdr:cNvSpPr txBox="1"/>
      </xdr:nvSpPr>
      <xdr:spPr>
        <a:xfrm>
          <a:off x="8450795" y="6464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88288</xdr:rowOff>
    </xdr:from>
    <xdr:to>
      <xdr:col>41</xdr:col>
      <xdr:colOff>50800</xdr:colOff>
      <xdr:row>35</xdr:row>
      <xdr:rowOff>54117</xdr:rowOff>
    </xdr:to>
    <xdr:cxnSp macro="">
      <xdr:nvCxnSpPr>
        <xdr:cNvPr id="306" name="直線コネクタ 305"/>
        <xdr:cNvCxnSpPr/>
      </xdr:nvCxnSpPr>
      <xdr:spPr>
        <a:xfrm>
          <a:off x="6972300" y="5917588"/>
          <a:ext cx="889000" cy="13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36135</xdr:rowOff>
    </xdr:from>
    <xdr:to>
      <xdr:col>41</xdr:col>
      <xdr:colOff>101600</xdr:colOff>
      <xdr:row>37</xdr:row>
      <xdr:rowOff>137735</xdr:rowOff>
    </xdr:to>
    <xdr:sp macro="" textlink="">
      <xdr:nvSpPr>
        <xdr:cNvPr id="307" name="フローチャート: 判断 306"/>
        <xdr:cNvSpPr/>
      </xdr:nvSpPr>
      <xdr:spPr>
        <a:xfrm>
          <a:off x="7810500" y="63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128861</xdr:rowOff>
    </xdr:from>
    <xdr:ext cx="534377" cy="259045"/>
    <xdr:sp macro="" textlink="">
      <xdr:nvSpPr>
        <xdr:cNvPr id="308" name="テキスト ボックス 307"/>
        <xdr:cNvSpPr txBox="1"/>
      </xdr:nvSpPr>
      <xdr:spPr>
        <a:xfrm>
          <a:off x="7594111" y="6472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43301</xdr:rowOff>
    </xdr:from>
    <xdr:to>
      <xdr:col>36</xdr:col>
      <xdr:colOff>165100</xdr:colOff>
      <xdr:row>37</xdr:row>
      <xdr:rowOff>144901</xdr:rowOff>
    </xdr:to>
    <xdr:sp macro="" textlink="">
      <xdr:nvSpPr>
        <xdr:cNvPr id="309" name="フローチャート: 判断 308"/>
        <xdr:cNvSpPr/>
      </xdr:nvSpPr>
      <xdr:spPr>
        <a:xfrm>
          <a:off x="6921500" y="638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136028</xdr:rowOff>
    </xdr:from>
    <xdr:ext cx="534377" cy="259045"/>
    <xdr:sp macro="" textlink="">
      <xdr:nvSpPr>
        <xdr:cNvPr id="310" name="テキスト ボックス 309"/>
        <xdr:cNvSpPr txBox="1"/>
      </xdr:nvSpPr>
      <xdr:spPr>
        <a:xfrm>
          <a:off x="6705111" y="6479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92064</xdr:rowOff>
    </xdr:from>
    <xdr:to>
      <xdr:col>55</xdr:col>
      <xdr:colOff>50800</xdr:colOff>
      <xdr:row>34</xdr:row>
      <xdr:rowOff>22214</xdr:rowOff>
    </xdr:to>
    <xdr:sp macro="" textlink="">
      <xdr:nvSpPr>
        <xdr:cNvPr id="316" name="楕円 315"/>
        <xdr:cNvSpPr/>
      </xdr:nvSpPr>
      <xdr:spPr>
        <a:xfrm>
          <a:off x="10426700" y="574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114941</xdr:rowOff>
    </xdr:from>
    <xdr:ext cx="599010" cy="259045"/>
    <xdr:sp macro="" textlink="">
      <xdr:nvSpPr>
        <xdr:cNvPr id="317" name="補助費等該当値テキスト"/>
        <xdr:cNvSpPr txBox="1"/>
      </xdr:nvSpPr>
      <xdr:spPr>
        <a:xfrm>
          <a:off x="10528300" y="560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33238</xdr:rowOff>
    </xdr:from>
    <xdr:to>
      <xdr:col>50</xdr:col>
      <xdr:colOff>165100</xdr:colOff>
      <xdr:row>35</xdr:row>
      <xdr:rowOff>134838</xdr:rowOff>
    </xdr:to>
    <xdr:sp macro="" textlink="">
      <xdr:nvSpPr>
        <xdr:cNvPr id="318" name="楕円 317"/>
        <xdr:cNvSpPr/>
      </xdr:nvSpPr>
      <xdr:spPr>
        <a:xfrm>
          <a:off x="9588500" y="603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151365</xdr:rowOff>
    </xdr:from>
    <xdr:ext cx="599010" cy="259045"/>
    <xdr:sp macro="" textlink="">
      <xdr:nvSpPr>
        <xdr:cNvPr id="319" name="テキスト ボックス 318"/>
        <xdr:cNvSpPr txBox="1"/>
      </xdr:nvSpPr>
      <xdr:spPr>
        <a:xfrm>
          <a:off x="9339795" y="5809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38130</xdr:rowOff>
    </xdr:from>
    <xdr:to>
      <xdr:col>46</xdr:col>
      <xdr:colOff>38100</xdr:colOff>
      <xdr:row>35</xdr:row>
      <xdr:rowOff>139730</xdr:rowOff>
    </xdr:to>
    <xdr:sp macro="" textlink="">
      <xdr:nvSpPr>
        <xdr:cNvPr id="320" name="楕円 319"/>
        <xdr:cNvSpPr/>
      </xdr:nvSpPr>
      <xdr:spPr>
        <a:xfrm>
          <a:off x="8699500" y="603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156257</xdr:rowOff>
    </xdr:from>
    <xdr:ext cx="599010" cy="259045"/>
    <xdr:sp macro="" textlink="">
      <xdr:nvSpPr>
        <xdr:cNvPr id="321" name="テキスト ボックス 320"/>
        <xdr:cNvSpPr txBox="1"/>
      </xdr:nvSpPr>
      <xdr:spPr>
        <a:xfrm>
          <a:off x="8450795" y="5814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3317</xdr:rowOff>
    </xdr:from>
    <xdr:to>
      <xdr:col>41</xdr:col>
      <xdr:colOff>101600</xdr:colOff>
      <xdr:row>35</xdr:row>
      <xdr:rowOff>104917</xdr:rowOff>
    </xdr:to>
    <xdr:sp macro="" textlink="">
      <xdr:nvSpPr>
        <xdr:cNvPr id="322" name="楕円 321"/>
        <xdr:cNvSpPr/>
      </xdr:nvSpPr>
      <xdr:spPr>
        <a:xfrm>
          <a:off x="7810500" y="600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121444</xdr:rowOff>
    </xdr:from>
    <xdr:ext cx="599010" cy="259045"/>
    <xdr:sp macro="" textlink="">
      <xdr:nvSpPr>
        <xdr:cNvPr id="323" name="テキスト ボックス 322"/>
        <xdr:cNvSpPr txBox="1"/>
      </xdr:nvSpPr>
      <xdr:spPr>
        <a:xfrm>
          <a:off x="7561795" y="5779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37488</xdr:rowOff>
    </xdr:from>
    <xdr:to>
      <xdr:col>36</xdr:col>
      <xdr:colOff>165100</xdr:colOff>
      <xdr:row>34</xdr:row>
      <xdr:rowOff>139088</xdr:rowOff>
    </xdr:to>
    <xdr:sp macro="" textlink="">
      <xdr:nvSpPr>
        <xdr:cNvPr id="324" name="楕円 323"/>
        <xdr:cNvSpPr/>
      </xdr:nvSpPr>
      <xdr:spPr>
        <a:xfrm>
          <a:off x="6921500" y="586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155615</xdr:rowOff>
    </xdr:from>
    <xdr:ext cx="599010" cy="259045"/>
    <xdr:sp macro="" textlink="">
      <xdr:nvSpPr>
        <xdr:cNvPr id="325" name="テキスト ボックス 324"/>
        <xdr:cNvSpPr txBox="1"/>
      </xdr:nvSpPr>
      <xdr:spPr>
        <a:xfrm>
          <a:off x="6672795" y="564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7" name="テキスト ボックス 33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9" name="テキスト ボックス 338"/>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1" name="テキスト ボックス 340"/>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3" name="テキスト ボックス 342"/>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20120</xdr:rowOff>
    </xdr:from>
    <xdr:to>
      <xdr:col>54</xdr:col>
      <xdr:colOff>189865</xdr:colOff>
      <xdr:row>58</xdr:row>
      <xdr:rowOff>91738</xdr:rowOff>
    </xdr:to>
    <xdr:cxnSp macro="">
      <xdr:nvCxnSpPr>
        <xdr:cNvPr id="347" name="直線コネクタ 346"/>
        <xdr:cNvCxnSpPr/>
      </xdr:nvCxnSpPr>
      <xdr:spPr>
        <a:xfrm flipV="1">
          <a:off x="10475595" y="9106970"/>
          <a:ext cx="1270" cy="928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95565</xdr:rowOff>
    </xdr:from>
    <xdr:ext cx="534377" cy="259045"/>
    <xdr:sp macro="" textlink="">
      <xdr:nvSpPr>
        <xdr:cNvPr id="348" name="普通建設事業費最小値テキスト"/>
        <xdr:cNvSpPr txBox="1"/>
      </xdr:nvSpPr>
      <xdr:spPr>
        <a:xfrm>
          <a:off x="10528300" y="1003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91738</xdr:rowOff>
    </xdr:from>
    <xdr:to>
      <xdr:col>55</xdr:col>
      <xdr:colOff>88900</xdr:colOff>
      <xdr:row>58</xdr:row>
      <xdr:rowOff>91738</xdr:rowOff>
    </xdr:to>
    <xdr:cxnSp macro="">
      <xdr:nvCxnSpPr>
        <xdr:cNvPr id="349" name="直線コネクタ 348"/>
        <xdr:cNvCxnSpPr/>
      </xdr:nvCxnSpPr>
      <xdr:spPr>
        <a:xfrm>
          <a:off x="10388600" y="10035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138247</xdr:rowOff>
    </xdr:from>
    <xdr:ext cx="599010" cy="259045"/>
    <xdr:sp macro="" textlink="">
      <xdr:nvSpPr>
        <xdr:cNvPr id="350" name="普通建設事業費最大値テキスト"/>
        <xdr:cNvSpPr txBox="1"/>
      </xdr:nvSpPr>
      <xdr:spPr>
        <a:xfrm>
          <a:off x="10528300" y="888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53</xdr:row>
      <xdr:rowOff>20120</xdr:rowOff>
    </xdr:from>
    <xdr:to>
      <xdr:col>55</xdr:col>
      <xdr:colOff>88900</xdr:colOff>
      <xdr:row>53</xdr:row>
      <xdr:rowOff>20120</xdr:rowOff>
    </xdr:to>
    <xdr:cxnSp macro="">
      <xdr:nvCxnSpPr>
        <xdr:cNvPr id="351" name="直線コネクタ 350"/>
        <xdr:cNvCxnSpPr/>
      </xdr:nvCxnSpPr>
      <xdr:spPr>
        <a:xfrm>
          <a:off x="10388600" y="910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15536</xdr:rowOff>
    </xdr:from>
    <xdr:to>
      <xdr:col>55</xdr:col>
      <xdr:colOff>0</xdr:colOff>
      <xdr:row>54</xdr:row>
      <xdr:rowOff>12434</xdr:rowOff>
    </xdr:to>
    <xdr:cxnSp macro="">
      <xdr:nvCxnSpPr>
        <xdr:cNvPr id="352" name="直線コネクタ 351"/>
        <xdr:cNvCxnSpPr/>
      </xdr:nvCxnSpPr>
      <xdr:spPr>
        <a:xfrm>
          <a:off x="9639300" y="8759486"/>
          <a:ext cx="838200" cy="51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135217</xdr:rowOff>
    </xdr:from>
    <xdr:ext cx="599010" cy="259045"/>
    <xdr:sp macro="" textlink="">
      <xdr:nvSpPr>
        <xdr:cNvPr id="353" name="普通建設事業費平均値テキスト"/>
        <xdr:cNvSpPr txBox="1"/>
      </xdr:nvSpPr>
      <xdr:spPr>
        <a:xfrm>
          <a:off x="10528300" y="9736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156790</xdr:rowOff>
    </xdr:from>
    <xdr:to>
      <xdr:col>55</xdr:col>
      <xdr:colOff>50800</xdr:colOff>
      <xdr:row>57</xdr:row>
      <xdr:rowOff>86940</xdr:rowOff>
    </xdr:to>
    <xdr:sp macro="" textlink="">
      <xdr:nvSpPr>
        <xdr:cNvPr id="354" name="フローチャート: 判断 353"/>
        <xdr:cNvSpPr/>
      </xdr:nvSpPr>
      <xdr:spPr>
        <a:xfrm>
          <a:off x="10426700" y="975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15536</xdr:rowOff>
    </xdr:from>
    <xdr:to>
      <xdr:col>50</xdr:col>
      <xdr:colOff>114300</xdr:colOff>
      <xdr:row>54</xdr:row>
      <xdr:rowOff>19429</xdr:rowOff>
    </xdr:to>
    <xdr:cxnSp macro="">
      <xdr:nvCxnSpPr>
        <xdr:cNvPr id="355" name="直線コネクタ 354"/>
        <xdr:cNvCxnSpPr/>
      </xdr:nvCxnSpPr>
      <xdr:spPr>
        <a:xfrm flipV="1">
          <a:off x="8750300" y="8759486"/>
          <a:ext cx="889000" cy="518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1239</xdr:rowOff>
    </xdr:from>
    <xdr:to>
      <xdr:col>50</xdr:col>
      <xdr:colOff>165100</xdr:colOff>
      <xdr:row>57</xdr:row>
      <xdr:rowOff>102839</xdr:rowOff>
    </xdr:to>
    <xdr:sp macro="" textlink="">
      <xdr:nvSpPr>
        <xdr:cNvPr id="356" name="フローチャート: 判断 355"/>
        <xdr:cNvSpPr/>
      </xdr:nvSpPr>
      <xdr:spPr>
        <a:xfrm>
          <a:off x="9588500" y="977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93966</xdr:rowOff>
    </xdr:from>
    <xdr:ext cx="599010" cy="259045"/>
    <xdr:sp macro="" textlink="">
      <xdr:nvSpPr>
        <xdr:cNvPr id="357" name="テキスト ボックス 356"/>
        <xdr:cNvSpPr txBox="1"/>
      </xdr:nvSpPr>
      <xdr:spPr>
        <a:xfrm>
          <a:off x="9339795" y="9866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83325</xdr:rowOff>
    </xdr:from>
    <xdr:to>
      <xdr:col>45</xdr:col>
      <xdr:colOff>177800</xdr:colOff>
      <xdr:row>54</xdr:row>
      <xdr:rowOff>19429</xdr:rowOff>
    </xdr:to>
    <xdr:cxnSp macro="">
      <xdr:nvCxnSpPr>
        <xdr:cNvPr id="358" name="直線コネクタ 357"/>
        <xdr:cNvCxnSpPr/>
      </xdr:nvCxnSpPr>
      <xdr:spPr>
        <a:xfrm>
          <a:off x="7861300" y="8998725"/>
          <a:ext cx="889000" cy="27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35163</xdr:rowOff>
    </xdr:from>
    <xdr:to>
      <xdr:col>46</xdr:col>
      <xdr:colOff>38100</xdr:colOff>
      <xdr:row>57</xdr:row>
      <xdr:rowOff>136763</xdr:rowOff>
    </xdr:to>
    <xdr:sp macro="" textlink="">
      <xdr:nvSpPr>
        <xdr:cNvPr id="359" name="フローチャート: 判断 358"/>
        <xdr:cNvSpPr/>
      </xdr:nvSpPr>
      <xdr:spPr>
        <a:xfrm>
          <a:off x="8699500" y="980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127890</xdr:rowOff>
    </xdr:from>
    <xdr:ext cx="534377" cy="259045"/>
    <xdr:sp macro="" textlink="">
      <xdr:nvSpPr>
        <xdr:cNvPr id="360" name="テキスト ボックス 359"/>
        <xdr:cNvSpPr txBox="1"/>
      </xdr:nvSpPr>
      <xdr:spPr>
        <a:xfrm>
          <a:off x="8483111" y="990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83325</xdr:rowOff>
    </xdr:from>
    <xdr:to>
      <xdr:col>41</xdr:col>
      <xdr:colOff>50800</xdr:colOff>
      <xdr:row>55</xdr:row>
      <xdr:rowOff>5201</xdr:rowOff>
    </xdr:to>
    <xdr:cxnSp macro="">
      <xdr:nvCxnSpPr>
        <xdr:cNvPr id="361" name="直線コネクタ 360"/>
        <xdr:cNvCxnSpPr/>
      </xdr:nvCxnSpPr>
      <xdr:spPr>
        <a:xfrm flipV="1">
          <a:off x="6972300" y="8998725"/>
          <a:ext cx="889000" cy="43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18023</xdr:rowOff>
    </xdr:from>
    <xdr:to>
      <xdr:col>41</xdr:col>
      <xdr:colOff>101600</xdr:colOff>
      <xdr:row>57</xdr:row>
      <xdr:rowOff>119623</xdr:rowOff>
    </xdr:to>
    <xdr:sp macro="" textlink="">
      <xdr:nvSpPr>
        <xdr:cNvPr id="362" name="フローチャート: 判断 361"/>
        <xdr:cNvSpPr/>
      </xdr:nvSpPr>
      <xdr:spPr>
        <a:xfrm>
          <a:off x="7810500" y="979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110750</xdr:rowOff>
    </xdr:from>
    <xdr:ext cx="599010" cy="259045"/>
    <xdr:sp macro="" textlink="">
      <xdr:nvSpPr>
        <xdr:cNvPr id="363" name="テキスト ボックス 362"/>
        <xdr:cNvSpPr txBox="1"/>
      </xdr:nvSpPr>
      <xdr:spPr>
        <a:xfrm>
          <a:off x="7561795" y="988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38467</xdr:rowOff>
    </xdr:from>
    <xdr:to>
      <xdr:col>36</xdr:col>
      <xdr:colOff>165100</xdr:colOff>
      <xdr:row>57</xdr:row>
      <xdr:rowOff>140067</xdr:rowOff>
    </xdr:to>
    <xdr:sp macro="" textlink="">
      <xdr:nvSpPr>
        <xdr:cNvPr id="364" name="フローチャート: 判断 363"/>
        <xdr:cNvSpPr/>
      </xdr:nvSpPr>
      <xdr:spPr>
        <a:xfrm>
          <a:off x="6921500" y="981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131194</xdr:rowOff>
    </xdr:from>
    <xdr:ext cx="534377" cy="259045"/>
    <xdr:sp macro="" textlink="">
      <xdr:nvSpPr>
        <xdr:cNvPr id="365" name="テキスト ボックス 364"/>
        <xdr:cNvSpPr txBox="1"/>
      </xdr:nvSpPr>
      <xdr:spPr>
        <a:xfrm>
          <a:off x="6705111" y="990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133084</xdr:rowOff>
    </xdr:from>
    <xdr:to>
      <xdr:col>55</xdr:col>
      <xdr:colOff>50800</xdr:colOff>
      <xdr:row>54</xdr:row>
      <xdr:rowOff>63234</xdr:rowOff>
    </xdr:to>
    <xdr:sp macro="" textlink="">
      <xdr:nvSpPr>
        <xdr:cNvPr id="371" name="楕円 370"/>
        <xdr:cNvSpPr/>
      </xdr:nvSpPr>
      <xdr:spPr>
        <a:xfrm>
          <a:off x="10426700" y="921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155961</xdr:rowOff>
    </xdr:from>
    <xdr:ext cx="599010" cy="259045"/>
    <xdr:sp macro="" textlink="">
      <xdr:nvSpPr>
        <xdr:cNvPr id="372" name="普通建設事業費該当値テキスト"/>
        <xdr:cNvSpPr txBox="1"/>
      </xdr:nvSpPr>
      <xdr:spPr>
        <a:xfrm>
          <a:off x="10528300" y="907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136186</xdr:rowOff>
    </xdr:from>
    <xdr:to>
      <xdr:col>50</xdr:col>
      <xdr:colOff>165100</xdr:colOff>
      <xdr:row>51</xdr:row>
      <xdr:rowOff>66336</xdr:rowOff>
    </xdr:to>
    <xdr:sp macro="" textlink="">
      <xdr:nvSpPr>
        <xdr:cNvPr id="373" name="楕円 372"/>
        <xdr:cNvSpPr/>
      </xdr:nvSpPr>
      <xdr:spPr>
        <a:xfrm>
          <a:off x="9588500" y="870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82863</xdr:rowOff>
    </xdr:from>
    <xdr:ext cx="599010" cy="259045"/>
    <xdr:sp macro="" textlink="">
      <xdr:nvSpPr>
        <xdr:cNvPr id="374" name="テキスト ボックス 373"/>
        <xdr:cNvSpPr txBox="1"/>
      </xdr:nvSpPr>
      <xdr:spPr>
        <a:xfrm>
          <a:off x="9339795" y="8483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140079</xdr:rowOff>
    </xdr:from>
    <xdr:to>
      <xdr:col>46</xdr:col>
      <xdr:colOff>38100</xdr:colOff>
      <xdr:row>54</xdr:row>
      <xdr:rowOff>70229</xdr:rowOff>
    </xdr:to>
    <xdr:sp macro="" textlink="">
      <xdr:nvSpPr>
        <xdr:cNvPr id="375" name="楕円 374"/>
        <xdr:cNvSpPr/>
      </xdr:nvSpPr>
      <xdr:spPr>
        <a:xfrm>
          <a:off x="8699500" y="922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86756</xdr:rowOff>
    </xdr:from>
    <xdr:ext cx="599010" cy="259045"/>
    <xdr:sp macro="" textlink="">
      <xdr:nvSpPr>
        <xdr:cNvPr id="376" name="テキスト ボックス 375"/>
        <xdr:cNvSpPr txBox="1"/>
      </xdr:nvSpPr>
      <xdr:spPr>
        <a:xfrm>
          <a:off x="8450795" y="900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32525</xdr:rowOff>
    </xdr:from>
    <xdr:to>
      <xdr:col>41</xdr:col>
      <xdr:colOff>101600</xdr:colOff>
      <xdr:row>52</xdr:row>
      <xdr:rowOff>134125</xdr:rowOff>
    </xdr:to>
    <xdr:sp macro="" textlink="">
      <xdr:nvSpPr>
        <xdr:cNvPr id="377" name="楕円 376"/>
        <xdr:cNvSpPr/>
      </xdr:nvSpPr>
      <xdr:spPr>
        <a:xfrm>
          <a:off x="7810500" y="89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50</xdr:row>
      <xdr:rowOff>150652</xdr:rowOff>
    </xdr:from>
    <xdr:ext cx="599010" cy="259045"/>
    <xdr:sp macro="" textlink="">
      <xdr:nvSpPr>
        <xdr:cNvPr id="378" name="テキスト ボックス 377"/>
        <xdr:cNvSpPr txBox="1"/>
      </xdr:nvSpPr>
      <xdr:spPr>
        <a:xfrm>
          <a:off x="7561795" y="872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125851</xdr:rowOff>
    </xdr:from>
    <xdr:to>
      <xdr:col>36</xdr:col>
      <xdr:colOff>165100</xdr:colOff>
      <xdr:row>55</xdr:row>
      <xdr:rowOff>56001</xdr:rowOff>
    </xdr:to>
    <xdr:sp macro="" textlink="">
      <xdr:nvSpPr>
        <xdr:cNvPr id="379" name="楕円 378"/>
        <xdr:cNvSpPr/>
      </xdr:nvSpPr>
      <xdr:spPr>
        <a:xfrm>
          <a:off x="6921500" y="938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72528</xdr:rowOff>
    </xdr:from>
    <xdr:ext cx="599010" cy="259045"/>
    <xdr:sp macro="" textlink="">
      <xdr:nvSpPr>
        <xdr:cNvPr id="380" name="テキスト ボックス 379"/>
        <xdr:cNvSpPr txBox="1"/>
      </xdr:nvSpPr>
      <xdr:spPr>
        <a:xfrm>
          <a:off x="6672795" y="9159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4" name="テキスト ボックス 393"/>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6" name="テキスト ボックス 39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8" name="テキスト ボックス 397"/>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0" name="テキスト ボックス 399"/>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18538</xdr:rowOff>
    </xdr:from>
    <xdr:to>
      <xdr:col>54</xdr:col>
      <xdr:colOff>189865</xdr:colOff>
      <xdr:row>79</xdr:row>
      <xdr:rowOff>44450</xdr:rowOff>
    </xdr:to>
    <xdr:cxnSp macro="">
      <xdr:nvCxnSpPr>
        <xdr:cNvPr id="404" name="直線コネクタ 403"/>
        <xdr:cNvCxnSpPr/>
      </xdr:nvCxnSpPr>
      <xdr:spPr>
        <a:xfrm flipV="1">
          <a:off x="10475595" y="12191488"/>
          <a:ext cx="1270" cy="1397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5"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6" name="直線コネクタ 405"/>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136665</xdr:rowOff>
    </xdr:from>
    <xdr:ext cx="599010" cy="259045"/>
    <xdr:sp macro="" textlink="">
      <xdr:nvSpPr>
        <xdr:cNvPr id="407" name="普通建設事業費 （ うち新規整備　）最大値テキスト"/>
        <xdr:cNvSpPr txBox="1"/>
      </xdr:nvSpPr>
      <xdr:spPr>
        <a:xfrm>
          <a:off x="10528300" y="11966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18538</xdr:rowOff>
    </xdr:from>
    <xdr:to>
      <xdr:col>55</xdr:col>
      <xdr:colOff>88900</xdr:colOff>
      <xdr:row>71</xdr:row>
      <xdr:rowOff>18538</xdr:rowOff>
    </xdr:to>
    <xdr:cxnSp macro="">
      <xdr:nvCxnSpPr>
        <xdr:cNvPr id="408" name="直線コネクタ 407"/>
        <xdr:cNvCxnSpPr/>
      </xdr:nvCxnSpPr>
      <xdr:spPr>
        <a:xfrm>
          <a:off x="10388600" y="12191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128361</xdr:rowOff>
    </xdr:from>
    <xdr:to>
      <xdr:col>55</xdr:col>
      <xdr:colOff>0</xdr:colOff>
      <xdr:row>78</xdr:row>
      <xdr:rowOff>105547</xdr:rowOff>
    </xdr:to>
    <xdr:cxnSp macro="">
      <xdr:nvCxnSpPr>
        <xdr:cNvPr id="409" name="直線コネクタ 408"/>
        <xdr:cNvCxnSpPr/>
      </xdr:nvCxnSpPr>
      <xdr:spPr>
        <a:xfrm flipV="1">
          <a:off x="9639300" y="13158561"/>
          <a:ext cx="838200" cy="320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43290</xdr:rowOff>
    </xdr:from>
    <xdr:ext cx="534377" cy="259045"/>
    <xdr:sp macro="" textlink="">
      <xdr:nvSpPr>
        <xdr:cNvPr id="410" name="普通建設事業費 （ うち新規整備　）平均値テキスト"/>
        <xdr:cNvSpPr txBox="1"/>
      </xdr:nvSpPr>
      <xdr:spPr>
        <a:xfrm>
          <a:off x="10528300" y="13416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64863</xdr:rowOff>
    </xdr:from>
    <xdr:to>
      <xdr:col>55</xdr:col>
      <xdr:colOff>50800</xdr:colOff>
      <xdr:row>78</xdr:row>
      <xdr:rowOff>166463</xdr:rowOff>
    </xdr:to>
    <xdr:sp macro="" textlink="">
      <xdr:nvSpPr>
        <xdr:cNvPr id="411" name="フローチャート: 判断 410"/>
        <xdr:cNvSpPr/>
      </xdr:nvSpPr>
      <xdr:spPr>
        <a:xfrm>
          <a:off x="10426700" y="1343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105547</xdr:rowOff>
    </xdr:from>
    <xdr:to>
      <xdr:col>50</xdr:col>
      <xdr:colOff>114300</xdr:colOff>
      <xdr:row>78</xdr:row>
      <xdr:rowOff>144656</xdr:rowOff>
    </xdr:to>
    <xdr:cxnSp macro="">
      <xdr:nvCxnSpPr>
        <xdr:cNvPr id="412" name="直線コネクタ 411"/>
        <xdr:cNvCxnSpPr/>
      </xdr:nvCxnSpPr>
      <xdr:spPr>
        <a:xfrm flipV="1">
          <a:off x="8750300" y="13478647"/>
          <a:ext cx="889000" cy="39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52637</xdr:rowOff>
    </xdr:from>
    <xdr:to>
      <xdr:col>50</xdr:col>
      <xdr:colOff>165100</xdr:colOff>
      <xdr:row>78</xdr:row>
      <xdr:rowOff>154237</xdr:rowOff>
    </xdr:to>
    <xdr:sp macro="" textlink="">
      <xdr:nvSpPr>
        <xdr:cNvPr id="413" name="フローチャート: 判断 412"/>
        <xdr:cNvSpPr/>
      </xdr:nvSpPr>
      <xdr:spPr>
        <a:xfrm>
          <a:off x="9588500" y="13425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170764</xdr:rowOff>
    </xdr:from>
    <xdr:ext cx="534377" cy="259045"/>
    <xdr:sp macro="" textlink="">
      <xdr:nvSpPr>
        <xdr:cNvPr id="414" name="テキスト ボックス 413"/>
        <xdr:cNvSpPr txBox="1"/>
      </xdr:nvSpPr>
      <xdr:spPr>
        <a:xfrm>
          <a:off x="9372111" y="1320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144656</xdr:rowOff>
    </xdr:from>
    <xdr:to>
      <xdr:col>45</xdr:col>
      <xdr:colOff>177800</xdr:colOff>
      <xdr:row>79</xdr:row>
      <xdr:rowOff>3268</xdr:rowOff>
    </xdr:to>
    <xdr:cxnSp macro="">
      <xdr:nvCxnSpPr>
        <xdr:cNvPr id="415" name="直線コネクタ 414"/>
        <xdr:cNvCxnSpPr/>
      </xdr:nvCxnSpPr>
      <xdr:spPr>
        <a:xfrm flipV="1">
          <a:off x="7861300" y="13517756"/>
          <a:ext cx="889000" cy="3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94768</xdr:rowOff>
    </xdr:from>
    <xdr:to>
      <xdr:col>46</xdr:col>
      <xdr:colOff>38100</xdr:colOff>
      <xdr:row>79</xdr:row>
      <xdr:rowOff>24918</xdr:rowOff>
    </xdr:to>
    <xdr:sp macro="" textlink="">
      <xdr:nvSpPr>
        <xdr:cNvPr id="416" name="フローチャート: 判断 415"/>
        <xdr:cNvSpPr/>
      </xdr:nvSpPr>
      <xdr:spPr>
        <a:xfrm>
          <a:off x="8699500" y="13467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16045</xdr:rowOff>
    </xdr:from>
    <xdr:ext cx="534377" cy="259045"/>
    <xdr:sp macro="" textlink="">
      <xdr:nvSpPr>
        <xdr:cNvPr id="417" name="テキスト ボックス 416"/>
        <xdr:cNvSpPr txBox="1"/>
      </xdr:nvSpPr>
      <xdr:spPr>
        <a:xfrm>
          <a:off x="8483111" y="1356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3268</xdr:rowOff>
    </xdr:from>
    <xdr:to>
      <xdr:col>41</xdr:col>
      <xdr:colOff>50800</xdr:colOff>
      <xdr:row>79</xdr:row>
      <xdr:rowOff>16222</xdr:rowOff>
    </xdr:to>
    <xdr:cxnSp macro="">
      <xdr:nvCxnSpPr>
        <xdr:cNvPr id="418" name="直線コネクタ 417"/>
        <xdr:cNvCxnSpPr/>
      </xdr:nvCxnSpPr>
      <xdr:spPr>
        <a:xfrm flipV="1">
          <a:off x="6972300" y="13547818"/>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98681</xdr:rowOff>
    </xdr:from>
    <xdr:to>
      <xdr:col>41</xdr:col>
      <xdr:colOff>101600</xdr:colOff>
      <xdr:row>79</xdr:row>
      <xdr:rowOff>28831</xdr:rowOff>
    </xdr:to>
    <xdr:sp macro="" textlink="">
      <xdr:nvSpPr>
        <xdr:cNvPr id="419" name="フローチャート: 判断 418"/>
        <xdr:cNvSpPr/>
      </xdr:nvSpPr>
      <xdr:spPr>
        <a:xfrm>
          <a:off x="7810500" y="1347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45358</xdr:rowOff>
    </xdr:from>
    <xdr:ext cx="534377" cy="259045"/>
    <xdr:sp macro="" textlink="">
      <xdr:nvSpPr>
        <xdr:cNvPr id="420" name="テキスト ボックス 419"/>
        <xdr:cNvSpPr txBox="1"/>
      </xdr:nvSpPr>
      <xdr:spPr>
        <a:xfrm>
          <a:off x="7594111" y="1324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62790</xdr:rowOff>
    </xdr:from>
    <xdr:to>
      <xdr:col>36</xdr:col>
      <xdr:colOff>165100</xdr:colOff>
      <xdr:row>78</xdr:row>
      <xdr:rowOff>164390</xdr:rowOff>
    </xdr:to>
    <xdr:sp macro="" textlink="">
      <xdr:nvSpPr>
        <xdr:cNvPr id="421" name="フローチャート: 判断 420"/>
        <xdr:cNvSpPr/>
      </xdr:nvSpPr>
      <xdr:spPr>
        <a:xfrm>
          <a:off x="6921500" y="1343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9467</xdr:rowOff>
    </xdr:from>
    <xdr:ext cx="534377" cy="259045"/>
    <xdr:sp macro="" textlink="">
      <xdr:nvSpPr>
        <xdr:cNvPr id="422" name="テキスト ボックス 421"/>
        <xdr:cNvSpPr txBox="1"/>
      </xdr:nvSpPr>
      <xdr:spPr>
        <a:xfrm>
          <a:off x="6705111" y="132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77561</xdr:rowOff>
    </xdr:from>
    <xdr:to>
      <xdr:col>55</xdr:col>
      <xdr:colOff>50800</xdr:colOff>
      <xdr:row>77</xdr:row>
      <xdr:rowOff>7711</xdr:rowOff>
    </xdr:to>
    <xdr:sp macro="" textlink="">
      <xdr:nvSpPr>
        <xdr:cNvPr id="428" name="楕円 427"/>
        <xdr:cNvSpPr/>
      </xdr:nvSpPr>
      <xdr:spPr>
        <a:xfrm>
          <a:off x="10426700" y="1310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100438</xdr:rowOff>
    </xdr:from>
    <xdr:ext cx="599010" cy="259045"/>
    <xdr:sp macro="" textlink="">
      <xdr:nvSpPr>
        <xdr:cNvPr id="429" name="普通建設事業費 （ うち新規整備　）該当値テキスト"/>
        <xdr:cNvSpPr txBox="1"/>
      </xdr:nvSpPr>
      <xdr:spPr>
        <a:xfrm>
          <a:off x="10528300" y="1295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54747</xdr:rowOff>
    </xdr:from>
    <xdr:to>
      <xdr:col>50</xdr:col>
      <xdr:colOff>165100</xdr:colOff>
      <xdr:row>78</xdr:row>
      <xdr:rowOff>156347</xdr:rowOff>
    </xdr:to>
    <xdr:sp macro="" textlink="">
      <xdr:nvSpPr>
        <xdr:cNvPr id="430" name="楕円 429"/>
        <xdr:cNvSpPr/>
      </xdr:nvSpPr>
      <xdr:spPr>
        <a:xfrm>
          <a:off x="9588500" y="1342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147474</xdr:rowOff>
    </xdr:from>
    <xdr:ext cx="534377" cy="259045"/>
    <xdr:sp macro="" textlink="">
      <xdr:nvSpPr>
        <xdr:cNvPr id="431" name="テキスト ボックス 430"/>
        <xdr:cNvSpPr txBox="1"/>
      </xdr:nvSpPr>
      <xdr:spPr>
        <a:xfrm>
          <a:off x="9372111" y="1352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93856</xdr:rowOff>
    </xdr:from>
    <xdr:to>
      <xdr:col>46</xdr:col>
      <xdr:colOff>38100</xdr:colOff>
      <xdr:row>79</xdr:row>
      <xdr:rowOff>24006</xdr:rowOff>
    </xdr:to>
    <xdr:sp macro="" textlink="">
      <xdr:nvSpPr>
        <xdr:cNvPr id="432" name="楕円 431"/>
        <xdr:cNvSpPr/>
      </xdr:nvSpPr>
      <xdr:spPr>
        <a:xfrm>
          <a:off x="8699500" y="1346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40533</xdr:rowOff>
    </xdr:from>
    <xdr:ext cx="534377" cy="259045"/>
    <xdr:sp macro="" textlink="">
      <xdr:nvSpPr>
        <xdr:cNvPr id="433" name="テキスト ボックス 432"/>
        <xdr:cNvSpPr txBox="1"/>
      </xdr:nvSpPr>
      <xdr:spPr>
        <a:xfrm>
          <a:off x="8483111" y="1324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123918</xdr:rowOff>
    </xdr:from>
    <xdr:to>
      <xdr:col>41</xdr:col>
      <xdr:colOff>101600</xdr:colOff>
      <xdr:row>79</xdr:row>
      <xdr:rowOff>54068</xdr:rowOff>
    </xdr:to>
    <xdr:sp macro="" textlink="">
      <xdr:nvSpPr>
        <xdr:cNvPr id="434" name="楕円 433"/>
        <xdr:cNvSpPr/>
      </xdr:nvSpPr>
      <xdr:spPr>
        <a:xfrm>
          <a:off x="7810500" y="1349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45195</xdr:rowOff>
    </xdr:from>
    <xdr:ext cx="534377" cy="259045"/>
    <xdr:sp macro="" textlink="">
      <xdr:nvSpPr>
        <xdr:cNvPr id="435" name="テキスト ボックス 434"/>
        <xdr:cNvSpPr txBox="1"/>
      </xdr:nvSpPr>
      <xdr:spPr>
        <a:xfrm>
          <a:off x="7594111" y="1358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136872</xdr:rowOff>
    </xdr:from>
    <xdr:to>
      <xdr:col>36</xdr:col>
      <xdr:colOff>165100</xdr:colOff>
      <xdr:row>79</xdr:row>
      <xdr:rowOff>67022</xdr:rowOff>
    </xdr:to>
    <xdr:sp macro="" textlink="">
      <xdr:nvSpPr>
        <xdr:cNvPr id="436" name="楕円 435"/>
        <xdr:cNvSpPr/>
      </xdr:nvSpPr>
      <xdr:spPr>
        <a:xfrm>
          <a:off x="6921500" y="135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58149</xdr:rowOff>
    </xdr:from>
    <xdr:ext cx="469744" cy="259045"/>
    <xdr:sp macro="" textlink="">
      <xdr:nvSpPr>
        <xdr:cNvPr id="437" name="テキスト ボックス 436"/>
        <xdr:cNvSpPr txBox="1"/>
      </xdr:nvSpPr>
      <xdr:spPr>
        <a:xfrm>
          <a:off x="6737428" y="136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9" name="テキスト ボックス 44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1" name="テキスト ボックス 450"/>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3" name="テキスト ボックス 452"/>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5" name="テキスト ボックス 454"/>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167860</xdr:rowOff>
    </xdr:from>
    <xdr:to>
      <xdr:col>54</xdr:col>
      <xdr:colOff>189865</xdr:colOff>
      <xdr:row>98</xdr:row>
      <xdr:rowOff>80049</xdr:rowOff>
    </xdr:to>
    <xdr:cxnSp macro="">
      <xdr:nvCxnSpPr>
        <xdr:cNvPr id="459" name="直線コネクタ 458"/>
        <xdr:cNvCxnSpPr/>
      </xdr:nvCxnSpPr>
      <xdr:spPr>
        <a:xfrm flipV="1">
          <a:off x="10475595" y="16112710"/>
          <a:ext cx="1270" cy="769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83876</xdr:rowOff>
    </xdr:from>
    <xdr:ext cx="534377" cy="259045"/>
    <xdr:sp macro="" textlink="">
      <xdr:nvSpPr>
        <xdr:cNvPr id="460" name="普通建設事業費 （ うち更新整備　）最小値テキスト"/>
        <xdr:cNvSpPr txBox="1"/>
      </xdr:nvSpPr>
      <xdr:spPr>
        <a:xfrm>
          <a:off x="10528300" y="1688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80049</xdr:rowOff>
    </xdr:from>
    <xdr:to>
      <xdr:col>55</xdr:col>
      <xdr:colOff>88900</xdr:colOff>
      <xdr:row>98</xdr:row>
      <xdr:rowOff>80049</xdr:rowOff>
    </xdr:to>
    <xdr:cxnSp macro="">
      <xdr:nvCxnSpPr>
        <xdr:cNvPr id="461" name="直線コネクタ 460"/>
        <xdr:cNvCxnSpPr/>
      </xdr:nvCxnSpPr>
      <xdr:spPr>
        <a:xfrm>
          <a:off x="10388600" y="16882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114537</xdr:rowOff>
    </xdr:from>
    <xdr:ext cx="599010" cy="259045"/>
    <xdr:sp macro="" textlink="">
      <xdr:nvSpPr>
        <xdr:cNvPr id="462" name="普通建設事業費 （ うち更新整備　）最大値テキスト"/>
        <xdr:cNvSpPr txBox="1"/>
      </xdr:nvSpPr>
      <xdr:spPr>
        <a:xfrm>
          <a:off x="10528300" y="15887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167860</xdr:rowOff>
    </xdr:from>
    <xdr:to>
      <xdr:col>55</xdr:col>
      <xdr:colOff>88900</xdr:colOff>
      <xdr:row>93</xdr:row>
      <xdr:rowOff>167860</xdr:rowOff>
    </xdr:to>
    <xdr:cxnSp macro="">
      <xdr:nvCxnSpPr>
        <xdr:cNvPr id="463" name="直線コネクタ 462"/>
        <xdr:cNvCxnSpPr/>
      </xdr:nvCxnSpPr>
      <xdr:spPr>
        <a:xfrm>
          <a:off x="10388600" y="16112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98085</xdr:rowOff>
    </xdr:from>
    <xdr:to>
      <xdr:col>55</xdr:col>
      <xdr:colOff>0</xdr:colOff>
      <xdr:row>94</xdr:row>
      <xdr:rowOff>102050</xdr:rowOff>
    </xdr:to>
    <xdr:cxnSp macro="">
      <xdr:nvCxnSpPr>
        <xdr:cNvPr id="464" name="直線コネクタ 463"/>
        <xdr:cNvCxnSpPr/>
      </xdr:nvCxnSpPr>
      <xdr:spPr>
        <a:xfrm>
          <a:off x="9639300" y="15700035"/>
          <a:ext cx="838200" cy="51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79283</xdr:rowOff>
    </xdr:from>
    <xdr:ext cx="534377" cy="259045"/>
    <xdr:sp macro="" textlink="">
      <xdr:nvSpPr>
        <xdr:cNvPr id="465" name="普通建設事業費 （ うち更新整備　）平均値テキスト"/>
        <xdr:cNvSpPr txBox="1"/>
      </xdr:nvSpPr>
      <xdr:spPr>
        <a:xfrm>
          <a:off x="10528300" y="16538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100856</xdr:rowOff>
    </xdr:from>
    <xdr:to>
      <xdr:col>55</xdr:col>
      <xdr:colOff>50800</xdr:colOff>
      <xdr:row>97</xdr:row>
      <xdr:rowOff>31006</xdr:rowOff>
    </xdr:to>
    <xdr:sp macro="" textlink="">
      <xdr:nvSpPr>
        <xdr:cNvPr id="466" name="フローチャート: 判断 465"/>
        <xdr:cNvSpPr/>
      </xdr:nvSpPr>
      <xdr:spPr>
        <a:xfrm>
          <a:off x="10426700" y="1656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98085</xdr:rowOff>
    </xdr:from>
    <xdr:to>
      <xdr:col>50</xdr:col>
      <xdr:colOff>114300</xdr:colOff>
      <xdr:row>92</xdr:row>
      <xdr:rowOff>126789</xdr:rowOff>
    </xdr:to>
    <xdr:cxnSp macro="">
      <xdr:nvCxnSpPr>
        <xdr:cNvPr id="467" name="直線コネクタ 466"/>
        <xdr:cNvCxnSpPr/>
      </xdr:nvCxnSpPr>
      <xdr:spPr>
        <a:xfrm flipV="1">
          <a:off x="8750300" y="15700035"/>
          <a:ext cx="889000" cy="20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7793</xdr:rowOff>
    </xdr:from>
    <xdr:to>
      <xdr:col>50</xdr:col>
      <xdr:colOff>165100</xdr:colOff>
      <xdr:row>97</xdr:row>
      <xdr:rowOff>109393</xdr:rowOff>
    </xdr:to>
    <xdr:sp macro="" textlink="">
      <xdr:nvSpPr>
        <xdr:cNvPr id="468" name="フローチャート: 判断 467"/>
        <xdr:cNvSpPr/>
      </xdr:nvSpPr>
      <xdr:spPr>
        <a:xfrm>
          <a:off x="9588500" y="1663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100520</xdr:rowOff>
    </xdr:from>
    <xdr:ext cx="534377" cy="259045"/>
    <xdr:sp macro="" textlink="">
      <xdr:nvSpPr>
        <xdr:cNvPr id="469" name="テキスト ボックス 468"/>
        <xdr:cNvSpPr txBox="1"/>
      </xdr:nvSpPr>
      <xdr:spPr>
        <a:xfrm>
          <a:off x="9372111" y="1673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126789</xdr:rowOff>
    </xdr:from>
    <xdr:to>
      <xdr:col>45</xdr:col>
      <xdr:colOff>177800</xdr:colOff>
      <xdr:row>93</xdr:row>
      <xdr:rowOff>122203</xdr:rowOff>
    </xdr:to>
    <xdr:cxnSp macro="">
      <xdr:nvCxnSpPr>
        <xdr:cNvPr id="470" name="直線コネクタ 469"/>
        <xdr:cNvCxnSpPr/>
      </xdr:nvCxnSpPr>
      <xdr:spPr>
        <a:xfrm flipV="1">
          <a:off x="7861300" y="15900189"/>
          <a:ext cx="889000" cy="16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6576</xdr:rowOff>
    </xdr:from>
    <xdr:to>
      <xdr:col>46</xdr:col>
      <xdr:colOff>38100</xdr:colOff>
      <xdr:row>97</xdr:row>
      <xdr:rowOff>108176</xdr:rowOff>
    </xdr:to>
    <xdr:sp macro="" textlink="">
      <xdr:nvSpPr>
        <xdr:cNvPr id="471" name="フローチャート: 判断 470"/>
        <xdr:cNvSpPr/>
      </xdr:nvSpPr>
      <xdr:spPr>
        <a:xfrm>
          <a:off x="8699500" y="1663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99303</xdr:rowOff>
    </xdr:from>
    <xdr:ext cx="534377" cy="259045"/>
    <xdr:sp macro="" textlink="">
      <xdr:nvSpPr>
        <xdr:cNvPr id="472" name="テキスト ボックス 471"/>
        <xdr:cNvSpPr txBox="1"/>
      </xdr:nvSpPr>
      <xdr:spPr>
        <a:xfrm>
          <a:off x="8483111" y="1672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122203</xdr:rowOff>
    </xdr:from>
    <xdr:to>
      <xdr:col>41</xdr:col>
      <xdr:colOff>50800</xdr:colOff>
      <xdr:row>94</xdr:row>
      <xdr:rowOff>11607</xdr:rowOff>
    </xdr:to>
    <xdr:cxnSp macro="">
      <xdr:nvCxnSpPr>
        <xdr:cNvPr id="473" name="直線コネクタ 472"/>
        <xdr:cNvCxnSpPr/>
      </xdr:nvCxnSpPr>
      <xdr:spPr>
        <a:xfrm flipV="1">
          <a:off x="6972300" y="16067053"/>
          <a:ext cx="889000" cy="60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386</xdr:rowOff>
    </xdr:from>
    <xdr:to>
      <xdr:col>41</xdr:col>
      <xdr:colOff>101600</xdr:colOff>
      <xdr:row>97</xdr:row>
      <xdr:rowOff>101986</xdr:rowOff>
    </xdr:to>
    <xdr:sp macro="" textlink="">
      <xdr:nvSpPr>
        <xdr:cNvPr id="474" name="フローチャート: 判断 473"/>
        <xdr:cNvSpPr/>
      </xdr:nvSpPr>
      <xdr:spPr>
        <a:xfrm>
          <a:off x="7810500" y="1663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93113</xdr:rowOff>
    </xdr:from>
    <xdr:ext cx="534377" cy="259045"/>
    <xdr:sp macro="" textlink="">
      <xdr:nvSpPr>
        <xdr:cNvPr id="475" name="テキスト ボックス 474"/>
        <xdr:cNvSpPr txBox="1"/>
      </xdr:nvSpPr>
      <xdr:spPr>
        <a:xfrm>
          <a:off x="7594111" y="1672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28820</xdr:rowOff>
    </xdr:from>
    <xdr:to>
      <xdr:col>36</xdr:col>
      <xdr:colOff>165100</xdr:colOff>
      <xdr:row>97</xdr:row>
      <xdr:rowOff>130420</xdr:rowOff>
    </xdr:to>
    <xdr:sp macro="" textlink="">
      <xdr:nvSpPr>
        <xdr:cNvPr id="476" name="フローチャート: 判断 475"/>
        <xdr:cNvSpPr/>
      </xdr:nvSpPr>
      <xdr:spPr>
        <a:xfrm>
          <a:off x="6921500" y="1665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121547</xdr:rowOff>
    </xdr:from>
    <xdr:ext cx="534377" cy="259045"/>
    <xdr:sp macro="" textlink="">
      <xdr:nvSpPr>
        <xdr:cNvPr id="477" name="テキスト ボックス 476"/>
        <xdr:cNvSpPr txBox="1"/>
      </xdr:nvSpPr>
      <xdr:spPr>
        <a:xfrm>
          <a:off x="6705111" y="1675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51250</xdr:rowOff>
    </xdr:from>
    <xdr:to>
      <xdr:col>55</xdr:col>
      <xdr:colOff>50800</xdr:colOff>
      <xdr:row>94</xdr:row>
      <xdr:rowOff>152850</xdr:rowOff>
    </xdr:to>
    <xdr:sp macro="" textlink="">
      <xdr:nvSpPr>
        <xdr:cNvPr id="483" name="楕円 482"/>
        <xdr:cNvSpPr/>
      </xdr:nvSpPr>
      <xdr:spPr>
        <a:xfrm>
          <a:off x="10426700" y="1616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137627</xdr:rowOff>
    </xdr:from>
    <xdr:ext cx="599010" cy="259045"/>
    <xdr:sp macro="" textlink="">
      <xdr:nvSpPr>
        <xdr:cNvPr id="484" name="普通建設事業費 （ うち更新整備　）該当値テキスト"/>
        <xdr:cNvSpPr txBox="1"/>
      </xdr:nvSpPr>
      <xdr:spPr>
        <a:xfrm>
          <a:off x="10528300" y="16082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47285</xdr:rowOff>
    </xdr:from>
    <xdr:to>
      <xdr:col>50</xdr:col>
      <xdr:colOff>165100</xdr:colOff>
      <xdr:row>91</xdr:row>
      <xdr:rowOff>148885</xdr:rowOff>
    </xdr:to>
    <xdr:sp macro="" textlink="">
      <xdr:nvSpPr>
        <xdr:cNvPr id="485" name="楕円 484"/>
        <xdr:cNvSpPr/>
      </xdr:nvSpPr>
      <xdr:spPr>
        <a:xfrm>
          <a:off x="9588500" y="1564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165412</xdr:rowOff>
    </xdr:from>
    <xdr:ext cx="599010" cy="259045"/>
    <xdr:sp macro="" textlink="">
      <xdr:nvSpPr>
        <xdr:cNvPr id="486" name="テキスト ボックス 485"/>
        <xdr:cNvSpPr txBox="1"/>
      </xdr:nvSpPr>
      <xdr:spPr>
        <a:xfrm>
          <a:off x="9339795" y="15424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75989</xdr:rowOff>
    </xdr:from>
    <xdr:to>
      <xdr:col>46</xdr:col>
      <xdr:colOff>38100</xdr:colOff>
      <xdr:row>93</xdr:row>
      <xdr:rowOff>6139</xdr:rowOff>
    </xdr:to>
    <xdr:sp macro="" textlink="">
      <xdr:nvSpPr>
        <xdr:cNvPr id="487" name="楕円 486"/>
        <xdr:cNvSpPr/>
      </xdr:nvSpPr>
      <xdr:spPr>
        <a:xfrm>
          <a:off x="8699500" y="1584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22666</xdr:rowOff>
    </xdr:from>
    <xdr:ext cx="599010" cy="259045"/>
    <xdr:sp macro="" textlink="">
      <xdr:nvSpPr>
        <xdr:cNvPr id="488" name="テキスト ボックス 487"/>
        <xdr:cNvSpPr txBox="1"/>
      </xdr:nvSpPr>
      <xdr:spPr>
        <a:xfrm>
          <a:off x="8450795" y="1562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71403</xdr:rowOff>
    </xdr:from>
    <xdr:to>
      <xdr:col>41</xdr:col>
      <xdr:colOff>101600</xdr:colOff>
      <xdr:row>94</xdr:row>
      <xdr:rowOff>1553</xdr:rowOff>
    </xdr:to>
    <xdr:sp macro="" textlink="">
      <xdr:nvSpPr>
        <xdr:cNvPr id="489" name="楕円 488"/>
        <xdr:cNvSpPr/>
      </xdr:nvSpPr>
      <xdr:spPr>
        <a:xfrm>
          <a:off x="7810500" y="1601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18080</xdr:rowOff>
    </xdr:from>
    <xdr:ext cx="599010" cy="259045"/>
    <xdr:sp macro="" textlink="">
      <xdr:nvSpPr>
        <xdr:cNvPr id="490" name="テキスト ボックス 489"/>
        <xdr:cNvSpPr txBox="1"/>
      </xdr:nvSpPr>
      <xdr:spPr>
        <a:xfrm>
          <a:off x="7561795" y="15791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132257</xdr:rowOff>
    </xdr:from>
    <xdr:to>
      <xdr:col>36</xdr:col>
      <xdr:colOff>165100</xdr:colOff>
      <xdr:row>94</xdr:row>
      <xdr:rowOff>62407</xdr:rowOff>
    </xdr:to>
    <xdr:sp macro="" textlink="">
      <xdr:nvSpPr>
        <xdr:cNvPr id="491" name="楕円 490"/>
        <xdr:cNvSpPr/>
      </xdr:nvSpPr>
      <xdr:spPr>
        <a:xfrm>
          <a:off x="6921500" y="1607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78934</xdr:rowOff>
    </xdr:from>
    <xdr:ext cx="599010" cy="259045"/>
    <xdr:sp macro="" textlink="">
      <xdr:nvSpPr>
        <xdr:cNvPr id="492" name="テキスト ボックス 491"/>
        <xdr:cNvSpPr txBox="1"/>
      </xdr:nvSpPr>
      <xdr:spPr>
        <a:xfrm>
          <a:off x="6672795" y="15852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6" name="テキスト ボックス 505"/>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8" name="テキスト ボックス 507"/>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0" name="テキスト ボックス 509"/>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2" name="テキスト ボックス 511"/>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4" name="テキスト ボックス 513"/>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61425</xdr:rowOff>
    </xdr:from>
    <xdr:to>
      <xdr:col>85</xdr:col>
      <xdr:colOff>126364</xdr:colOff>
      <xdr:row>39</xdr:row>
      <xdr:rowOff>44450</xdr:rowOff>
    </xdr:to>
    <xdr:cxnSp macro="">
      <xdr:nvCxnSpPr>
        <xdr:cNvPr id="516" name="直線コネクタ 515"/>
        <xdr:cNvCxnSpPr/>
      </xdr:nvCxnSpPr>
      <xdr:spPr>
        <a:xfrm flipV="1">
          <a:off x="16317595" y="5204925"/>
          <a:ext cx="1269" cy="152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72603</xdr:rowOff>
    </xdr:from>
    <xdr:ext cx="249299" cy="259045"/>
    <xdr:sp macro="" textlink="">
      <xdr:nvSpPr>
        <xdr:cNvPr id="517" name="災害復旧事業費最小値テキスト"/>
        <xdr:cNvSpPr txBox="1"/>
      </xdr:nvSpPr>
      <xdr:spPr>
        <a:xfrm>
          <a:off x="16370300" y="67591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8" name="直線コネクタ 517"/>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8102</xdr:rowOff>
    </xdr:from>
    <xdr:ext cx="599010" cy="259045"/>
    <xdr:sp macro="" textlink="">
      <xdr:nvSpPr>
        <xdr:cNvPr id="519" name="災害復旧事業費最大値テキスト"/>
        <xdr:cNvSpPr txBox="1"/>
      </xdr:nvSpPr>
      <xdr:spPr>
        <a:xfrm>
          <a:off x="16370300" y="498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61425</xdr:rowOff>
    </xdr:from>
    <xdr:to>
      <xdr:col>86</xdr:col>
      <xdr:colOff>25400</xdr:colOff>
      <xdr:row>30</xdr:row>
      <xdr:rowOff>61425</xdr:rowOff>
    </xdr:to>
    <xdr:cxnSp macro="">
      <xdr:nvCxnSpPr>
        <xdr:cNvPr id="520" name="直線コネクタ 519"/>
        <xdr:cNvCxnSpPr/>
      </xdr:nvCxnSpPr>
      <xdr:spPr>
        <a:xfrm>
          <a:off x="16230600" y="5204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1" name="直線コネクタ 520"/>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161503</xdr:rowOff>
    </xdr:from>
    <xdr:ext cx="534377" cy="259045"/>
    <xdr:sp macro="" textlink="">
      <xdr:nvSpPr>
        <xdr:cNvPr id="522" name="災害復旧事業費平均値テキスト"/>
        <xdr:cNvSpPr txBox="1"/>
      </xdr:nvSpPr>
      <xdr:spPr>
        <a:xfrm>
          <a:off x="16370300" y="6505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138626</xdr:rowOff>
    </xdr:from>
    <xdr:to>
      <xdr:col>85</xdr:col>
      <xdr:colOff>177800</xdr:colOff>
      <xdr:row>39</xdr:row>
      <xdr:rowOff>68776</xdr:rowOff>
    </xdr:to>
    <xdr:sp macro="" textlink="">
      <xdr:nvSpPr>
        <xdr:cNvPr id="523" name="フローチャート: 判断 522"/>
        <xdr:cNvSpPr/>
      </xdr:nvSpPr>
      <xdr:spPr>
        <a:xfrm>
          <a:off x="16268700" y="665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4" name="直線コネクタ 523"/>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140238</xdr:rowOff>
    </xdr:from>
    <xdr:to>
      <xdr:col>81</xdr:col>
      <xdr:colOff>101600</xdr:colOff>
      <xdr:row>39</xdr:row>
      <xdr:rowOff>70388</xdr:rowOff>
    </xdr:to>
    <xdr:sp macro="" textlink="">
      <xdr:nvSpPr>
        <xdr:cNvPr id="525" name="フローチャート: 判断 524"/>
        <xdr:cNvSpPr/>
      </xdr:nvSpPr>
      <xdr:spPr>
        <a:xfrm>
          <a:off x="15430500" y="66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86915</xdr:rowOff>
    </xdr:from>
    <xdr:ext cx="534377" cy="259045"/>
    <xdr:sp macro="" textlink="">
      <xdr:nvSpPr>
        <xdr:cNvPr id="526" name="テキスト ボックス 525"/>
        <xdr:cNvSpPr txBox="1"/>
      </xdr:nvSpPr>
      <xdr:spPr>
        <a:xfrm>
          <a:off x="15214111" y="64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43892</xdr:rowOff>
    </xdr:from>
    <xdr:to>
      <xdr:col>76</xdr:col>
      <xdr:colOff>114300</xdr:colOff>
      <xdr:row>39</xdr:row>
      <xdr:rowOff>44450</xdr:rowOff>
    </xdr:to>
    <xdr:cxnSp macro="">
      <xdr:nvCxnSpPr>
        <xdr:cNvPr id="527" name="直線コネクタ 526"/>
        <xdr:cNvCxnSpPr/>
      </xdr:nvCxnSpPr>
      <xdr:spPr>
        <a:xfrm>
          <a:off x="13703300" y="6730442"/>
          <a:ext cx="889000" cy="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139305</xdr:rowOff>
    </xdr:from>
    <xdr:to>
      <xdr:col>76</xdr:col>
      <xdr:colOff>165100</xdr:colOff>
      <xdr:row>39</xdr:row>
      <xdr:rowOff>69455</xdr:rowOff>
    </xdr:to>
    <xdr:sp macro="" textlink="">
      <xdr:nvSpPr>
        <xdr:cNvPr id="528" name="フローチャート: 判断 527"/>
        <xdr:cNvSpPr/>
      </xdr:nvSpPr>
      <xdr:spPr>
        <a:xfrm>
          <a:off x="14541500" y="665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85981</xdr:rowOff>
    </xdr:from>
    <xdr:ext cx="534377" cy="259045"/>
    <xdr:sp macro="" textlink="">
      <xdr:nvSpPr>
        <xdr:cNvPr id="529" name="テキスト ボックス 528"/>
        <xdr:cNvSpPr txBox="1"/>
      </xdr:nvSpPr>
      <xdr:spPr>
        <a:xfrm>
          <a:off x="14325111" y="642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42484</xdr:rowOff>
    </xdr:from>
    <xdr:to>
      <xdr:col>71</xdr:col>
      <xdr:colOff>177800</xdr:colOff>
      <xdr:row>39</xdr:row>
      <xdr:rowOff>43892</xdr:rowOff>
    </xdr:to>
    <xdr:cxnSp macro="">
      <xdr:nvCxnSpPr>
        <xdr:cNvPr id="530" name="直線コネクタ 529"/>
        <xdr:cNvCxnSpPr/>
      </xdr:nvCxnSpPr>
      <xdr:spPr>
        <a:xfrm>
          <a:off x="12814300" y="6729034"/>
          <a:ext cx="889000" cy="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150614</xdr:rowOff>
    </xdr:from>
    <xdr:to>
      <xdr:col>72</xdr:col>
      <xdr:colOff>38100</xdr:colOff>
      <xdr:row>39</xdr:row>
      <xdr:rowOff>80764</xdr:rowOff>
    </xdr:to>
    <xdr:sp macro="" textlink="">
      <xdr:nvSpPr>
        <xdr:cNvPr id="531" name="フローチャート: 判断 530"/>
        <xdr:cNvSpPr/>
      </xdr:nvSpPr>
      <xdr:spPr>
        <a:xfrm>
          <a:off x="13652500" y="666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97291</xdr:rowOff>
    </xdr:from>
    <xdr:ext cx="469744" cy="259045"/>
    <xdr:sp macro="" textlink="">
      <xdr:nvSpPr>
        <xdr:cNvPr id="532" name="テキスト ボックス 531"/>
        <xdr:cNvSpPr txBox="1"/>
      </xdr:nvSpPr>
      <xdr:spPr>
        <a:xfrm>
          <a:off x="13468428" y="644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156503</xdr:rowOff>
    </xdr:from>
    <xdr:to>
      <xdr:col>67</xdr:col>
      <xdr:colOff>101600</xdr:colOff>
      <xdr:row>39</xdr:row>
      <xdr:rowOff>86653</xdr:rowOff>
    </xdr:to>
    <xdr:sp macro="" textlink="">
      <xdr:nvSpPr>
        <xdr:cNvPr id="533" name="フローチャート: 判断 532"/>
        <xdr:cNvSpPr/>
      </xdr:nvSpPr>
      <xdr:spPr>
        <a:xfrm>
          <a:off x="12763500" y="66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103180</xdr:rowOff>
    </xdr:from>
    <xdr:ext cx="469744" cy="259045"/>
    <xdr:sp macro="" textlink="">
      <xdr:nvSpPr>
        <xdr:cNvPr id="534" name="テキスト ボックス 533"/>
        <xdr:cNvSpPr txBox="1"/>
      </xdr:nvSpPr>
      <xdr:spPr>
        <a:xfrm>
          <a:off x="12579428" y="64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0" name="楕円 539"/>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117053</xdr:rowOff>
    </xdr:from>
    <xdr:ext cx="249299" cy="259045"/>
    <xdr:sp macro="" textlink="">
      <xdr:nvSpPr>
        <xdr:cNvPr id="541" name="災害復旧事業費該当値テキスト"/>
        <xdr:cNvSpPr txBox="1"/>
      </xdr:nvSpPr>
      <xdr:spPr>
        <a:xfrm>
          <a:off x="16370300" y="66321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2" name="楕円 541"/>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3" name="テキスト ボックス 542"/>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4" name="楕円 543"/>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5" name="テキスト ボックス 544"/>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164542</xdr:rowOff>
    </xdr:from>
    <xdr:to>
      <xdr:col>72</xdr:col>
      <xdr:colOff>38100</xdr:colOff>
      <xdr:row>39</xdr:row>
      <xdr:rowOff>94692</xdr:rowOff>
    </xdr:to>
    <xdr:sp macro="" textlink="">
      <xdr:nvSpPr>
        <xdr:cNvPr id="546" name="楕円 545"/>
        <xdr:cNvSpPr/>
      </xdr:nvSpPr>
      <xdr:spPr>
        <a:xfrm>
          <a:off x="13652500" y="667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85819</xdr:rowOff>
    </xdr:from>
    <xdr:ext cx="378565" cy="259045"/>
    <xdr:sp macro="" textlink="">
      <xdr:nvSpPr>
        <xdr:cNvPr id="547" name="テキスト ボックス 546"/>
        <xdr:cNvSpPr txBox="1"/>
      </xdr:nvSpPr>
      <xdr:spPr>
        <a:xfrm>
          <a:off x="13514017" y="67723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163134</xdr:rowOff>
    </xdr:from>
    <xdr:to>
      <xdr:col>67</xdr:col>
      <xdr:colOff>101600</xdr:colOff>
      <xdr:row>39</xdr:row>
      <xdr:rowOff>93284</xdr:rowOff>
    </xdr:to>
    <xdr:sp macro="" textlink="">
      <xdr:nvSpPr>
        <xdr:cNvPr id="548" name="楕円 547"/>
        <xdr:cNvSpPr/>
      </xdr:nvSpPr>
      <xdr:spPr>
        <a:xfrm>
          <a:off x="12763500" y="667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84411</xdr:rowOff>
    </xdr:from>
    <xdr:ext cx="469744" cy="259045"/>
    <xdr:sp macro="" textlink="">
      <xdr:nvSpPr>
        <xdr:cNvPr id="549" name="テキスト ボックス 548"/>
        <xdr:cNvSpPr txBox="1"/>
      </xdr:nvSpPr>
      <xdr:spPr>
        <a:xfrm>
          <a:off x="12579428" y="677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4" name="テキスト ボックス 61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6" name="テキスト ボックス 615"/>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24524</xdr:rowOff>
    </xdr:from>
    <xdr:to>
      <xdr:col>85</xdr:col>
      <xdr:colOff>126364</xdr:colOff>
      <xdr:row>78</xdr:row>
      <xdr:rowOff>32814</xdr:rowOff>
    </xdr:to>
    <xdr:cxnSp macro="">
      <xdr:nvCxnSpPr>
        <xdr:cNvPr id="622" name="直線コネクタ 621"/>
        <xdr:cNvCxnSpPr/>
      </xdr:nvCxnSpPr>
      <xdr:spPr>
        <a:xfrm flipV="1">
          <a:off x="16317595" y="12026024"/>
          <a:ext cx="1269" cy="137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36641</xdr:rowOff>
    </xdr:from>
    <xdr:ext cx="534377" cy="259045"/>
    <xdr:sp macro="" textlink="">
      <xdr:nvSpPr>
        <xdr:cNvPr id="623" name="公債費最小値テキスト"/>
        <xdr:cNvSpPr txBox="1"/>
      </xdr:nvSpPr>
      <xdr:spPr>
        <a:xfrm>
          <a:off x="16370300" y="1340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32814</xdr:rowOff>
    </xdr:from>
    <xdr:to>
      <xdr:col>86</xdr:col>
      <xdr:colOff>25400</xdr:colOff>
      <xdr:row>78</xdr:row>
      <xdr:rowOff>32814</xdr:rowOff>
    </xdr:to>
    <xdr:cxnSp macro="">
      <xdr:nvCxnSpPr>
        <xdr:cNvPr id="624" name="直線コネクタ 623"/>
        <xdr:cNvCxnSpPr/>
      </xdr:nvCxnSpPr>
      <xdr:spPr>
        <a:xfrm>
          <a:off x="16230600" y="13405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142651</xdr:rowOff>
    </xdr:from>
    <xdr:ext cx="599010" cy="259045"/>
    <xdr:sp macro="" textlink="">
      <xdr:nvSpPr>
        <xdr:cNvPr id="625" name="公債費最大値テキスト"/>
        <xdr:cNvSpPr txBox="1"/>
      </xdr:nvSpPr>
      <xdr:spPr>
        <a:xfrm>
          <a:off x="16370300" y="11801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24524</xdr:rowOff>
    </xdr:from>
    <xdr:to>
      <xdr:col>86</xdr:col>
      <xdr:colOff>25400</xdr:colOff>
      <xdr:row>70</xdr:row>
      <xdr:rowOff>24524</xdr:rowOff>
    </xdr:to>
    <xdr:cxnSp macro="">
      <xdr:nvCxnSpPr>
        <xdr:cNvPr id="626" name="直線コネクタ 625"/>
        <xdr:cNvCxnSpPr/>
      </xdr:nvCxnSpPr>
      <xdr:spPr>
        <a:xfrm>
          <a:off x="16230600" y="12026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152547</xdr:rowOff>
    </xdr:from>
    <xdr:to>
      <xdr:col>85</xdr:col>
      <xdr:colOff>127000</xdr:colOff>
      <xdr:row>73</xdr:row>
      <xdr:rowOff>161219</xdr:rowOff>
    </xdr:to>
    <xdr:cxnSp macro="">
      <xdr:nvCxnSpPr>
        <xdr:cNvPr id="627" name="直線コネクタ 626"/>
        <xdr:cNvCxnSpPr/>
      </xdr:nvCxnSpPr>
      <xdr:spPr>
        <a:xfrm flipV="1">
          <a:off x="15481300" y="12668397"/>
          <a:ext cx="838200" cy="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44056</xdr:rowOff>
    </xdr:from>
    <xdr:ext cx="534377" cy="259045"/>
    <xdr:sp macro="" textlink="">
      <xdr:nvSpPr>
        <xdr:cNvPr id="628" name="公債費平均値テキスト"/>
        <xdr:cNvSpPr txBox="1"/>
      </xdr:nvSpPr>
      <xdr:spPr>
        <a:xfrm>
          <a:off x="16370300" y="12902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65629</xdr:rowOff>
    </xdr:from>
    <xdr:to>
      <xdr:col>85</xdr:col>
      <xdr:colOff>177800</xdr:colOff>
      <xdr:row>75</xdr:row>
      <xdr:rowOff>167229</xdr:rowOff>
    </xdr:to>
    <xdr:sp macro="" textlink="">
      <xdr:nvSpPr>
        <xdr:cNvPr id="629" name="フローチャート: 判断 628"/>
        <xdr:cNvSpPr/>
      </xdr:nvSpPr>
      <xdr:spPr>
        <a:xfrm>
          <a:off x="16268700" y="1292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161219</xdr:rowOff>
    </xdr:from>
    <xdr:to>
      <xdr:col>81</xdr:col>
      <xdr:colOff>50800</xdr:colOff>
      <xdr:row>74</xdr:row>
      <xdr:rowOff>22230</xdr:rowOff>
    </xdr:to>
    <xdr:cxnSp macro="">
      <xdr:nvCxnSpPr>
        <xdr:cNvPr id="630" name="直線コネクタ 629"/>
        <xdr:cNvCxnSpPr/>
      </xdr:nvCxnSpPr>
      <xdr:spPr>
        <a:xfrm flipV="1">
          <a:off x="14592300" y="12677069"/>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109619</xdr:rowOff>
    </xdr:from>
    <xdr:to>
      <xdr:col>81</xdr:col>
      <xdr:colOff>101600</xdr:colOff>
      <xdr:row>76</xdr:row>
      <xdr:rowOff>39768</xdr:rowOff>
    </xdr:to>
    <xdr:sp macro="" textlink="">
      <xdr:nvSpPr>
        <xdr:cNvPr id="631" name="フローチャート: 判断 630"/>
        <xdr:cNvSpPr/>
      </xdr:nvSpPr>
      <xdr:spPr>
        <a:xfrm>
          <a:off x="15430500" y="129683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30895</xdr:rowOff>
    </xdr:from>
    <xdr:ext cx="534377" cy="259045"/>
    <xdr:sp macro="" textlink="">
      <xdr:nvSpPr>
        <xdr:cNvPr id="632" name="テキスト ボックス 631"/>
        <xdr:cNvSpPr txBox="1"/>
      </xdr:nvSpPr>
      <xdr:spPr>
        <a:xfrm>
          <a:off x="15214111" y="1306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22230</xdr:rowOff>
    </xdr:from>
    <xdr:to>
      <xdr:col>76</xdr:col>
      <xdr:colOff>114300</xdr:colOff>
      <xdr:row>74</xdr:row>
      <xdr:rowOff>24409</xdr:rowOff>
    </xdr:to>
    <xdr:cxnSp macro="">
      <xdr:nvCxnSpPr>
        <xdr:cNvPr id="633" name="直線コネクタ 632"/>
        <xdr:cNvCxnSpPr/>
      </xdr:nvCxnSpPr>
      <xdr:spPr>
        <a:xfrm flipV="1">
          <a:off x="13703300" y="12709530"/>
          <a:ext cx="889000" cy="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124356</xdr:rowOff>
    </xdr:from>
    <xdr:to>
      <xdr:col>76</xdr:col>
      <xdr:colOff>165100</xdr:colOff>
      <xdr:row>76</xdr:row>
      <xdr:rowOff>54505</xdr:rowOff>
    </xdr:to>
    <xdr:sp macro="" textlink="">
      <xdr:nvSpPr>
        <xdr:cNvPr id="634" name="フローチャート: 判断 633"/>
        <xdr:cNvSpPr/>
      </xdr:nvSpPr>
      <xdr:spPr>
        <a:xfrm>
          <a:off x="14541500" y="1298310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45632</xdr:rowOff>
    </xdr:from>
    <xdr:ext cx="534377" cy="259045"/>
    <xdr:sp macro="" textlink="">
      <xdr:nvSpPr>
        <xdr:cNvPr id="635" name="テキスト ボックス 634"/>
        <xdr:cNvSpPr txBox="1"/>
      </xdr:nvSpPr>
      <xdr:spPr>
        <a:xfrm>
          <a:off x="14325111" y="1307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24409</xdr:rowOff>
    </xdr:from>
    <xdr:to>
      <xdr:col>71</xdr:col>
      <xdr:colOff>177800</xdr:colOff>
      <xdr:row>74</xdr:row>
      <xdr:rowOff>51118</xdr:rowOff>
    </xdr:to>
    <xdr:cxnSp macro="">
      <xdr:nvCxnSpPr>
        <xdr:cNvPr id="636" name="直線コネクタ 635"/>
        <xdr:cNvCxnSpPr/>
      </xdr:nvCxnSpPr>
      <xdr:spPr>
        <a:xfrm flipV="1">
          <a:off x="12814300" y="12711709"/>
          <a:ext cx="889000" cy="2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102662</xdr:rowOff>
    </xdr:from>
    <xdr:to>
      <xdr:col>72</xdr:col>
      <xdr:colOff>38100</xdr:colOff>
      <xdr:row>76</xdr:row>
      <xdr:rowOff>32812</xdr:rowOff>
    </xdr:to>
    <xdr:sp macro="" textlink="">
      <xdr:nvSpPr>
        <xdr:cNvPr id="637" name="フローチャート: 判断 636"/>
        <xdr:cNvSpPr/>
      </xdr:nvSpPr>
      <xdr:spPr>
        <a:xfrm>
          <a:off x="13652500" y="1296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23939</xdr:rowOff>
    </xdr:from>
    <xdr:ext cx="534377" cy="259045"/>
    <xdr:sp macro="" textlink="">
      <xdr:nvSpPr>
        <xdr:cNvPr id="638" name="テキスト ボックス 637"/>
        <xdr:cNvSpPr txBox="1"/>
      </xdr:nvSpPr>
      <xdr:spPr>
        <a:xfrm>
          <a:off x="13436111" y="1305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96436</xdr:rowOff>
    </xdr:from>
    <xdr:to>
      <xdr:col>67</xdr:col>
      <xdr:colOff>101600</xdr:colOff>
      <xdr:row>76</xdr:row>
      <xdr:rowOff>26586</xdr:rowOff>
    </xdr:to>
    <xdr:sp macro="" textlink="">
      <xdr:nvSpPr>
        <xdr:cNvPr id="639" name="フローチャート: 判断 638"/>
        <xdr:cNvSpPr/>
      </xdr:nvSpPr>
      <xdr:spPr>
        <a:xfrm>
          <a:off x="12763500" y="1295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17713</xdr:rowOff>
    </xdr:from>
    <xdr:ext cx="534377" cy="259045"/>
    <xdr:sp macro="" textlink="">
      <xdr:nvSpPr>
        <xdr:cNvPr id="640" name="テキスト ボックス 639"/>
        <xdr:cNvSpPr txBox="1"/>
      </xdr:nvSpPr>
      <xdr:spPr>
        <a:xfrm>
          <a:off x="12547111" y="1304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101747</xdr:rowOff>
    </xdr:from>
    <xdr:to>
      <xdr:col>85</xdr:col>
      <xdr:colOff>177800</xdr:colOff>
      <xdr:row>74</xdr:row>
      <xdr:rowOff>31897</xdr:rowOff>
    </xdr:to>
    <xdr:sp macro="" textlink="">
      <xdr:nvSpPr>
        <xdr:cNvPr id="646" name="楕円 645"/>
        <xdr:cNvSpPr/>
      </xdr:nvSpPr>
      <xdr:spPr>
        <a:xfrm>
          <a:off x="16268700" y="1261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124624</xdr:rowOff>
    </xdr:from>
    <xdr:ext cx="599010" cy="259045"/>
    <xdr:sp macro="" textlink="">
      <xdr:nvSpPr>
        <xdr:cNvPr id="647" name="公債費該当値テキスト"/>
        <xdr:cNvSpPr txBox="1"/>
      </xdr:nvSpPr>
      <xdr:spPr>
        <a:xfrm>
          <a:off x="16370300" y="12469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110419</xdr:rowOff>
    </xdr:from>
    <xdr:to>
      <xdr:col>81</xdr:col>
      <xdr:colOff>101600</xdr:colOff>
      <xdr:row>74</xdr:row>
      <xdr:rowOff>40569</xdr:rowOff>
    </xdr:to>
    <xdr:sp macro="" textlink="">
      <xdr:nvSpPr>
        <xdr:cNvPr id="648" name="楕円 647"/>
        <xdr:cNvSpPr/>
      </xdr:nvSpPr>
      <xdr:spPr>
        <a:xfrm>
          <a:off x="15430500" y="1262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57096</xdr:rowOff>
    </xdr:from>
    <xdr:ext cx="599010" cy="259045"/>
    <xdr:sp macro="" textlink="">
      <xdr:nvSpPr>
        <xdr:cNvPr id="649" name="テキスト ボックス 648"/>
        <xdr:cNvSpPr txBox="1"/>
      </xdr:nvSpPr>
      <xdr:spPr>
        <a:xfrm>
          <a:off x="15181795" y="12401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142880</xdr:rowOff>
    </xdr:from>
    <xdr:to>
      <xdr:col>76</xdr:col>
      <xdr:colOff>165100</xdr:colOff>
      <xdr:row>74</xdr:row>
      <xdr:rowOff>73030</xdr:rowOff>
    </xdr:to>
    <xdr:sp macro="" textlink="">
      <xdr:nvSpPr>
        <xdr:cNvPr id="650" name="楕円 649"/>
        <xdr:cNvSpPr/>
      </xdr:nvSpPr>
      <xdr:spPr>
        <a:xfrm>
          <a:off x="14541500" y="1265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89557</xdr:rowOff>
    </xdr:from>
    <xdr:ext cx="599010" cy="259045"/>
    <xdr:sp macro="" textlink="">
      <xdr:nvSpPr>
        <xdr:cNvPr id="651" name="テキスト ボックス 650"/>
        <xdr:cNvSpPr txBox="1"/>
      </xdr:nvSpPr>
      <xdr:spPr>
        <a:xfrm>
          <a:off x="14292795" y="12433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145059</xdr:rowOff>
    </xdr:from>
    <xdr:to>
      <xdr:col>72</xdr:col>
      <xdr:colOff>38100</xdr:colOff>
      <xdr:row>74</xdr:row>
      <xdr:rowOff>75209</xdr:rowOff>
    </xdr:to>
    <xdr:sp macro="" textlink="">
      <xdr:nvSpPr>
        <xdr:cNvPr id="652" name="楕円 651"/>
        <xdr:cNvSpPr/>
      </xdr:nvSpPr>
      <xdr:spPr>
        <a:xfrm>
          <a:off x="13652500" y="1266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91736</xdr:rowOff>
    </xdr:from>
    <xdr:ext cx="599010" cy="259045"/>
    <xdr:sp macro="" textlink="">
      <xdr:nvSpPr>
        <xdr:cNvPr id="653" name="テキスト ボックス 652"/>
        <xdr:cNvSpPr txBox="1"/>
      </xdr:nvSpPr>
      <xdr:spPr>
        <a:xfrm>
          <a:off x="13403795" y="12436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318</xdr:rowOff>
    </xdr:from>
    <xdr:to>
      <xdr:col>67</xdr:col>
      <xdr:colOff>101600</xdr:colOff>
      <xdr:row>74</xdr:row>
      <xdr:rowOff>101918</xdr:rowOff>
    </xdr:to>
    <xdr:sp macro="" textlink="">
      <xdr:nvSpPr>
        <xdr:cNvPr id="654" name="楕円 653"/>
        <xdr:cNvSpPr/>
      </xdr:nvSpPr>
      <xdr:spPr>
        <a:xfrm>
          <a:off x="12763500" y="1268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118445</xdr:rowOff>
    </xdr:from>
    <xdr:ext cx="599010" cy="259045"/>
    <xdr:sp macro="" textlink="">
      <xdr:nvSpPr>
        <xdr:cNvPr id="655" name="テキスト ボックス 654"/>
        <xdr:cNvSpPr txBox="1"/>
      </xdr:nvSpPr>
      <xdr:spPr>
        <a:xfrm>
          <a:off x="12514795" y="12462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9" name="テキスト ボックス 668"/>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1" name="テキスト ボックス 670"/>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3" name="テキスト ボックス 672"/>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5" name="テキスト ボックス 674"/>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85347</xdr:rowOff>
    </xdr:from>
    <xdr:to>
      <xdr:col>85</xdr:col>
      <xdr:colOff>126364</xdr:colOff>
      <xdr:row>99</xdr:row>
      <xdr:rowOff>5412</xdr:rowOff>
    </xdr:to>
    <xdr:cxnSp macro="">
      <xdr:nvCxnSpPr>
        <xdr:cNvPr id="679" name="直線コネクタ 678"/>
        <xdr:cNvCxnSpPr/>
      </xdr:nvCxnSpPr>
      <xdr:spPr>
        <a:xfrm flipV="1">
          <a:off x="16317595" y="15687297"/>
          <a:ext cx="1269" cy="1291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9239</xdr:rowOff>
    </xdr:from>
    <xdr:ext cx="469744" cy="259045"/>
    <xdr:sp macro="" textlink="">
      <xdr:nvSpPr>
        <xdr:cNvPr id="680" name="積立金最小値テキスト"/>
        <xdr:cNvSpPr txBox="1"/>
      </xdr:nvSpPr>
      <xdr:spPr>
        <a:xfrm>
          <a:off x="16370300" y="1698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5412</xdr:rowOff>
    </xdr:from>
    <xdr:to>
      <xdr:col>86</xdr:col>
      <xdr:colOff>25400</xdr:colOff>
      <xdr:row>99</xdr:row>
      <xdr:rowOff>5412</xdr:rowOff>
    </xdr:to>
    <xdr:cxnSp macro="">
      <xdr:nvCxnSpPr>
        <xdr:cNvPr id="681" name="直線コネクタ 680"/>
        <xdr:cNvCxnSpPr/>
      </xdr:nvCxnSpPr>
      <xdr:spPr>
        <a:xfrm>
          <a:off x="16230600" y="16978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32024</xdr:rowOff>
    </xdr:from>
    <xdr:ext cx="599010" cy="259045"/>
    <xdr:sp macro="" textlink="">
      <xdr:nvSpPr>
        <xdr:cNvPr id="682" name="積立金最大値テキスト"/>
        <xdr:cNvSpPr txBox="1"/>
      </xdr:nvSpPr>
      <xdr:spPr>
        <a:xfrm>
          <a:off x="16370300" y="1546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85347</xdr:rowOff>
    </xdr:from>
    <xdr:to>
      <xdr:col>86</xdr:col>
      <xdr:colOff>25400</xdr:colOff>
      <xdr:row>91</xdr:row>
      <xdr:rowOff>85347</xdr:rowOff>
    </xdr:to>
    <xdr:cxnSp macro="">
      <xdr:nvCxnSpPr>
        <xdr:cNvPr id="683" name="直線コネクタ 682"/>
        <xdr:cNvCxnSpPr/>
      </xdr:nvCxnSpPr>
      <xdr:spPr>
        <a:xfrm>
          <a:off x="16230600" y="1568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77863</xdr:rowOff>
    </xdr:from>
    <xdr:to>
      <xdr:col>85</xdr:col>
      <xdr:colOff>127000</xdr:colOff>
      <xdr:row>99</xdr:row>
      <xdr:rowOff>17430</xdr:rowOff>
    </xdr:to>
    <xdr:cxnSp macro="">
      <xdr:nvCxnSpPr>
        <xdr:cNvPr id="684" name="直線コネクタ 683"/>
        <xdr:cNvCxnSpPr/>
      </xdr:nvCxnSpPr>
      <xdr:spPr>
        <a:xfrm flipV="1">
          <a:off x="15481300" y="16879963"/>
          <a:ext cx="838200" cy="11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98533</xdr:rowOff>
    </xdr:from>
    <xdr:ext cx="534377" cy="259045"/>
    <xdr:sp macro="" textlink="">
      <xdr:nvSpPr>
        <xdr:cNvPr id="685" name="積立金平均値テキスト"/>
        <xdr:cNvSpPr txBox="1"/>
      </xdr:nvSpPr>
      <xdr:spPr>
        <a:xfrm>
          <a:off x="16370300" y="16557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75656</xdr:rowOff>
    </xdr:from>
    <xdr:to>
      <xdr:col>85</xdr:col>
      <xdr:colOff>177800</xdr:colOff>
      <xdr:row>98</xdr:row>
      <xdr:rowOff>5806</xdr:rowOff>
    </xdr:to>
    <xdr:sp macro="" textlink="">
      <xdr:nvSpPr>
        <xdr:cNvPr id="686" name="フローチャート: 判断 685"/>
        <xdr:cNvSpPr/>
      </xdr:nvSpPr>
      <xdr:spPr>
        <a:xfrm>
          <a:off x="16268700" y="16706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162499</xdr:rowOff>
    </xdr:from>
    <xdr:to>
      <xdr:col>81</xdr:col>
      <xdr:colOff>50800</xdr:colOff>
      <xdr:row>99</xdr:row>
      <xdr:rowOff>17430</xdr:rowOff>
    </xdr:to>
    <xdr:cxnSp macro="">
      <xdr:nvCxnSpPr>
        <xdr:cNvPr id="687" name="直線コネクタ 686"/>
        <xdr:cNvCxnSpPr/>
      </xdr:nvCxnSpPr>
      <xdr:spPr>
        <a:xfrm>
          <a:off x="14592300" y="16964599"/>
          <a:ext cx="889000" cy="2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75261</xdr:rowOff>
    </xdr:from>
    <xdr:to>
      <xdr:col>81</xdr:col>
      <xdr:colOff>101600</xdr:colOff>
      <xdr:row>98</xdr:row>
      <xdr:rowOff>5411</xdr:rowOff>
    </xdr:to>
    <xdr:sp macro="" textlink="">
      <xdr:nvSpPr>
        <xdr:cNvPr id="688" name="フローチャート: 判断 687"/>
        <xdr:cNvSpPr/>
      </xdr:nvSpPr>
      <xdr:spPr>
        <a:xfrm>
          <a:off x="15430500" y="16705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21938</xdr:rowOff>
    </xdr:from>
    <xdr:ext cx="534377" cy="259045"/>
    <xdr:sp macro="" textlink="">
      <xdr:nvSpPr>
        <xdr:cNvPr id="689" name="テキスト ボックス 688"/>
        <xdr:cNvSpPr txBox="1"/>
      </xdr:nvSpPr>
      <xdr:spPr>
        <a:xfrm>
          <a:off x="15214111" y="164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162499</xdr:rowOff>
    </xdr:from>
    <xdr:to>
      <xdr:col>76</xdr:col>
      <xdr:colOff>114300</xdr:colOff>
      <xdr:row>98</xdr:row>
      <xdr:rowOff>170934</xdr:rowOff>
    </xdr:to>
    <xdr:cxnSp macro="">
      <xdr:nvCxnSpPr>
        <xdr:cNvPr id="690" name="直線コネクタ 689"/>
        <xdr:cNvCxnSpPr/>
      </xdr:nvCxnSpPr>
      <xdr:spPr>
        <a:xfrm flipV="1">
          <a:off x="13703300" y="16964599"/>
          <a:ext cx="889000" cy="8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3442</xdr:rowOff>
    </xdr:from>
    <xdr:to>
      <xdr:col>76</xdr:col>
      <xdr:colOff>165100</xdr:colOff>
      <xdr:row>97</xdr:row>
      <xdr:rowOff>105042</xdr:rowOff>
    </xdr:to>
    <xdr:sp macro="" textlink="">
      <xdr:nvSpPr>
        <xdr:cNvPr id="691" name="フローチャート: 判断 690"/>
        <xdr:cNvSpPr/>
      </xdr:nvSpPr>
      <xdr:spPr>
        <a:xfrm>
          <a:off x="14541500" y="1663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121569</xdr:rowOff>
    </xdr:from>
    <xdr:ext cx="534377" cy="259045"/>
    <xdr:sp macro="" textlink="">
      <xdr:nvSpPr>
        <xdr:cNvPr id="692" name="テキスト ボックス 691"/>
        <xdr:cNvSpPr txBox="1"/>
      </xdr:nvSpPr>
      <xdr:spPr>
        <a:xfrm>
          <a:off x="14325111" y="1640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53290</xdr:rowOff>
    </xdr:from>
    <xdr:to>
      <xdr:col>71</xdr:col>
      <xdr:colOff>177800</xdr:colOff>
      <xdr:row>98</xdr:row>
      <xdr:rowOff>170934</xdr:rowOff>
    </xdr:to>
    <xdr:cxnSp macro="">
      <xdr:nvCxnSpPr>
        <xdr:cNvPr id="693" name="直線コネクタ 692"/>
        <xdr:cNvCxnSpPr/>
      </xdr:nvCxnSpPr>
      <xdr:spPr>
        <a:xfrm>
          <a:off x="12814300" y="16855390"/>
          <a:ext cx="889000" cy="11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84336</xdr:rowOff>
    </xdr:from>
    <xdr:to>
      <xdr:col>72</xdr:col>
      <xdr:colOff>38100</xdr:colOff>
      <xdr:row>98</xdr:row>
      <xdr:rowOff>14486</xdr:rowOff>
    </xdr:to>
    <xdr:sp macro="" textlink="">
      <xdr:nvSpPr>
        <xdr:cNvPr id="694" name="フローチャート: 判断 693"/>
        <xdr:cNvSpPr/>
      </xdr:nvSpPr>
      <xdr:spPr>
        <a:xfrm>
          <a:off x="13652500" y="1671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31013</xdr:rowOff>
    </xdr:from>
    <xdr:ext cx="534377" cy="259045"/>
    <xdr:sp macro="" textlink="">
      <xdr:nvSpPr>
        <xdr:cNvPr id="695" name="テキスト ボックス 694"/>
        <xdr:cNvSpPr txBox="1"/>
      </xdr:nvSpPr>
      <xdr:spPr>
        <a:xfrm>
          <a:off x="13436111" y="1649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86613</xdr:rowOff>
    </xdr:from>
    <xdr:to>
      <xdr:col>67</xdr:col>
      <xdr:colOff>101600</xdr:colOff>
      <xdr:row>98</xdr:row>
      <xdr:rowOff>16763</xdr:rowOff>
    </xdr:to>
    <xdr:sp macro="" textlink="">
      <xdr:nvSpPr>
        <xdr:cNvPr id="696" name="フローチャート: 判断 695"/>
        <xdr:cNvSpPr/>
      </xdr:nvSpPr>
      <xdr:spPr>
        <a:xfrm>
          <a:off x="12763500" y="16717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33290</xdr:rowOff>
    </xdr:from>
    <xdr:ext cx="534377" cy="259045"/>
    <xdr:sp macro="" textlink="">
      <xdr:nvSpPr>
        <xdr:cNvPr id="697" name="テキスト ボックス 696"/>
        <xdr:cNvSpPr txBox="1"/>
      </xdr:nvSpPr>
      <xdr:spPr>
        <a:xfrm>
          <a:off x="12547111" y="1649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27063</xdr:rowOff>
    </xdr:from>
    <xdr:to>
      <xdr:col>85</xdr:col>
      <xdr:colOff>177800</xdr:colOff>
      <xdr:row>98</xdr:row>
      <xdr:rowOff>128663</xdr:rowOff>
    </xdr:to>
    <xdr:sp macro="" textlink="">
      <xdr:nvSpPr>
        <xdr:cNvPr id="703" name="楕円 702"/>
        <xdr:cNvSpPr/>
      </xdr:nvSpPr>
      <xdr:spPr>
        <a:xfrm>
          <a:off x="16268700" y="1682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113440</xdr:rowOff>
    </xdr:from>
    <xdr:ext cx="534377" cy="259045"/>
    <xdr:sp macro="" textlink="">
      <xdr:nvSpPr>
        <xdr:cNvPr id="704" name="積立金該当値テキスト"/>
        <xdr:cNvSpPr txBox="1"/>
      </xdr:nvSpPr>
      <xdr:spPr>
        <a:xfrm>
          <a:off x="16370300" y="1674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138080</xdr:rowOff>
    </xdr:from>
    <xdr:to>
      <xdr:col>81</xdr:col>
      <xdr:colOff>101600</xdr:colOff>
      <xdr:row>99</xdr:row>
      <xdr:rowOff>68230</xdr:rowOff>
    </xdr:to>
    <xdr:sp macro="" textlink="">
      <xdr:nvSpPr>
        <xdr:cNvPr id="705" name="楕円 704"/>
        <xdr:cNvSpPr/>
      </xdr:nvSpPr>
      <xdr:spPr>
        <a:xfrm>
          <a:off x="15430500" y="1694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59357</xdr:rowOff>
    </xdr:from>
    <xdr:ext cx="469744" cy="259045"/>
    <xdr:sp macro="" textlink="">
      <xdr:nvSpPr>
        <xdr:cNvPr id="706" name="テキスト ボックス 705"/>
        <xdr:cNvSpPr txBox="1"/>
      </xdr:nvSpPr>
      <xdr:spPr>
        <a:xfrm>
          <a:off x="15246428" y="170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111699</xdr:rowOff>
    </xdr:from>
    <xdr:to>
      <xdr:col>76</xdr:col>
      <xdr:colOff>165100</xdr:colOff>
      <xdr:row>99</xdr:row>
      <xdr:rowOff>41849</xdr:rowOff>
    </xdr:to>
    <xdr:sp macro="" textlink="">
      <xdr:nvSpPr>
        <xdr:cNvPr id="707" name="楕円 706"/>
        <xdr:cNvSpPr/>
      </xdr:nvSpPr>
      <xdr:spPr>
        <a:xfrm>
          <a:off x="14541500" y="1691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32976</xdr:rowOff>
    </xdr:from>
    <xdr:ext cx="469744" cy="259045"/>
    <xdr:sp macro="" textlink="">
      <xdr:nvSpPr>
        <xdr:cNvPr id="708" name="テキスト ボックス 707"/>
        <xdr:cNvSpPr txBox="1"/>
      </xdr:nvSpPr>
      <xdr:spPr>
        <a:xfrm>
          <a:off x="14357428" y="1700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120134</xdr:rowOff>
    </xdr:from>
    <xdr:to>
      <xdr:col>72</xdr:col>
      <xdr:colOff>38100</xdr:colOff>
      <xdr:row>99</xdr:row>
      <xdr:rowOff>50284</xdr:rowOff>
    </xdr:to>
    <xdr:sp macro="" textlink="">
      <xdr:nvSpPr>
        <xdr:cNvPr id="709" name="楕円 708"/>
        <xdr:cNvSpPr/>
      </xdr:nvSpPr>
      <xdr:spPr>
        <a:xfrm>
          <a:off x="13652500" y="1692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41411</xdr:rowOff>
    </xdr:from>
    <xdr:ext cx="469744" cy="259045"/>
    <xdr:sp macro="" textlink="">
      <xdr:nvSpPr>
        <xdr:cNvPr id="710" name="テキスト ボックス 709"/>
        <xdr:cNvSpPr txBox="1"/>
      </xdr:nvSpPr>
      <xdr:spPr>
        <a:xfrm>
          <a:off x="13468428" y="17014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2490</xdr:rowOff>
    </xdr:from>
    <xdr:to>
      <xdr:col>67</xdr:col>
      <xdr:colOff>101600</xdr:colOff>
      <xdr:row>98</xdr:row>
      <xdr:rowOff>104090</xdr:rowOff>
    </xdr:to>
    <xdr:sp macro="" textlink="">
      <xdr:nvSpPr>
        <xdr:cNvPr id="711" name="楕円 710"/>
        <xdr:cNvSpPr/>
      </xdr:nvSpPr>
      <xdr:spPr>
        <a:xfrm>
          <a:off x="12763500" y="168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95217</xdr:rowOff>
    </xdr:from>
    <xdr:ext cx="534377" cy="259045"/>
    <xdr:sp macro="" textlink="">
      <xdr:nvSpPr>
        <xdr:cNvPr id="712" name="テキスト ボックス 711"/>
        <xdr:cNvSpPr txBox="1"/>
      </xdr:nvSpPr>
      <xdr:spPr>
        <a:xfrm>
          <a:off x="12547111" y="1689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6" name="テキスト ボックス 725"/>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8" name="テキスト ボックス 727"/>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0" name="テキスト ボックス 729"/>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128544</xdr:rowOff>
    </xdr:from>
    <xdr:to>
      <xdr:col>116</xdr:col>
      <xdr:colOff>62864</xdr:colOff>
      <xdr:row>38</xdr:row>
      <xdr:rowOff>139700</xdr:rowOff>
    </xdr:to>
    <xdr:cxnSp macro="">
      <xdr:nvCxnSpPr>
        <xdr:cNvPr id="734" name="直線コネクタ 733"/>
        <xdr:cNvCxnSpPr/>
      </xdr:nvCxnSpPr>
      <xdr:spPr>
        <a:xfrm flipV="1">
          <a:off x="22159595" y="5272044"/>
          <a:ext cx="1269" cy="1382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5"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75221</xdr:rowOff>
    </xdr:from>
    <xdr:ext cx="534377" cy="259045"/>
    <xdr:sp macro="" textlink="">
      <xdr:nvSpPr>
        <xdr:cNvPr id="737" name="投資及び出資金最大値テキスト"/>
        <xdr:cNvSpPr txBox="1"/>
      </xdr:nvSpPr>
      <xdr:spPr>
        <a:xfrm>
          <a:off x="22212300" y="504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128544</xdr:rowOff>
    </xdr:from>
    <xdr:to>
      <xdr:col>116</xdr:col>
      <xdr:colOff>152400</xdr:colOff>
      <xdr:row>30</xdr:row>
      <xdr:rowOff>128544</xdr:rowOff>
    </xdr:to>
    <xdr:cxnSp macro="">
      <xdr:nvCxnSpPr>
        <xdr:cNvPr id="738" name="直線コネクタ 737"/>
        <xdr:cNvCxnSpPr/>
      </xdr:nvCxnSpPr>
      <xdr:spPr>
        <a:xfrm>
          <a:off x="22072600" y="527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148021</xdr:rowOff>
    </xdr:from>
    <xdr:to>
      <xdr:col>116</xdr:col>
      <xdr:colOff>63500</xdr:colOff>
      <xdr:row>36</xdr:row>
      <xdr:rowOff>72126</xdr:rowOff>
    </xdr:to>
    <xdr:cxnSp macro="">
      <xdr:nvCxnSpPr>
        <xdr:cNvPr id="739" name="直線コネクタ 738"/>
        <xdr:cNvCxnSpPr/>
      </xdr:nvCxnSpPr>
      <xdr:spPr>
        <a:xfrm flipV="1">
          <a:off x="21323300" y="6148771"/>
          <a:ext cx="838200" cy="9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139930</xdr:rowOff>
    </xdr:from>
    <xdr:ext cx="469744" cy="259045"/>
    <xdr:sp macro="" textlink="">
      <xdr:nvSpPr>
        <xdr:cNvPr id="740" name="投資及び出資金平均値テキスト"/>
        <xdr:cNvSpPr txBox="1"/>
      </xdr:nvSpPr>
      <xdr:spPr>
        <a:xfrm>
          <a:off x="22212300" y="6312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161503</xdr:rowOff>
    </xdr:from>
    <xdr:to>
      <xdr:col>116</xdr:col>
      <xdr:colOff>114300</xdr:colOff>
      <xdr:row>37</xdr:row>
      <xdr:rowOff>91653</xdr:rowOff>
    </xdr:to>
    <xdr:sp macro="" textlink="">
      <xdr:nvSpPr>
        <xdr:cNvPr id="741" name="フローチャート: 判断 740"/>
        <xdr:cNvSpPr/>
      </xdr:nvSpPr>
      <xdr:spPr>
        <a:xfrm>
          <a:off x="22110700" y="6333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36738</xdr:rowOff>
    </xdr:from>
    <xdr:to>
      <xdr:col>111</xdr:col>
      <xdr:colOff>177800</xdr:colOff>
      <xdr:row>36</xdr:row>
      <xdr:rowOff>72126</xdr:rowOff>
    </xdr:to>
    <xdr:cxnSp macro="">
      <xdr:nvCxnSpPr>
        <xdr:cNvPr id="742" name="直線コネクタ 741"/>
        <xdr:cNvCxnSpPr/>
      </xdr:nvCxnSpPr>
      <xdr:spPr>
        <a:xfrm>
          <a:off x="20434300" y="6208938"/>
          <a:ext cx="889000" cy="3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11085</xdr:rowOff>
    </xdr:from>
    <xdr:to>
      <xdr:col>112</xdr:col>
      <xdr:colOff>38100</xdr:colOff>
      <xdr:row>36</xdr:row>
      <xdr:rowOff>112685</xdr:rowOff>
    </xdr:to>
    <xdr:sp macro="" textlink="">
      <xdr:nvSpPr>
        <xdr:cNvPr id="743" name="フローチャート: 判断 742"/>
        <xdr:cNvSpPr/>
      </xdr:nvSpPr>
      <xdr:spPr>
        <a:xfrm>
          <a:off x="21272500" y="618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129212</xdr:rowOff>
    </xdr:from>
    <xdr:ext cx="469744" cy="259045"/>
    <xdr:sp macro="" textlink="">
      <xdr:nvSpPr>
        <xdr:cNvPr id="744" name="テキスト ボックス 743"/>
        <xdr:cNvSpPr txBox="1"/>
      </xdr:nvSpPr>
      <xdr:spPr>
        <a:xfrm>
          <a:off x="21088428" y="595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36738</xdr:rowOff>
    </xdr:from>
    <xdr:to>
      <xdr:col>107</xdr:col>
      <xdr:colOff>50800</xdr:colOff>
      <xdr:row>36</xdr:row>
      <xdr:rowOff>50546</xdr:rowOff>
    </xdr:to>
    <xdr:cxnSp macro="">
      <xdr:nvCxnSpPr>
        <xdr:cNvPr id="745" name="直線コネクタ 744"/>
        <xdr:cNvCxnSpPr/>
      </xdr:nvCxnSpPr>
      <xdr:spPr>
        <a:xfrm flipV="1">
          <a:off x="19545300" y="6208938"/>
          <a:ext cx="889000" cy="1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113955</xdr:rowOff>
    </xdr:from>
    <xdr:to>
      <xdr:col>107</xdr:col>
      <xdr:colOff>101600</xdr:colOff>
      <xdr:row>37</xdr:row>
      <xdr:rowOff>44105</xdr:rowOff>
    </xdr:to>
    <xdr:sp macro="" textlink="">
      <xdr:nvSpPr>
        <xdr:cNvPr id="746" name="フローチャート: 判断 745"/>
        <xdr:cNvSpPr/>
      </xdr:nvSpPr>
      <xdr:spPr>
        <a:xfrm>
          <a:off x="20383500" y="628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35232</xdr:rowOff>
    </xdr:from>
    <xdr:ext cx="469744" cy="259045"/>
    <xdr:sp macro="" textlink="">
      <xdr:nvSpPr>
        <xdr:cNvPr id="747" name="テキスト ボックス 746"/>
        <xdr:cNvSpPr txBox="1"/>
      </xdr:nvSpPr>
      <xdr:spPr>
        <a:xfrm>
          <a:off x="20199428" y="637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132202</xdr:rowOff>
    </xdr:from>
    <xdr:to>
      <xdr:col>102</xdr:col>
      <xdr:colOff>114300</xdr:colOff>
      <xdr:row>36</xdr:row>
      <xdr:rowOff>50546</xdr:rowOff>
    </xdr:to>
    <xdr:cxnSp macro="">
      <xdr:nvCxnSpPr>
        <xdr:cNvPr id="748" name="直線コネクタ 747"/>
        <xdr:cNvCxnSpPr/>
      </xdr:nvCxnSpPr>
      <xdr:spPr>
        <a:xfrm>
          <a:off x="18656300" y="6132952"/>
          <a:ext cx="889000" cy="8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164429</xdr:rowOff>
    </xdr:from>
    <xdr:to>
      <xdr:col>102</xdr:col>
      <xdr:colOff>165100</xdr:colOff>
      <xdr:row>37</xdr:row>
      <xdr:rowOff>94579</xdr:rowOff>
    </xdr:to>
    <xdr:sp macro="" textlink="">
      <xdr:nvSpPr>
        <xdr:cNvPr id="749" name="フローチャート: 判断 748"/>
        <xdr:cNvSpPr/>
      </xdr:nvSpPr>
      <xdr:spPr>
        <a:xfrm>
          <a:off x="19494500" y="633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85706</xdr:rowOff>
    </xdr:from>
    <xdr:ext cx="469744" cy="259045"/>
    <xdr:sp macro="" textlink="">
      <xdr:nvSpPr>
        <xdr:cNvPr id="750" name="テキスト ボックス 749"/>
        <xdr:cNvSpPr txBox="1"/>
      </xdr:nvSpPr>
      <xdr:spPr>
        <a:xfrm>
          <a:off x="19310428" y="642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52873</xdr:rowOff>
    </xdr:from>
    <xdr:to>
      <xdr:col>98</xdr:col>
      <xdr:colOff>38100</xdr:colOff>
      <xdr:row>37</xdr:row>
      <xdr:rowOff>154473</xdr:rowOff>
    </xdr:to>
    <xdr:sp macro="" textlink="">
      <xdr:nvSpPr>
        <xdr:cNvPr id="751" name="フローチャート: 判断 750"/>
        <xdr:cNvSpPr/>
      </xdr:nvSpPr>
      <xdr:spPr>
        <a:xfrm>
          <a:off x="18605500" y="6396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145600</xdr:rowOff>
    </xdr:from>
    <xdr:ext cx="469744" cy="259045"/>
    <xdr:sp macro="" textlink="">
      <xdr:nvSpPr>
        <xdr:cNvPr id="752" name="テキスト ボックス 751"/>
        <xdr:cNvSpPr txBox="1"/>
      </xdr:nvSpPr>
      <xdr:spPr>
        <a:xfrm>
          <a:off x="18421428" y="6489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97221</xdr:rowOff>
    </xdr:from>
    <xdr:to>
      <xdr:col>116</xdr:col>
      <xdr:colOff>114300</xdr:colOff>
      <xdr:row>36</xdr:row>
      <xdr:rowOff>27371</xdr:rowOff>
    </xdr:to>
    <xdr:sp macro="" textlink="">
      <xdr:nvSpPr>
        <xdr:cNvPr id="758" name="楕円 757"/>
        <xdr:cNvSpPr/>
      </xdr:nvSpPr>
      <xdr:spPr>
        <a:xfrm>
          <a:off x="22110700" y="609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120098</xdr:rowOff>
    </xdr:from>
    <xdr:ext cx="469744" cy="259045"/>
    <xdr:sp macro="" textlink="">
      <xdr:nvSpPr>
        <xdr:cNvPr id="759" name="投資及び出資金該当値テキスト"/>
        <xdr:cNvSpPr txBox="1"/>
      </xdr:nvSpPr>
      <xdr:spPr>
        <a:xfrm>
          <a:off x="22212300" y="594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21326</xdr:rowOff>
    </xdr:from>
    <xdr:to>
      <xdr:col>112</xdr:col>
      <xdr:colOff>38100</xdr:colOff>
      <xdr:row>36</xdr:row>
      <xdr:rowOff>122926</xdr:rowOff>
    </xdr:to>
    <xdr:sp macro="" textlink="">
      <xdr:nvSpPr>
        <xdr:cNvPr id="760" name="楕円 759"/>
        <xdr:cNvSpPr/>
      </xdr:nvSpPr>
      <xdr:spPr>
        <a:xfrm>
          <a:off x="21272500" y="619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114053</xdr:rowOff>
    </xdr:from>
    <xdr:ext cx="469744" cy="259045"/>
    <xdr:sp macro="" textlink="">
      <xdr:nvSpPr>
        <xdr:cNvPr id="761" name="テキスト ボックス 760"/>
        <xdr:cNvSpPr txBox="1"/>
      </xdr:nvSpPr>
      <xdr:spPr>
        <a:xfrm>
          <a:off x="21088428" y="6286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157388</xdr:rowOff>
    </xdr:from>
    <xdr:to>
      <xdr:col>107</xdr:col>
      <xdr:colOff>101600</xdr:colOff>
      <xdr:row>36</xdr:row>
      <xdr:rowOff>87538</xdr:rowOff>
    </xdr:to>
    <xdr:sp macro="" textlink="">
      <xdr:nvSpPr>
        <xdr:cNvPr id="762" name="楕円 761"/>
        <xdr:cNvSpPr/>
      </xdr:nvSpPr>
      <xdr:spPr>
        <a:xfrm>
          <a:off x="20383500" y="615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104065</xdr:rowOff>
    </xdr:from>
    <xdr:ext cx="469744" cy="259045"/>
    <xdr:sp macro="" textlink="">
      <xdr:nvSpPr>
        <xdr:cNvPr id="763" name="テキスト ボックス 762"/>
        <xdr:cNvSpPr txBox="1"/>
      </xdr:nvSpPr>
      <xdr:spPr>
        <a:xfrm>
          <a:off x="20199428" y="59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171196</xdr:rowOff>
    </xdr:from>
    <xdr:to>
      <xdr:col>102</xdr:col>
      <xdr:colOff>165100</xdr:colOff>
      <xdr:row>36</xdr:row>
      <xdr:rowOff>101346</xdr:rowOff>
    </xdr:to>
    <xdr:sp macro="" textlink="">
      <xdr:nvSpPr>
        <xdr:cNvPr id="764" name="楕円 763"/>
        <xdr:cNvSpPr/>
      </xdr:nvSpPr>
      <xdr:spPr>
        <a:xfrm>
          <a:off x="19494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117873</xdr:rowOff>
    </xdr:from>
    <xdr:ext cx="469744" cy="259045"/>
    <xdr:sp macro="" textlink="">
      <xdr:nvSpPr>
        <xdr:cNvPr id="765" name="テキスト ボックス 764"/>
        <xdr:cNvSpPr txBox="1"/>
      </xdr:nvSpPr>
      <xdr:spPr>
        <a:xfrm>
          <a:off x="19310428" y="5947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81402</xdr:rowOff>
    </xdr:from>
    <xdr:to>
      <xdr:col>98</xdr:col>
      <xdr:colOff>38100</xdr:colOff>
      <xdr:row>36</xdr:row>
      <xdr:rowOff>11552</xdr:rowOff>
    </xdr:to>
    <xdr:sp macro="" textlink="">
      <xdr:nvSpPr>
        <xdr:cNvPr id="766" name="楕円 765"/>
        <xdr:cNvSpPr/>
      </xdr:nvSpPr>
      <xdr:spPr>
        <a:xfrm>
          <a:off x="18605500" y="608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28079</xdr:rowOff>
    </xdr:from>
    <xdr:ext cx="469744" cy="259045"/>
    <xdr:sp macro="" textlink="">
      <xdr:nvSpPr>
        <xdr:cNvPr id="767" name="テキスト ボックス 766"/>
        <xdr:cNvSpPr txBox="1"/>
      </xdr:nvSpPr>
      <xdr:spPr>
        <a:xfrm>
          <a:off x="18421428" y="585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1" name="テキスト ボックス 780"/>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3" name="テキスト ボックス 782"/>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5" name="テキスト ボックス 784"/>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61650</xdr:rowOff>
    </xdr:from>
    <xdr:to>
      <xdr:col>116</xdr:col>
      <xdr:colOff>62864</xdr:colOff>
      <xdr:row>59</xdr:row>
      <xdr:rowOff>98878</xdr:rowOff>
    </xdr:to>
    <xdr:cxnSp macro="">
      <xdr:nvCxnSpPr>
        <xdr:cNvPr id="793" name="直線コネクタ 792"/>
        <xdr:cNvCxnSpPr/>
      </xdr:nvCxnSpPr>
      <xdr:spPr>
        <a:xfrm flipV="1">
          <a:off x="22159595" y="8805600"/>
          <a:ext cx="1269" cy="1408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4"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5" name="直線コネクタ 794"/>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8327</xdr:rowOff>
    </xdr:from>
    <xdr:ext cx="534377" cy="259045"/>
    <xdr:sp macro="" textlink="">
      <xdr:nvSpPr>
        <xdr:cNvPr id="796" name="貸付金最大値テキスト"/>
        <xdr:cNvSpPr txBox="1"/>
      </xdr:nvSpPr>
      <xdr:spPr>
        <a:xfrm>
          <a:off x="22212300" y="858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61650</xdr:rowOff>
    </xdr:from>
    <xdr:to>
      <xdr:col>116</xdr:col>
      <xdr:colOff>152400</xdr:colOff>
      <xdr:row>51</xdr:row>
      <xdr:rowOff>61650</xdr:rowOff>
    </xdr:to>
    <xdr:cxnSp macro="">
      <xdr:nvCxnSpPr>
        <xdr:cNvPr id="797" name="直線コネクタ 796"/>
        <xdr:cNvCxnSpPr/>
      </xdr:nvCxnSpPr>
      <xdr:spPr>
        <a:xfrm>
          <a:off x="22072600" y="880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84607</xdr:rowOff>
    </xdr:from>
    <xdr:to>
      <xdr:col>116</xdr:col>
      <xdr:colOff>63500</xdr:colOff>
      <xdr:row>59</xdr:row>
      <xdr:rowOff>85032</xdr:rowOff>
    </xdr:to>
    <xdr:cxnSp macro="">
      <xdr:nvCxnSpPr>
        <xdr:cNvPr id="798" name="直線コネクタ 797"/>
        <xdr:cNvCxnSpPr/>
      </xdr:nvCxnSpPr>
      <xdr:spPr>
        <a:xfrm flipV="1">
          <a:off x="21323300" y="10200157"/>
          <a:ext cx="83820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86696</xdr:rowOff>
    </xdr:from>
    <xdr:ext cx="469744" cy="259045"/>
    <xdr:sp macro="" textlink="">
      <xdr:nvSpPr>
        <xdr:cNvPr id="799" name="貸付金平均値テキスト"/>
        <xdr:cNvSpPr txBox="1"/>
      </xdr:nvSpPr>
      <xdr:spPr>
        <a:xfrm>
          <a:off x="22212300" y="98593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63819</xdr:rowOff>
    </xdr:from>
    <xdr:to>
      <xdr:col>116</xdr:col>
      <xdr:colOff>114300</xdr:colOff>
      <xdr:row>58</xdr:row>
      <xdr:rowOff>165419</xdr:rowOff>
    </xdr:to>
    <xdr:sp macro="" textlink="">
      <xdr:nvSpPr>
        <xdr:cNvPr id="800" name="フローチャート: 判断 799"/>
        <xdr:cNvSpPr/>
      </xdr:nvSpPr>
      <xdr:spPr>
        <a:xfrm>
          <a:off x="22110700" y="100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81505</xdr:rowOff>
    </xdr:from>
    <xdr:to>
      <xdr:col>111</xdr:col>
      <xdr:colOff>177800</xdr:colOff>
      <xdr:row>59</xdr:row>
      <xdr:rowOff>85032</xdr:rowOff>
    </xdr:to>
    <xdr:cxnSp macro="">
      <xdr:nvCxnSpPr>
        <xdr:cNvPr id="801" name="直線コネクタ 800"/>
        <xdr:cNvCxnSpPr/>
      </xdr:nvCxnSpPr>
      <xdr:spPr>
        <a:xfrm>
          <a:off x="20434300" y="10197055"/>
          <a:ext cx="889000" cy="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115189</xdr:rowOff>
    </xdr:from>
    <xdr:to>
      <xdr:col>112</xdr:col>
      <xdr:colOff>38100</xdr:colOff>
      <xdr:row>59</xdr:row>
      <xdr:rowOff>45339</xdr:rowOff>
    </xdr:to>
    <xdr:sp macro="" textlink="">
      <xdr:nvSpPr>
        <xdr:cNvPr id="802" name="フローチャート: 判断 801"/>
        <xdr:cNvSpPr/>
      </xdr:nvSpPr>
      <xdr:spPr>
        <a:xfrm>
          <a:off x="21272500" y="1005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61866</xdr:rowOff>
    </xdr:from>
    <xdr:ext cx="469744" cy="259045"/>
    <xdr:sp macro="" textlink="">
      <xdr:nvSpPr>
        <xdr:cNvPr id="803" name="テキスト ボックス 802"/>
        <xdr:cNvSpPr txBox="1"/>
      </xdr:nvSpPr>
      <xdr:spPr>
        <a:xfrm>
          <a:off x="21088428" y="983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78991</xdr:rowOff>
    </xdr:from>
    <xdr:to>
      <xdr:col>107</xdr:col>
      <xdr:colOff>50800</xdr:colOff>
      <xdr:row>59</xdr:row>
      <xdr:rowOff>81505</xdr:rowOff>
    </xdr:to>
    <xdr:cxnSp macro="">
      <xdr:nvCxnSpPr>
        <xdr:cNvPr id="804" name="直線コネクタ 803"/>
        <xdr:cNvCxnSpPr/>
      </xdr:nvCxnSpPr>
      <xdr:spPr>
        <a:xfrm>
          <a:off x="19545300" y="10194541"/>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135959</xdr:rowOff>
    </xdr:from>
    <xdr:to>
      <xdr:col>107</xdr:col>
      <xdr:colOff>101600</xdr:colOff>
      <xdr:row>59</xdr:row>
      <xdr:rowOff>66109</xdr:rowOff>
    </xdr:to>
    <xdr:sp macro="" textlink="">
      <xdr:nvSpPr>
        <xdr:cNvPr id="805" name="フローチャート: 判断 804"/>
        <xdr:cNvSpPr/>
      </xdr:nvSpPr>
      <xdr:spPr>
        <a:xfrm>
          <a:off x="20383500" y="10080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82636</xdr:rowOff>
    </xdr:from>
    <xdr:ext cx="469744" cy="259045"/>
    <xdr:sp macro="" textlink="">
      <xdr:nvSpPr>
        <xdr:cNvPr id="806" name="テキスト ボックス 805"/>
        <xdr:cNvSpPr txBox="1"/>
      </xdr:nvSpPr>
      <xdr:spPr>
        <a:xfrm>
          <a:off x="20199428" y="9855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74614</xdr:rowOff>
    </xdr:from>
    <xdr:to>
      <xdr:col>102</xdr:col>
      <xdr:colOff>114300</xdr:colOff>
      <xdr:row>59</xdr:row>
      <xdr:rowOff>78991</xdr:rowOff>
    </xdr:to>
    <xdr:cxnSp macro="">
      <xdr:nvCxnSpPr>
        <xdr:cNvPr id="807" name="直線コネクタ 806"/>
        <xdr:cNvCxnSpPr/>
      </xdr:nvCxnSpPr>
      <xdr:spPr>
        <a:xfrm>
          <a:off x="18656300" y="10190164"/>
          <a:ext cx="889000" cy="4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111336</xdr:rowOff>
    </xdr:from>
    <xdr:to>
      <xdr:col>102</xdr:col>
      <xdr:colOff>165100</xdr:colOff>
      <xdr:row>59</xdr:row>
      <xdr:rowOff>41486</xdr:rowOff>
    </xdr:to>
    <xdr:sp macro="" textlink="">
      <xdr:nvSpPr>
        <xdr:cNvPr id="808" name="フローチャート: 判断 807"/>
        <xdr:cNvSpPr/>
      </xdr:nvSpPr>
      <xdr:spPr>
        <a:xfrm>
          <a:off x="19494500" y="1005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58013</xdr:rowOff>
    </xdr:from>
    <xdr:ext cx="469744" cy="259045"/>
    <xdr:sp macro="" textlink="">
      <xdr:nvSpPr>
        <xdr:cNvPr id="809" name="テキスト ボックス 808"/>
        <xdr:cNvSpPr txBox="1"/>
      </xdr:nvSpPr>
      <xdr:spPr>
        <a:xfrm>
          <a:off x="19310428" y="983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96803</xdr:rowOff>
    </xdr:from>
    <xdr:to>
      <xdr:col>98</xdr:col>
      <xdr:colOff>38100</xdr:colOff>
      <xdr:row>59</xdr:row>
      <xdr:rowOff>26953</xdr:rowOff>
    </xdr:to>
    <xdr:sp macro="" textlink="">
      <xdr:nvSpPr>
        <xdr:cNvPr id="810" name="フローチャート: 判断 809"/>
        <xdr:cNvSpPr/>
      </xdr:nvSpPr>
      <xdr:spPr>
        <a:xfrm>
          <a:off x="18605500" y="10040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43480</xdr:rowOff>
    </xdr:from>
    <xdr:ext cx="469744" cy="259045"/>
    <xdr:sp macro="" textlink="">
      <xdr:nvSpPr>
        <xdr:cNvPr id="811" name="テキスト ボックス 810"/>
        <xdr:cNvSpPr txBox="1"/>
      </xdr:nvSpPr>
      <xdr:spPr>
        <a:xfrm>
          <a:off x="18421428" y="981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33807</xdr:rowOff>
    </xdr:from>
    <xdr:to>
      <xdr:col>116</xdr:col>
      <xdr:colOff>114300</xdr:colOff>
      <xdr:row>59</xdr:row>
      <xdr:rowOff>135407</xdr:rowOff>
    </xdr:to>
    <xdr:sp macro="" textlink="">
      <xdr:nvSpPr>
        <xdr:cNvPr id="817" name="楕円 816"/>
        <xdr:cNvSpPr/>
      </xdr:nvSpPr>
      <xdr:spPr>
        <a:xfrm>
          <a:off x="22110700" y="1014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120184</xdr:rowOff>
    </xdr:from>
    <xdr:ext cx="378565" cy="259045"/>
    <xdr:sp macro="" textlink="">
      <xdr:nvSpPr>
        <xdr:cNvPr id="818" name="貸付金該当値テキスト"/>
        <xdr:cNvSpPr txBox="1"/>
      </xdr:nvSpPr>
      <xdr:spPr>
        <a:xfrm>
          <a:off x="22212300" y="10064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34232</xdr:rowOff>
    </xdr:from>
    <xdr:to>
      <xdr:col>112</xdr:col>
      <xdr:colOff>38100</xdr:colOff>
      <xdr:row>59</xdr:row>
      <xdr:rowOff>135832</xdr:rowOff>
    </xdr:to>
    <xdr:sp macro="" textlink="">
      <xdr:nvSpPr>
        <xdr:cNvPr id="819" name="楕円 818"/>
        <xdr:cNvSpPr/>
      </xdr:nvSpPr>
      <xdr:spPr>
        <a:xfrm>
          <a:off x="21272500" y="1014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126959</xdr:rowOff>
    </xdr:from>
    <xdr:ext cx="378565" cy="259045"/>
    <xdr:sp macro="" textlink="">
      <xdr:nvSpPr>
        <xdr:cNvPr id="820" name="テキスト ボックス 819"/>
        <xdr:cNvSpPr txBox="1"/>
      </xdr:nvSpPr>
      <xdr:spPr>
        <a:xfrm>
          <a:off x="21134017" y="10242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30705</xdr:rowOff>
    </xdr:from>
    <xdr:to>
      <xdr:col>107</xdr:col>
      <xdr:colOff>101600</xdr:colOff>
      <xdr:row>59</xdr:row>
      <xdr:rowOff>132305</xdr:rowOff>
    </xdr:to>
    <xdr:sp macro="" textlink="">
      <xdr:nvSpPr>
        <xdr:cNvPr id="821" name="楕円 820"/>
        <xdr:cNvSpPr/>
      </xdr:nvSpPr>
      <xdr:spPr>
        <a:xfrm>
          <a:off x="20383500" y="1014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123432</xdr:rowOff>
    </xdr:from>
    <xdr:ext cx="378565" cy="259045"/>
    <xdr:sp macro="" textlink="">
      <xdr:nvSpPr>
        <xdr:cNvPr id="822" name="テキスト ボックス 821"/>
        <xdr:cNvSpPr txBox="1"/>
      </xdr:nvSpPr>
      <xdr:spPr>
        <a:xfrm>
          <a:off x="20245017" y="10238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28191</xdr:rowOff>
    </xdr:from>
    <xdr:to>
      <xdr:col>102</xdr:col>
      <xdr:colOff>165100</xdr:colOff>
      <xdr:row>59</xdr:row>
      <xdr:rowOff>129791</xdr:rowOff>
    </xdr:to>
    <xdr:sp macro="" textlink="">
      <xdr:nvSpPr>
        <xdr:cNvPr id="823" name="楕円 822"/>
        <xdr:cNvSpPr/>
      </xdr:nvSpPr>
      <xdr:spPr>
        <a:xfrm>
          <a:off x="19494500" y="1014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120918</xdr:rowOff>
    </xdr:from>
    <xdr:ext cx="378565" cy="259045"/>
    <xdr:sp macro="" textlink="">
      <xdr:nvSpPr>
        <xdr:cNvPr id="824" name="テキスト ボックス 823"/>
        <xdr:cNvSpPr txBox="1"/>
      </xdr:nvSpPr>
      <xdr:spPr>
        <a:xfrm>
          <a:off x="19356017" y="10236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23814</xdr:rowOff>
    </xdr:from>
    <xdr:to>
      <xdr:col>98</xdr:col>
      <xdr:colOff>38100</xdr:colOff>
      <xdr:row>59</xdr:row>
      <xdr:rowOff>125414</xdr:rowOff>
    </xdr:to>
    <xdr:sp macro="" textlink="">
      <xdr:nvSpPr>
        <xdr:cNvPr id="825" name="楕円 824"/>
        <xdr:cNvSpPr/>
      </xdr:nvSpPr>
      <xdr:spPr>
        <a:xfrm>
          <a:off x="18605500" y="1013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116541</xdr:rowOff>
    </xdr:from>
    <xdr:ext cx="378565" cy="259045"/>
    <xdr:sp macro="" textlink="">
      <xdr:nvSpPr>
        <xdr:cNvPr id="826" name="テキスト ボックス 825"/>
        <xdr:cNvSpPr txBox="1"/>
      </xdr:nvSpPr>
      <xdr:spPr>
        <a:xfrm>
          <a:off x="18467017" y="10232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8" name="直線コネクタ 837"/>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9" name="テキスト ボックス 838"/>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0" name="直線コネクタ 839"/>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1" name="テキスト ボックス 840"/>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2" name="直線コネクタ 841"/>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3" name="テキスト ボックス 842"/>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4" name="直線コネクタ 843"/>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5" name="テキスト ボックス 844"/>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6" name="直線コネクタ 845"/>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7" name="テキスト ボックス 846"/>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8" name="直線コネクタ 847"/>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9" name="テキスト ボックス 848"/>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151212</xdr:rowOff>
    </xdr:from>
    <xdr:to>
      <xdr:col>116</xdr:col>
      <xdr:colOff>62864</xdr:colOff>
      <xdr:row>79</xdr:row>
      <xdr:rowOff>45011</xdr:rowOff>
    </xdr:to>
    <xdr:cxnSp macro="">
      <xdr:nvCxnSpPr>
        <xdr:cNvPr id="853" name="直線コネクタ 852"/>
        <xdr:cNvCxnSpPr/>
      </xdr:nvCxnSpPr>
      <xdr:spPr>
        <a:xfrm flipV="1">
          <a:off x="22159595" y="12152712"/>
          <a:ext cx="1269" cy="143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48838</xdr:rowOff>
    </xdr:from>
    <xdr:ext cx="534377" cy="259045"/>
    <xdr:sp macro="" textlink="">
      <xdr:nvSpPr>
        <xdr:cNvPr id="854" name="繰出金最小値テキスト"/>
        <xdr:cNvSpPr txBox="1"/>
      </xdr:nvSpPr>
      <xdr:spPr>
        <a:xfrm>
          <a:off x="22212300" y="1359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45011</xdr:rowOff>
    </xdr:from>
    <xdr:to>
      <xdr:col>116</xdr:col>
      <xdr:colOff>152400</xdr:colOff>
      <xdr:row>79</xdr:row>
      <xdr:rowOff>45011</xdr:rowOff>
    </xdr:to>
    <xdr:cxnSp macro="">
      <xdr:nvCxnSpPr>
        <xdr:cNvPr id="855" name="直線コネクタ 854"/>
        <xdr:cNvCxnSpPr/>
      </xdr:nvCxnSpPr>
      <xdr:spPr>
        <a:xfrm>
          <a:off x="22072600" y="13589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97889</xdr:rowOff>
    </xdr:from>
    <xdr:ext cx="599010" cy="259045"/>
    <xdr:sp macro="" textlink="">
      <xdr:nvSpPr>
        <xdr:cNvPr id="856" name="繰出金最大値テキスト"/>
        <xdr:cNvSpPr txBox="1"/>
      </xdr:nvSpPr>
      <xdr:spPr>
        <a:xfrm>
          <a:off x="22212300" y="1192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151212</xdr:rowOff>
    </xdr:from>
    <xdr:to>
      <xdr:col>116</xdr:col>
      <xdr:colOff>152400</xdr:colOff>
      <xdr:row>70</xdr:row>
      <xdr:rowOff>151212</xdr:rowOff>
    </xdr:to>
    <xdr:cxnSp macro="">
      <xdr:nvCxnSpPr>
        <xdr:cNvPr id="857" name="直線コネクタ 856"/>
        <xdr:cNvCxnSpPr/>
      </xdr:nvCxnSpPr>
      <xdr:spPr>
        <a:xfrm>
          <a:off x="22072600" y="1215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17644</xdr:rowOff>
    </xdr:from>
    <xdr:to>
      <xdr:col>116</xdr:col>
      <xdr:colOff>63500</xdr:colOff>
      <xdr:row>76</xdr:row>
      <xdr:rowOff>41697</xdr:rowOff>
    </xdr:to>
    <xdr:cxnSp macro="">
      <xdr:nvCxnSpPr>
        <xdr:cNvPr id="858" name="直線コネクタ 857"/>
        <xdr:cNvCxnSpPr/>
      </xdr:nvCxnSpPr>
      <xdr:spPr>
        <a:xfrm>
          <a:off x="21323300" y="13047844"/>
          <a:ext cx="838200" cy="24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47455</xdr:rowOff>
    </xdr:from>
    <xdr:ext cx="534377" cy="259045"/>
    <xdr:sp macro="" textlink="">
      <xdr:nvSpPr>
        <xdr:cNvPr id="859" name="繰出金平均値テキスト"/>
        <xdr:cNvSpPr txBox="1"/>
      </xdr:nvSpPr>
      <xdr:spPr>
        <a:xfrm>
          <a:off x="22212300" y="13077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69028</xdr:rowOff>
    </xdr:from>
    <xdr:to>
      <xdr:col>116</xdr:col>
      <xdr:colOff>114300</xdr:colOff>
      <xdr:row>76</xdr:row>
      <xdr:rowOff>170628</xdr:rowOff>
    </xdr:to>
    <xdr:sp macro="" textlink="">
      <xdr:nvSpPr>
        <xdr:cNvPr id="860" name="フローチャート: 判断 859"/>
        <xdr:cNvSpPr/>
      </xdr:nvSpPr>
      <xdr:spPr>
        <a:xfrm>
          <a:off x="22110700" y="1309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17644</xdr:rowOff>
    </xdr:from>
    <xdr:to>
      <xdr:col>111</xdr:col>
      <xdr:colOff>177800</xdr:colOff>
      <xdr:row>76</xdr:row>
      <xdr:rowOff>72067</xdr:rowOff>
    </xdr:to>
    <xdr:cxnSp macro="">
      <xdr:nvCxnSpPr>
        <xdr:cNvPr id="861" name="直線コネクタ 860"/>
        <xdr:cNvCxnSpPr/>
      </xdr:nvCxnSpPr>
      <xdr:spPr>
        <a:xfrm flipV="1">
          <a:off x="20434300" y="13047844"/>
          <a:ext cx="889000" cy="5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85030</xdr:rowOff>
    </xdr:from>
    <xdr:to>
      <xdr:col>112</xdr:col>
      <xdr:colOff>38100</xdr:colOff>
      <xdr:row>77</xdr:row>
      <xdr:rowOff>15180</xdr:rowOff>
    </xdr:to>
    <xdr:sp macro="" textlink="">
      <xdr:nvSpPr>
        <xdr:cNvPr id="862" name="フローチャート: 判断 861"/>
        <xdr:cNvSpPr/>
      </xdr:nvSpPr>
      <xdr:spPr>
        <a:xfrm>
          <a:off x="21272500" y="131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6307</xdr:rowOff>
    </xdr:from>
    <xdr:ext cx="534377" cy="259045"/>
    <xdr:sp macro="" textlink="">
      <xdr:nvSpPr>
        <xdr:cNvPr id="863" name="テキスト ボックス 862"/>
        <xdr:cNvSpPr txBox="1"/>
      </xdr:nvSpPr>
      <xdr:spPr>
        <a:xfrm>
          <a:off x="21056111" y="1320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66890</xdr:rowOff>
    </xdr:from>
    <xdr:to>
      <xdr:col>107</xdr:col>
      <xdr:colOff>50800</xdr:colOff>
      <xdr:row>76</xdr:row>
      <xdr:rowOff>72067</xdr:rowOff>
    </xdr:to>
    <xdr:cxnSp macro="">
      <xdr:nvCxnSpPr>
        <xdr:cNvPr id="864" name="直線コネクタ 863"/>
        <xdr:cNvCxnSpPr/>
      </xdr:nvCxnSpPr>
      <xdr:spPr>
        <a:xfrm>
          <a:off x="19545300" y="13097090"/>
          <a:ext cx="889000" cy="5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110764</xdr:rowOff>
    </xdr:from>
    <xdr:to>
      <xdr:col>107</xdr:col>
      <xdr:colOff>101600</xdr:colOff>
      <xdr:row>77</xdr:row>
      <xdr:rowOff>40914</xdr:rowOff>
    </xdr:to>
    <xdr:sp macro="" textlink="">
      <xdr:nvSpPr>
        <xdr:cNvPr id="865" name="フローチャート: 判断 864"/>
        <xdr:cNvSpPr/>
      </xdr:nvSpPr>
      <xdr:spPr>
        <a:xfrm>
          <a:off x="20383500" y="1314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32041</xdr:rowOff>
    </xdr:from>
    <xdr:ext cx="534377" cy="259045"/>
    <xdr:sp macro="" textlink="">
      <xdr:nvSpPr>
        <xdr:cNvPr id="866" name="テキスト ボックス 865"/>
        <xdr:cNvSpPr txBox="1"/>
      </xdr:nvSpPr>
      <xdr:spPr>
        <a:xfrm>
          <a:off x="20167111" y="1323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41630</xdr:rowOff>
    </xdr:from>
    <xdr:to>
      <xdr:col>102</xdr:col>
      <xdr:colOff>114300</xdr:colOff>
      <xdr:row>76</xdr:row>
      <xdr:rowOff>66890</xdr:rowOff>
    </xdr:to>
    <xdr:cxnSp macro="">
      <xdr:nvCxnSpPr>
        <xdr:cNvPr id="867" name="直線コネクタ 866"/>
        <xdr:cNvCxnSpPr/>
      </xdr:nvCxnSpPr>
      <xdr:spPr>
        <a:xfrm>
          <a:off x="18656300" y="13071830"/>
          <a:ext cx="889000" cy="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124546</xdr:rowOff>
    </xdr:from>
    <xdr:to>
      <xdr:col>102</xdr:col>
      <xdr:colOff>165100</xdr:colOff>
      <xdr:row>77</xdr:row>
      <xdr:rowOff>54696</xdr:rowOff>
    </xdr:to>
    <xdr:sp macro="" textlink="">
      <xdr:nvSpPr>
        <xdr:cNvPr id="868" name="フローチャート: 判断 867"/>
        <xdr:cNvSpPr/>
      </xdr:nvSpPr>
      <xdr:spPr>
        <a:xfrm>
          <a:off x="19494500" y="1315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45823</xdr:rowOff>
    </xdr:from>
    <xdr:ext cx="534377" cy="259045"/>
    <xdr:sp macro="" textlink="">
      <xdr:nvSpPr>
        <xdr:cNvPr id="869" name="テキスト ボックス 868"/>
        <xdr:cNvSpPr txBox="1"/>
      </xdr:nvSpPr>
      <xdr:spPr>
        <a:xfrm>
          <a:off x="19278111" y="1324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69306</xdr:rowOff>
    </xdr:from>
    <xdr:to>
      <xdr:col>98</xdr:col>
      <xdr:colOff>38100</xdr:colOff>
      <xdr:row>76</xdr:row>
      <xdr:rowOff>170906</xdr:rowOff>
    </xdr:to>
    <xdr:sp macro="" textlink="">
      <xdr:nvSpPr>
        <xdr:cNvPr id="870" name="フローチャート: 判断 869"/>
        <xdr:cNvSpPr/>
      </xdr:nvSpPr>
      <xdr:spPr>
        <a:xfrm>
          <a:off x="18605500" y="1309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162033</xdr:rowOff>
    </xdr:from>
    <xdr:ext cx="534377" cy="259045"/>
    <xdr:sp macro="" textlink="">
      <xdr:nvSpPr>
        <xdr:cNvPr id="871" name="テキスト ボックス 870"/>
        <xdr:cNvSpPr txBox="1"/>
      </xdr:nvSpPr>
      <xdr:spPr>
        <a:xfrm>
          <a:off x="18389111" y="1319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162347</xdr:rowOff>
    </xdr:from>
    <xdr:to>
      <xdr:col>116</xdr:col>
      <xdr:colOff>114300</xdr:colOff>
      <xdr:row>76</xdr:row>
      <xdr:rowOff>92497</xdr:rowOff>
    </xdr:to>
    <xdr:sp macro="" textlink="">
      <xdr:nvSpPr>
        <xdr:cNvPr id="877" name="楕円 876"/>
        <xdr:cNvSpPr/>
      </xdr:nvSpPr>
      <xdr:spPr>
        <a:xfrm>
          <a:off x="22110700" y="1302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13773</xdr:rowOff>
    </xdr:from>
    <xdr:ext cx="534377" cy="259045"/>
    <xdr:sp macro="" textlink="">
      <xdr:nvSpPr>
        <xdr:cNvPr id="878" name="繰出金該当値テキスト"/>
        <xdr:cNvSpPr txBox="1"/>
      </xdr:nvSpPr>
      <xdr:spPr>
        <a:xfrm>
          <a:off x="22212300" y="1287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138294</xdr:rowOff>
    </xdr:from>
    <xdr:to>
      <xdr:col>112</xdr:col>
      <xdr:colOff>38100</xdr:colOff>
      <xdr:row>76</xdr:row>
      <xdr:rowOff>68444</xdr:rowOff>
    </xdr:to>
    <xdr:sp macro="" textlink="">
      <xdr:nvSpPr>
        <xdr:cNvPr id="879" name="楕円 878"/>
        <xdr:cNvSpPr/>
      </xdr:nvSpPr>
      <xdr:spPr>
        <a:xfrm>
          <a:off x="21272500" y="1299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84971</xdr:rowOff>
    </xdr:from>
    <xdr:ext cx="534377" cy="259045"/>
    <xdr:sp macro="" textlink="">
      <xdr:nvSpPr>
        <xdr:cNvPr id="880" name="テキスト ボックス 879"/>
        <xdr:cNvSpPr txBox="1"/>
      </xdr:nvSpPr>
      <xdr:spPr>
        <a:xfrm>
          <a:off x="21056111" y="1277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21267</xdr:rowOff>
    </xdr:from>
    <xdr:to>
      <xdr:col>107</xdr:col>
      <xdr:colOff>101600</xdr:colOff>
      <xdr:row>76</xdr:row>
      <xdr:rowOff>122867</xdr:rowOff>
    </xdr:to>
    <xdr:sp macro="" textlink="">
      <xdr:nvSpPr>
        <xdr:cNvPr id="881" name="楕円 880"/>
        <xdr:cNvSpPr/>
      </xdr:nvSpPr>
      <xdr:spPr>
        <a:xfrm>
          <a:off x="20383500" y="13051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139394</xdr:rowOff>
    </xdr:from>
    <xdr:ext cx="534377" cy="259045"/>
    <xdr:sp macro="" textlink="">
      <xdr:nvSpPr>
        <xdr:cNvPr id="882" name="テキスト ボックス 881"/>
        <xdr:cNvSpPr txBox="1"/>
      </xdr:nvSpPr>
      <xdr:spPr>
        <a:xfrm>
          <a:off x="20167111" y="1282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16090</xdr:rowOff>
    </xdr:from>
    <xdr:to>
      <xdr:col>102</xdr:col>
      <xdr:colOff>165100</xdr:colOff>
      <xdr:row>76</xdr:row>
      <xdr:rowOff>117690</xdr:rowOff>
    </xdr:to>
    <xdr:sp macro="" textlink="">
      <xdr:nvSpPr>
        <xdr:cNvPr id="883" name="楕円 882"/>
        <xdr:cNvSpPr/>
      </xdr:nvSpPr>
      <xdr:spPr>
        <a:xfrm>
          <a:off x="19494500" y="130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134218</xdr:rowOff>
    </xdr:from>
    <xdr:ext cx="534377" cy="259045"/>
    <xdr:sp macro="" textlink="">
      <xdr:nvSpPr>
        <xdr:cNvPr id="884" name="テキスト ボックス 883"/>
        <xdr:cNvSpPr txBox="1"/>
      </xdr:nvSpPr>
      <xdr:spPr>
        <a:xfrm>
          <a:off x="19278111" y="1282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162280</xdr:rowOff>
    </xdr:from>
    <xdr:to>
      <xdr:col>98</xdr:col>
      <xdr:colOff>38100</xdr:colOff>
      <xdr:row>76</xdr:row>
      <xdr:rowOff>92430</xdr:rowOff>
    </xdr:to>
    <xdr:sp macro="" textlink="">
      <xdr:nvSpPr>
        <xdr:cNvPr id="885" name="楕円 884"/>
        <xdr:cNvSpPr/>
      </xdr:nvSpPr>
      <xdr:spPr>
        <a:xfrm>
          <a:off x="18605500" y="1302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108958</xdr:rowOff>
    </xdr:from>
    <xdr:ext cx="534377" cy="259045"/>
    <xdr:sp macro="" textlink="">
      <xdr:nvSpPr>
        <xdr:cNvPr id="886" name="テキスト ボックス 885"/>
        <xdr:cNvSpPr txBox="1"/>
      </xdr:nvSpPr>
      <xdr:spPr>
        <a:xfrm>
          <a:off x="18389111" y="1279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特に維持補修費・普通建設事業費において、類似団体及び全国平均と比較して一人当たりコストが高い状況となっています。</a:t>
          </a:r>
        </a:p>
        <a:p>
          <a:r>
            <a:rPr kumimoji="1" lang="ja-JP" altLang="en-US" sz="1300">
              <a:latin typeface="ＭＳ Ｐゴシック" panose="020B0600070205080204" pitchFamily="50" charset="-128"/>
              <a:ea typeface="ＭＳ Ｐゴシック" panose="020B0600070205080204" pitchFamily="50" charset="-128"/>
            </a:rPr>
            <a:t>　主な要因として、広大な行政面積を有している特異な地域性から、道路や義務教育施設などの維持補修や更新に係る経費が多額であることがあげられます。</a:t>
          </a:r>
        </a:p>
        <a:p>
          <a:r>
            <a:rPr kumimoji="1" lang="ja-JP" altLang="en-US" sz="1300">
              <a:latin typeface="ＭＳ Ｐゴシック" panose="020B0600070205080204" pitchFamily="50" charset="-128"/>
              <a:ea typeface="ＭＳ Ｐゴシック" panose="020B0600070205080204" pitchFamily="50" charset="-128"/>
            </a:rPr>
            <a:t>　公債費については、一人当たり</a:t>
          </a:r>
          <a:r>
            <a:rPr kumimoji="1" lang="en-US" altLang="ja-JP" sz="1300">
              <a:latin typeface="ＭＳ Ｐゴシック" panose="020B0600070205080204" pitchFamily="50" charset="-128"/>
              <a:ea typeface="ＭＳ Ｐゴシック" panose="020B0600070205080204" pitchFamily="50" charset="-128"/>
            </a:rPr>
            <a:t>120,814</a:t>
          </a:r>
          <a:r>
            <a:rPr kumimoji="1" lang="ja-JP" altLang="en-US" sz="1300">
              <a:latin typeface="ＭＳ Ｐゴシック" panose="020B0600070205080204" pitchFamily="50" charset="-128"/>
              <a:ea typeface="ＭＳ Ｐゴシック" panose="020B0600070205080204" pitchFamily="50" charset="-128"/>
            </a:rPr>
            <a:t>円となっており、各平均と比べると高い水準になっています。</a:t>
          </a:r>
        </a:p>
        <a:p>
          <a:r>
            <a:rPr kumimoji="1" lang="ja-JP" altLang="en-US" sz="1300">
              <a:latin typeface="ＭＳ Ｐゴシック" panose="020B0600070205080204" pitchFamily="50" charset="-128"/>
              <a:ea typeface="ＭＳ Ｐゴシック" panose="020B0600070205080204" pitchFamily="50" charset="-128"/>
            </a:rPr>
            <a:t>　各施設の更新に係る経費が、今後増加していくことが見込まれるため、行政運営とのバランスを考えながら、計画的な地方債発行に努めていきます。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14,827
14,417
1,319.63
20,565,189
20,498,333
60,316
9,511,029
16,536,531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80.0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12011</xdr:rowOff>
    </xdr:from>
    <xdr:to>
      <xdr:col>24</xdr:col>
      <xdr:colOff>62865</xdr:colOff>
      <xdr:row>38</xdr:row>
      <xdr:rowOff>74059</xdr:rowOff>
    </xdr:to>
    <xdr:cxnSp macro="">
      <xdr:nvCxnSpPr>
        <xdr:cNvPr id="58" name="直線コネクタ 57"/>
        <xdr:cNvCxnSpPr/>
      </xdr:nvCxnSpPr>
      <xdr:spPr>
        <a:xfrm flipV="1">
          <a:off x="4633595" y="5326961"/>
          <a:ext cx="1270" cy="1262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77886</xdr:rowOff>
    </xdr:from>
    <xdr:ext cx="469744" cy="259045"/>
    <xdr:sp macro="" textlink="">
      <xdr:nvSpPr>
        <xdr:cNvPr id="59" name="議会費最小値テキスト"/>
        <xdr:cNvSpPr txBox="1"/>
      </xdr:nvSpPr>
      <xdr:spPr>
        <a:xfrm>
          <a:off x="4686300" y="6592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74059</xdr:rowOff>
    </xdr:from>
    <xdr:to>
      <xdr:col>24</xdr:col>
      <xdr:colOff>152400</xdr:colOff>
      <xdr:row>38</xdr:row>
      <xdr:rowOff>74059</xdr:rowOff>
    </xdr:to>
    <xdr:cxnSp macro="">
      <xdr:nvCxnSpPr>
        <xdr:cNvPr id="60" name="直線コネクタ 59"/>
        <xdr:cNvCxnSpPr/>
      </xdr:nvCxnSpPr>
      <xdr:spPr>
        <a:xfrm>
          <a:off x="4546600" y="6589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130138</xdr:rowOff>
    </xdr:from>
    <xdr:ext cx="469744" cy="259045"/>
    <xdr:sp macro="" textlink="">
      <xdr:nvSpPr>
        <xdr:cNvPr id="61" name="議会費最大値テキスト"/>
        <xdr:cNvSpPr txBox="1"/>
      </xdr:nvSpPr>
      <xdr:spPr>
        <a:xfrm>
          <a:off x="4686300" y="510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12011</xdr:rowOff>
    </xdr:from>
    <xdr:to>
      <xdr:col>24</xdr:col>
      <xdr:colOff>152400</xdr:colOff>
      <xdr:row>31</xdr:row>
      <xdr:rowOff>12011</xdr:rowOff>
    </xdr:to>
    <xdr:cxnSp macro="">
      <xdr:nvCxnSpPr>
        <xdr:cNvPr id="62" name="直線コネクタ 61"/>
        <xdr:cNvCxnSpPr/>
      </xdr:nvCxnSpPr>
      <xdr:spPr>
        <a:xfrm>
          <a:off x="4546600" y="5326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93654</xdr:rowOff>
    </xdr:from>
    <xdr:to>
      <xdr:col>24</xdr:col>
      <xdr:colOff>63500</xdr:colOff>
      <xdr:row>35</xdr:row>
      <xdr:rowOff>581</xdr:rowOff>
    </xdr:to>
    <xdr:cxnSp macro="">
      <xdr:nvCxnSpPr>
        <xdr:cNvPr id="63" name="直線コネクタ 62"/>
        <xdr:cNvCxnSpPr/>
      </xdr:nvCxnSpPr>
      <xdr:spPr>
        <a:xfrm>
          <a:off x="3797300" y="5922954"/>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103576</xdr:rowOff>
    </xdr:from>
    <xdr:ext cx="469744" cy="259045"/>
    <xdr:sp macro="" textlink="">
      <xdr:nvSpPr>
        <xdr:cNvPr id="64" name="議会費平均値テキスト"/>
        <xdr:cNvSpPr txBox="1"/>
      </xdr:nvSpPr>
      <xdr:spPr>
        <a:xfrm>
          <a:off x="4686300" y="61043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125149</xdr:rowOff>
    </xdr:from>
    <xdr:to>
      <xdr:col>24</xdr:col>
      <xdr:colOff>114300</xdr:colOff>
      <xdr:row>36</xdr:row>
      <xdr:rowOff>55299</xdr:rowOff>
    </xdr:to>
    <xdr:sp macro="" textlink="">
      <xdr:nvSpPr>
        <xdr:cNvPr id="65" name="フローチャート: 判断 64"/>
        <xdr:cNvSpPr/>
      </xdr:nvSpPr>
      <xdr:spPr>
        <a:xfrm>
          <a:off x="4584700" y="612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93654</xdr:rowOff>
    </xdr:from>
    <xdr:to>
      <xdr:col>19</xdr:col>
      <xdr:colOff>177800</xdr:colOff>
      <xdr:row>34</xdr:row>
      <xdr:rowOff>149824</xdr:rowOff>
    </xdr:to>
    <xdr:cxnSp macro="">
      <xdr:nvCxnSpPr>
        <xdr:cNvPr id="66" name="直線コネクタ 65"/>
        <xdr:cNvCxnSpPr/>
      </xdr:nvCxnSpPr>
      <xdr:spPr>
        <a:xfrm flipV="1">
          <a:off x="2908300" y="5922954"/>
          <a:ext cx="889000" cy="5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71918</xdr:rowOff>
    </xdr:from>
    <xdr:to>
      <xdr:col>20</xdr:col>
      <xdr:colOff>38100</xdr:colOff>
      <xdr:row>38</xdr:row>
      <xdr:rowOff>2068</xdr:rowOff>
    </xdr:to>
    <xdr:sp macro="" textlink="">
      <xdr:nvSpPr>
        <xdr:cNvPr id="67" name="フローチャート: 判断 66"/>
        <xdr:cNvSpPr/>
      </xdr:nvSpPr>
      <xdr:spPr>
        <a:xfrm>
          <a:off x="3746500" y="6415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164645</xdr:rowOff>
    </xdr:from>
    <xdr:ext cx="469744" cy="259045"/>
    <xdr:sp macro="" textlink="">
      <xdr:nvSpPr>
        <xdr:cNvPr id="68" name="テキスト ボックス 67"/>
        <xdr:cNvSpPr txBox="1"/>
      </xdr:nvSpPr>
      <xdr:spPr>
        <a:xfrm>
          <a:off x="3562428" y="650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149824</xdr:rowOff>
    </xdr:from>
    <xdr:to>
      <xdr:col>15</xdr:col>
      <xdr:colOff>50800</xdr:colOff>
      <xdr:row>34</xdr:row>
      <xdr:rowOff>169092</xdr:rowOff>
    </xdr:to>
    <xdr:cxnSp macro="">
      <xdr:nvCxnSpPr>
        <xdr:cNvPr id="69" name="直線コネクタ 68"/>
        <xdr:cNvCxnSpPr/>
      </xdr:nvCxnSpPr>
      <xdr:spPr>
        <a:xfrm flipV="1">
          <a:off x="2019300" y="5979124"/>
          <a:ext cx="8890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66693</xdr:rowOff>
    </xdr:from>
    <xdr:to>
      <xdr:col>15</xdr:col>
      <xdr:colOff>101600</xdr:colOff>
      <xdr:row>37</xdr:row>
      <xdr:rowOff>168294</xdr:rowOff>
    </xdr:to>
    <xdr:sp macro="" textlink="">
      <xdr:nvSpPr>
        <xdr:cNvPr id="70" name="フローチャート: 判断 69"/>
        <xdr:cNvSpPr/>
      </xdr:nvSpPr>
      <xdr:spPr>
        <a:xfrm>
          <a:off x="28575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159420</xdr:rowOff>
    </xdr:from>
    <xdr:ext cx="469744" cy="259045"/>
    <xdr:sp macro="" textlink="">
      <xdr:nvSpPr>
        <xdr:cNvPr id="71" name="テキスト ボックス 70"/>
        <xdr:cNvSpPr txBox="1"/>
      </xdr:nvSpPr>
      <xdr:spPr>
        <a:xfrm>
          <a:off x="2673428" y="650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169092</xdr:rowOff>
    </xdr:from>
    <xdr:to>
      <xdr:col>10</xdr:col>
      <xdr:colOff>114300</xdr:colOff>
      <xdr:row>35</xdr:row>
      <xdr:rowOff>24747</xdr:rowOff>
    </xdr:to>
    <xdr:cxnSp macro="">
      <xdr:nvCxnSpPr>
        <xdr:cNvPr id="72" name="直線コネクタ 71"/>
        <xdr:cNvCxnSpPr/>
      </xdr:nvCxnSpPr>
      <xdr:spPr>
        <a:xfrm flipV="1">
          <a:off x="1130300" y="5998392"/>
          <a:ext cx="889000" cy="2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97717</xdr:rowOff>
    </xdr:from>
    <xdr:to>
      <xdr:col>10</xdr:col>
      <xdr:colOff>165100</xdr:colOff>
      <xdr:row>38</xdr:row>
      <xdr:rowOff>27867</xdr:rowOff>
    </xdr:to>
    <xdr:sp macro="" textlink="">
      <xdr:nvSpPr>
        <xdr:cNvPr id="73" name="フローチャート: 判断 72"/>
        <xdr:cNvSpPr/>
      </xdr:nvSpPr>
      <xdr:spPr>
        <a:xfrm>
          <a:off x="1968500" y="644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18994</xdr:rowOff>
    </xdr:from>
    <xdr:ext cx="469744" cy="259045"/>
    <xdr:sp macro="" textlink="">
      <xdr:nvSpPr>
        <xdr:cNvPr id="74" name="テキスト ボックス 73"/>
        <xdr:cNvSpPr txBox="1"/>
      </xdr:nvSpPr>
      <xdr:spPr>
        <a:xfrm>
          <a:off x="1784428" y="653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97717</xdr:rowOff>
    </xdr:from>
    <xdr:to>
      <xdr:col>6</xdr:col>
      <xdr:colOff>38100</xdr:colOff>
      <xdr:row>38</xdr:row>
      <xdr:rowOff>27867</xdr:rowOff>
    </xdr:to>
    <xdr:sp macro="" textlink="">
      <xdr:nvSpPr>
        <xdr:cNvPr id="75" name="フローチャート: 判断 74"/>
        <xdr:cNvSpPr/>
      </xdr:nvSpPr>
      <xdr:spPr>
        <a:xfrm>
          <a:off x="1079500" y="644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18994</xdr:rowOff>
    </xdr:from>
    <xdr:ext cx="469744" cy="259045"/>
    <xdr:sp macro="" textlink="">
      <xdr:nvSpPr>
        <xdr:cNvPr id="76" name="テキスト ボックス 75"/>
        <xdr:cNvSpPr txBox="1"/>
      </xdr:nvSpPr>
      <xdr:spPr>
        <a:xfrm>
          <a:off x="895428" y="653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121231</xdr:rowOff>
    </xdr:from>
    <xdr:to>
      <xdr:col>24</xdr:col>
      <xdr:colOff>114300</xdr:colOff>
      <xdr:row>35</xdr:row>
      <xdr:rowOff>51381</xdr:rowOff>
    </xdr:to>
    <xdr:sp macro="" textlink="">
      <xdr:nvSpPr>
        <xdr:cNvPr id="82" name="楕円 81"/>
        <xdr:cNvSpPr/>
      </xdr:nvSpPr>
      <xdr:spPr>
        <a:xfrm>
          <a:off x="4584700" y="595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144108</xdr:rowOff>
    </xdr:from>
    <xdr:ext cx="469744" cy="259045"/>
    <xdr:sp macro="" textlink="">
      <xdr:nvSpPr>
        <xdr:cNvPr id="83" name="議会費該当値テキスト"/>
        <xdr:cNvSpPr txBox="1"/>
      </xdr:nvSpPr>
      <xdr:spPr>
        <a:xfrm>
          <a:off x="4686300" y="5801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42854</xdr:rowOff>
    </xdr:from>
    <xdr:to>
      <xdr:col>20</xdr:col>
      <xdr:colOff>38100</xdr:colOff>
      <xdr:row>34</xdr:row>
      <xdr:rowOff>144454</xdr:rowOff>
    </xdr:to>
    <xdr:sp macro="" textlink="">
      <xdr:nvSpPr>
        <xdr:cNvPr id="84" name="楕円 83"/>
        <xdr:cNvSpPr/>
      </xdr:nvSpPr>
      <xdr:spPr>
        <a:xfrm>
          <a:off x="3746500" y="587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160981</xdr:rowOff>
    </xdr:from>
    <xdr:ext cx="469744" cy="259045"/>
    <xdr:sp macro="" textlink="">
      <xdr:nvSpPr>
        <xdr:cNvPr id="85" name="テキスト ボックス 84"/>
        <xdr:cNvSpPr txBox="1"/>
      </xdr:nvSpPr>
      <xdr:spPr>
        <a:xfrm>
          <a:off x="3562428" y="564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99024</xdr:rowOff>
    </xdr:from>
    <xdr:to>
      <xdr:col>15</xdr:col>
      <xdr:colOff>101600</xdr:colOff>
      <xdr:row>35</xdr:row>
      <xdr:rowOff>29174</xdr:rowOff>
    </xdr:to>
    <xdr:sp macro="" textlink="">
      <xdr:nvSpPr>
        <xdr:cNvPr id="86" name="楕円 85"/>
        <xdr:cNvSpPr/>
      </xdr:nvSpPr>
      <xdr:spPr>
        <a:xfrm>
          <a:off x="2857500" y="592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45701</xdr:rowOff>
    </xdr:from>
    <xdr:ext cx="469744" cy="259045"/>
    <xdr:sp macro="" textlink="">
      <xdr:nvSpPr>
        <xdr:cNvPr id="87" name="テキスト ボックス 86"/>
        <xdr:cNvSpPr txBox="1"/>
      </xdr:nvSpPr>
      <xdr:spPr>
        <a:xfrm>
          <a:off x="2673428" y="5703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118292</xdr:rowOff>
    </xdr:from>
    <xdr:to>
      <xdr:col>10</xdr:col>
      <xdr:colOff>165100</xdr:colOff>
      <xdr:row>35</xdr:row>
      <xdr:rowOff>48442</xdr:rowOff>
    </xdr:to>
    <xdr:sp macro="" textlink="">
      <xdr:nvSpPr>
        <xdr:cNvPr id="88" name="楕円 87"/>
        <xdr:cNvSpPr/>
      </xdr:nvSpPr>
      <xdr:spPr>
        <a:xfrm>
          <a:off x="1968500" y="594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64969</xdr:rowOff>
    </xdr:from>
    <xdr:ext cx="469744" cy="259045"/>
    <xdr:sp macro="" textlink="">
      <xdr:nvSpPr>
        <xdr:cNvPr id="89" name="テキスト ボックス 88"/>
        <xdr:cNvSpPr txBox="1"/>
      </xdr:nvSpPr>
      <xdr:spPr>
        <a:xfrm>
          <a:off x="1784428" y="5722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145397</xdr:rowOff>
    </xdr:from>
    <xdr:to>
      <xdr:col>6</xdr:col>
      <xdr:colOff>38100</xdr:colOff>
      <xdr:row>35</xdr:row>
      <xdr:rowOff>75547</xdr:rowOff>
    </xdr:to>
    <xdr:sp macro="" textlink="">
      <xdr:nvSpPr>
        <xdr:cNvPr id="90" name="楕円 89"/>
        <xdr:cNvSpPr/>
      </xdr:nvSpPr>
      <xdr:spPr>
        <a:xfrm>
          <a:off x="1079500" y="597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92074</xdr:rowOff>
    </xdr:from>
    <xdr:ext cx="469744" cy="259045"/>
    <xdr:sp macro="" textlink="">
      <xdr:nvSpPr>
        <xdr:cNvPr id="91" name="テキスト ボックス 90"/>
        <xdr:cNvSpPr txBox="1"/>
      </xdr:nvSpPr>
      <xdr:spPr>
        <a:xfrm>
          <a:off x="895428" y="5749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157430</xdr:rowOff>
    </xdr:from>
    <xdr:to>
      <xdr:col>24</xdr:col>
      <xdr:colOff>62865</xdr:colOff>
      <xdr:row>57</xdr:row>
      <xdr:rowOff>84232</xdr:rowOff>
    </xdr:to>
    <xdr:cxnSp macro="">
      <xdr:nvCxnSpPr>
        <xdr:cNvPr id="115" name="直線コネクタ 114"/>
        <xdr:cNvCxnSpPr/>
      </xdr:nvCxnSpPr>
      <xdr:spPr>
        <a:xfrm flipV="1">
          <a:off x="4633595" y="8729930"/>
          <a:ext cx="1270" cy="1126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88059</xdr:rowOff>
    </xdr:from>
    <xdr:ext cx="599010" cy="259045"/>
    <xdr:sp macro="" textlink="">
      <xdr:nvSpPr>
        <xdr:cNvPr id="116" name="総務費最小値テキスト"/>
        <xdr:cNvSpPr txBox="1"/>
      </xdr:nvSpPr>
      <xdr:spPr>
        <a:xfrm>
          <a:off x="4686300" y="9860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84232</xdr:rowOff>
    </xdr:from>
    <xdr:to>
      <xdr:col>24</xdr:col>
      <xdr:colOff>152400</xdr:colOff>
      <xdr:row>57</xdr:row>
      <xdr:rowOff>84232</xdr:rowOff>
    </xdr:to>
    <xdr:cxnSp macro="">
      <xdr:nvCxnSpPr>
        <xdr:cNvPr id="117" name="直線コネクタ 116"/>
        <xdr:cNvCxnSpPr/>
      </xdr:nvCxnSpPr>
      <xdr:spPr>
        <a:xfrm>
          <a:off x="4546600" y="9856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104107</xdr:rowOff>
    </xdr:from>
    <xdr:ext cx="599010" cy="259045"/>
    <xdr:sp macro="" textlink="">
      <xdr:nvSpPr>
        <xdr:cNvPr id="118" name="総務費最大値テキスト"/>
        <xdr:cNvSpPr txBox="1"/>
      </xdr:nvSpPr>
      <xdr:spPr>
        <a:xfrm>
          <a:off x="4686300" y="850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750,693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157430</xdr:rowOff>
    </xdr:from>
    <xdr:to>
      <xdr:col>24</xdr:col>
      <xdr:colOff>152400</xdr:colOff>
      <xdr:row>50</xdr:row>
      <xdr:rowOff>157430</xdr:rowOff>
    </xdr:to>
    <xdr:cxnSp macro="">
      <xdr:nvCxnSpPr>
        <xdr:cNvPr id="119" name="直線コネクタ 118"/>
        <xdr:cNvCxnSpPr/>
      </xdr:nvCxnSpPr>
      <xdr:spPr>
        <a:xfrm>
          <a:off x="4546600" y="872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90380</xdr:rowOff>
    </xdr:from>
    <xdr:to>
      <xdr:col>24</xdr:col>
      <xdr:colOff>63500</xdr:colOff>
      <xdr:row>58</xdr:row>
      <xdr:rowOff>18620</xdr:rowOff>
    </xdr:to>
    <xdr:cxnSp macro="">
      <xdr:nvCxnSpPr>
        <xdr:cNvPr id="120" name="直線コネクタ 119"/>
        <xdr:cNvCxnSpPr/>
      </xdr:nvCxnSpPr>
      <xdr:spPr>
        <a:xfrm flipV="1">
          <a:off x="3797300" y="9691580"/>
          <a:ext cx="838200" cy="27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60290</xdr:rowOff>
    </xdr:from>
    <xdr:ext cx="599010" cy="259045"/>
    <xdr:sp macro="" textlink="">
      <xdr:nvSpPr>
        <xdr:cNvPr id="121" name="総務費平均値テキスト"/>
        <xdr:cNvSpPr txBox="1"/>
      </xdr:nvSpPr>
      <xdr:spPr>
        <a:xfrm>
          <a:off x="4686300" y="96614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81863</xdr:rowOff>
    </xdr:from>
    <xdr:to>
      <xdr:col>24</xdr:col>
      <xdr:colOff>114300</xdr:colOff>
      <xdr:row>57</xdr:row>
      <xdr:rowOff>12013</xdr:rowOff>
    </xdr:to>
    <xdr:sp macro="" textlink="">
      <xdr:nvSpPr>
        <xdr:cNvPr id="122" name="フローチャート: 判断 121"/>
        <xdr:cNvSpPr/>
      </xdr:nvSpPr>
      <xdr:spPr>
        <a:xfrm>
          <a:off x="4584700" y="968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18620</xdr:rowOff>
    </xdr:from>
    <xdr:to>
      <xdr:col>19</xdr:col>
      <xdr:colOff>177800</xdr:colOff>
      <xdr:row>58</xdr:row>
      <xdr:rowOff>31383</xdr:rowOff>
    </xdr:to>
    <xdr:cxnSp macro="">
      <xdr:nvCxnSpPr>
        <xdr:cNvPr id="123" name="直線コネクタ 122"/>
        <xdr:cNvCxnSpPr/>
      </xdr:nvCxnSpPr>
      <xdr:spPr>
        <a:xfrm flipV="1">
          <a:off x="2908300" y="9962720"/>
          <a:ext cx="889000" cy="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125868</xdr:rowOff>
    </xdr:from>
    <xdr:to>
      <xdr:col>20</xdr:col>
      <xdr:colOff>38100</xdr:colOff>
      <xdr:row>58</xdr:row>
      <xdr:rowOff>56018</xdr:rowOff>
    </xdr:to>
    <xdr:sp macro="" textlink="">
      <xdr:nvSpPr>
        <xdr:cNvPr id="124" name="フローチャート: 判断 123"/>
        <xdr:cNvSpPr/>
      </xdr:nvSpPr>
      <xdr:spPr>
        <a:xfrm>
          <a:off x="3746500" y="989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72545</xdr:rowOff>
    </xdr:from>
    <xdr:ext cx="599010" cy="259045"/>
    <xdr:sp macro="" textlink="">
      <xdr:nvSpPr>
        <xdr:cNvPr id="125" name="テキスト ボックス 124"/>
        <xdr:cNvSpPr txBox="1"/>
      </xdr:nvSpPr>
      <xdr:spPr>
        <a:xfrm>
          <a:off x="3497795" y="9673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31383</xdr:rowOff>
    </xdr:from>
    <xdr:to>
      <xdr:col>15</xdr:col>
      <xdr:colOff>50800</xdr:colOff>
      <xdr:row>58</xdr:row>
      <xdr:rowOff>32727</xdr:rowOff>
    </xdr:to>
    <xdr:cxnSp macro="">
      <xdr:nvCxnSpPr>
        <xdr:cNvPr id="126" name="直線コネクタ 125"/>
        <xdr:cNvCxnSpPr/>
      </xdr:nvCxnSpPr>
      <xdr:spPr>
        <a:xfrm flipV="1">
          <a:off x="2019300" y="9975483"/>
          <a:ext cx="889000" cy="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142819</xdr:rowOff>
    </xdr:from>
    <xdr:to>
      <xdr:col>15</xdr:col>
      <xdr:colOff>101600</xdr:colOff>
      <xdr:row>58</xdr:row>
      <xdr:rowOff>72969</xdr:rowOff>
    </xdr:to>
    <xdr:sp macro="" textlink="">
      <xdr:nvSpPr>
        <xdr:cNvPr id="127" name="フローチャート: 判断 126"/>
        <xdr:cNvSpPr/>
      </xdr:nvSpPr>
      <xdr:spPr>
        <a:xfrm>
          <a:off x="2857500" y="9915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89496</xdr:rowOff>
    </xdr:from>
    <xdr:ext cx="599010" cy="259045"/>
    <xdr:sp macro="" textlink="">
      <xdr:nvSpPr>
        <xdr:cNvPr id="128" name="テキスト ボックス 127"/>
        <xdr:cNvSpPr txBox="1"/>
      </xdr:nvSpPr>
      <xdr:spPr>
        <a:xfrm>
          <a:off x="2608795" y="9690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159750</xdr:rowOff>
    </xdr:from>
    <xdr:to>
      <xdr:col>10</xdr:col>
      <xdr:colOff>114300</xdr:colOff>
      <xdr:row>58</xdr:row>
      <xdr:rowOff>32727</xdr:rowOff>
    </xdr:to>
    <xdr:cxnSp macro="">
      <xdr:nvCxnSpPr>
        <xdr:cNvPr id="129" name="直線コネクタ 128"/>
        <xdr:cNvCxnSpPr/>
      </xdr:nvCxnSpPr>
      <xdr:spPr>
        <a:xfrm>
          <a:off x="1130300" y="9932400"/>
          <a:ext cx="889000" cy="4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146191</xdr:rowOff>
    </xdr:from>
    <xdr:to>
      <xdr:col>10</xdr:col>
      <xdr:colOff>165100</xdr:colOff>
      <xdr:row>58</xdr:row>
      <xdr:rowOff>76341</xdr:rowOff>
    </xdr:to>
    <xdr:sp macro="" textlink="">
      <xdr:nvSpPr>
        <xdr:cNvPr id="130" name="フローチャート: 判断 129"/>
        <xdr:cNvSpPr/>
      </xdr:nvSpPr>
      <xdr:spPr>
        <a:xfrm>
          <a:off x="1968500" y="9918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92868</xdr:rowOff>
    </xdr:from>
    <xdr:ext cx="534377" cy="259045"/>
    <xdr:sp macro="" textlink="">
      <xdr:nvSpPr>
        <xdr:cNvPr id="131" name="テキスト ボックス 130"/>
        <xdr:cNvSpPr txBox="1"/>
      </xdr:nvSpPr>
      <xdr:spPr>
        <a:xfrm>
          <a:off x="1752111" y="969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130301</xdr:rowOff>
    </xdr:from>
    <xdr:to>
      <xdr:col>6</xdr:col>
      <xdr:colOff>38100</xdr:colOff>
      <xdr:row>58</xdr:row>
      <xdr:rowOff>60451</xdr:rowOff>
    </xdr:to>
    <xdr:sp macro="" textlink="">
      <xdr:nvSpPr>
        <xdr:cNvPr id="132" name="フローチャート: 判断 131"/>
        <xdr:cNvSpPr/>
      </xdr:nvSpPr>
      <xdr:spPr>
        <a:xfrm>
          <a:off x="1079500" y="990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51578</xdr:rowOff>
    </xdr:from>
    <xdr:ext cx="599010" cy="259045"/>
    <xdr:sp macro="" textlink="">
      <xdr:nvSpPr>
        <xdr:cNvPr id="133" name="テキスト ボックス 132"/>
        <xdr:cNvSpPr txBox="1"/>
      </xdr:nvSpPr>
      <xdr:spPr>
        <a:xfrm>
          <a:off x="830795" y="9995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39580</xdr:rowOff>
    </xdr:from>
    <xdr:to>
      <xdr:col>24</xdr:col>
      <xdr:colOff>114300</xdr:colOff>
      <xdr:row>56</xdr:row>
      <xdr:rowOff>141180</xdr:rowOff>
    </xdr:to>
    <xdr:sp macro="" textlink="">
      <xdr:nvSpPr>
        <xdr:cNvPr id="139" name="楕円 138"/>
        <xdr:cNvSpPr/>
      </xdr:nvSpPr>
      <xdr:spPr>
        <a:xfrm>
          <a:off x="4584700" y="96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62457</xdr:rowOff>
    </xdr:from>
    <xdr:ext cx="599010" cy="259045"/>
    <xdr:sp macro="" textlink="">
      <xdr:nvSpPr>
        <xdr:cNvPr id="140" name="総務費該当値テキスト"/>
        <xdr:cNvSpPr txBox="1"/>
      </xdr:nvSpPr>
      <xdr:spPr>
        <a:xfrm>
          <a:off x="4686300" y="94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139270</xdr:rowOff>
    </xdr:from>
    <xdr:to>
      <xdr:col>20</xdr:col>
      <xdr:colOff>38100</xdr:colOff>
      <xdr:row>58</xdr:row>
      <xdr:rowOff>69420</xdr:rowOff>
    </xdr:to>
    <xdr:sp macro="" textlink="">
      <xdr:nvSpPr>
        <xdr:cNvPr id="141" name="楕円 140"/>
        <xdr:cNvSpPr/>
      </xdr:nvSpPr>
      <xdr:spPr>
        <a:xfrm>
          <a:off x="3746500" y="991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60547</xdr:rowOff>
    </xdr:from>
    <xdr:ext cx="599010" cy="259045"/>
    <xdr:sp macro="" textlink="">
      <xdr:nvSpPr>
        <xdr:cNvPr id="142" name="テキスト ボックス 141"/>
        <xdr:cNvSpPr txBox="1"/>
      </xdr:nvSpPr>
      <xdr:spPr>
        <a:xfrm>
          <a:off x="3497795" y="1000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152033</xdr:rowOff>
    </xdr:from>
    <xdr:to>
      <xdr:col>15</xdr:col>
      <xdr:colOff>101600</xdr:colOff>
      <xdr:row>58</xdr:row>
      <xdr:rowOff>82183</xdr:rowOff>
    </xdr:to>
    <xdr:sp macro="" textlink="">
      <xdr:nvSpPr>
        <xdr:cNvPr id="143" name="楕円 142"/>
        <xdr:cNvSpPr/>
      </xdr:nvSpPr>
      <xdr:spPr>
        <a:xfrm>
          <a:off x="2857500" y="992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73310</xdr:rowOff>
    </xdr:from>
    <xdr:ext cx="534377" cy="259045"/>
    <xdr:sp macro="" textlink="">
      <xdr:nvSpPr>
        <xdr:cNvPr id="144" name="テキスト ボックス 143"/>
        <xdr:cNvSpPr txBox="1"/>
      </xdr:nvSpPr>
      <xdr:spPr>
        <a:xfrm>
          <a:off x="2641111" y="10017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153377</xdr:rowOff>
    </xdr:from>
    <xdr:to>
      <xdr:col>10</xdr:col>
      <xdr:colOff>165100</xdr:colOff>
      <xdr:row>58</xdr:row>
      <xdr:rowOff>83527</xdr:rowOff>
    </xdr:to>
    <xdr:sp macro="" textlink="">
      <xdr:nvSpPr>
        <xdr:cNvPr id="145" name="楕円 144"/>
        <xdr:cNvSpPr/>
      </xdr:nvSpPr>
      <xdr:spPr>
        <a:xfrm>
          <a:off x="1968500" y="992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74654</xdr:rowOff>
    </xdr:from>
    <xdr:ext cx="534377" cy="259045"/>
    <xdr:sp macro="" textlink="">
      <xdr:nvSpPr>
        <xdr:cNvPr id="146" name="テキスト ボックス 145"/>
        <xdr:cNvSpPr txBox="1"/>
      </xdr:nvSpPr>
      <xdr:spPr>
        <a:xfrm>
          <a:off x="1752111" y="1001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108950</xdr:rowOff>
    </xdr:from>
    <xdr:to>
      <xdr:col>6</xdr:col>
      <xdr:colOff>38100</xdr:colOff>
      <xdr:row>58</xdr:row>
      <xdr:rowOff>39100</xdr:rowOff>
    </xdr:to>
    <xdr:sp macro="" textlink="">
      <xdr:nvSpPr>
        <xdr:cNvPr id="147" name="楕円 146"/>
        <xdr:cNvSpPr/>
      </xdr:nvSpPr>
      <xdr:spPr>
        <a:xfrm>
          <a:off x="1079500" y="988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55627</xdr:rowOff>
    </xdr:from>
    <xdr:ext cx="599010" cy="259045"/>
    <xdr:sp macro="" textlink="">
      <xdr:nvSpPr>
        <xdr:cNvPr id="148" name="テキスト ボックス 147"/>
        <xdr:cNvSpPr txBox="1"/>
      </xdr:nvSpPr>
      <xdr:spPr>
        <a:xfrm>
          <a:off x="830795" y="965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124297</xdr:rowOff>
    </xdr:from>
    <xdr:to>
      <xdr:col>24</xdr:col>
      <xdr:colOff>62865</xdr:colOff>
      <xdr:row>79</xdr:row>
      <xdr:rowOff>162234</xdr:rowOff>
    </xdr:to>
    <xdr:cxnSp macro="">
      <xdr:nvCxnSpPr>
        <xdr:cNvPr id="175" name="直線コネクタ 174"/>
        <xdr:cNvCxnSpPr/>
      </xdr:nvCxnSpPr>
      <xdr:spPr>
        <a:xfrm flipV="1">
          <a:off x="4633595" y="12125797"/>
          <a:ext cx="1270" cy="1580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166061</xdr:rowOff>
    </xdr:from>
    <xdr:ext cx="599010" cy="259045"/>
    <xdr:sp macro="" textlink="">
      <xdr:nvSpPr>
        <xdr:cNvPr id="176" name="民生費最小値テキスト"/>
        <xdr:cNvSpPr txBox="1"/>
      </xdr:nvSpPr>
      <xdr:spPr>
        <a:xfrm>
          <a:off x="4686300" y="1371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162234</xdr:rowOff>
    </xdr:from>
    <xdr:to>
      <xdr:col>24</xdr:col>
      <xdr:colOff>152400</xdr:colOff>
      <xdr:row>79</xdr:row>
      <xdr:rowOff>162234</xdr:rowOff>
    </xdr:to>
    <xdr:cxnSp macro="">
      <xdr:nvCxnSpPr>
        <xdr:cNvPr id="177" name="直線コネクタ 176"/>
        <xdr:cNvCxnSpPr/>
      </xdr:nvCxnSpPr>
      <xdr:spPr>
        <a:xfrm>
          <a:off x="4546600" y="13706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70974</xdr:rowOff>
    </xdr:from>
    <xdr:ext cx="599010" cy="259045"/>
    <xdr:sp macro="" textlink="">
      <xdr:nvSpPr>
        <xdr:cNvPr id="178" name="民生費最大値テキスト"/>
        <xdr:cNvSpPr txBox="1"/>
      </xdr:nvSpPr>
      <xdr:spPr>
        <a:xfrm>
          <a:off x="4686300" y="11901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259,415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124297</xdr:rowOff>
    </xdr:from>
    <xdr:to>
      <xdr:col>24</xdr:col>
      <xdr:colOff>152400</xdr:colOff>
      <xdr:row>70</xdr:row>
      <xdr:rowOff>124297</xdr:rowOff>
    </xdr:to>
    <xdr:cxnSp macro="">
      <xdr:nvCxnSpPr>
        <xdr:cNvPr id="179" name="直線コネクタ 178"/>
        <xdr:cNvCxnSpPr/>
      </xdr:nvCxnSpPr>
      <xdr:spPr>
        <a:xfrm>
          <a:off x="4546600" y="12125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103864</xdr:rowOff>
    </xdr:from>
    <xdr:to>
      <xdr:col>24</xdr:col>
      <xdr:colOff>63500</xdr:colOff>
      <xdr:row>74</xdr:row>
      <xdr:rowOff>130904</xdr:rowOff>
    </xdr:to>
    <xdr:cxnSp macro="">
      <xdr:nvCxnSpPr>
        <xdr:cNvPr id="180" name="直線コネクタ 179"/>
        <xdr:cNvCxnSpPr/>
      </xdr:nvCxnSpPr>
      <xdr:spPr>
        <a:xfrm flipV="1">
          <a:off x="3797300" y="12791164"/>
          <a:ext cx="838200" cy="2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46775</xdr:rowOff>
    </xdr:from>
    <xdr:ext cx="599010" cy="259045"/>
    <xdr:sp macro="" textlink="">
      <xdr:nvSpPr>
        <xdr:cNvPr id="181" name="民生費平均値テキスト"/>
        <xdr:cNvSpPr txBox="1"/>
      </xdr:nvSpPr>
      <xdr:spPr>
        <a:xfrm>
          <a:off x="4686300" y="129055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68348</xdr:rowOff>
    </xdr:from>
    <xdr:to>
      <xdr:col>24</xdr:col>
      <xdr:colOff>114300</xdr:colOff>
      <xdr:row>75</xdr:row>
      <xdr:rowOff>169948</xdr:rowOff>
    </xdr:to>
    <xdr:sp macro="" textlink="">
      <xdr:nvSpPr>
        <xdr:cNvPr id="182" name="フローチャート: 判断 181"/>
        <xdr:cNvSpPr/>
      </xdr:nvSpPr>
      <xdr:spPr>
        <a:xfrm>
          <a:off x="4584700" y="12927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127312</xdr:rowOff>
    </xdr:from>
    <xdr:to>
      <xdr:col>19</xdr:col>
      <xdr:colOff>177800</xdr:colOff>
      <xdr:row>74</xdr:row>
      <xdr:rowOff>130904</xdr:rowOff>
    </xdr:to>
    <xdr:cxnSp macro="">
      <xdr:nvCxnSpPr>
        <xdr:cNvPr id="183" name="直線コネクタ 182"/>
        <xdr:cNvCxnSpPr/>
      </xdr:nvCxnSpPr>
      <xdr:spPr>
        <a:xfrm>
          <a:off x="2908300" y="12814612"/>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8280</xdr:rowOff>
    </xdr:from>
    <xdr:to>
      <xdr:col>20</xdr:col>
      <xdr:colOff>38100</xdr:colOff>
      <xdr:row>76</xdr:row>
      <xdr:rowOff>109880</xdr:rowOff>
    </xdr:to>
    <xdr:sp macro="" textlink="">
      <xdr:nvSpPr>
        <xdr:cNvPr id="184" name="フローチャート: 判断 183"/>
        <xdr:cNvSpPr/>
      </xdr:nvSpPr>
      <xdr:spPr>
        <a:xfrm>
          <a:off x="3746500" y="1303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101007</xdr:rowOff>
    </xdr:from>
    <xdr:ext cx="599010" cy="259045"/>
    <xdr:sp macro="" textlink="">
      <xdr:nvSpPr>
        <xdr:cNvPr id="185" name="テキスト ボックス 184"/>
        <xdr:cNvSpPr txBox="1"/>
      </xdr:nvSpPr>
      <xdr:spPr>
        <a:xfrm>
          <a:off x="3497795" y="13131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58307</xdr:rowOff>
    </xdr:from>
    <xdr:to>
      <xdr:col>15</xdr:col>
      <xdr:colOff>50800</xdr:colOff>
      <xdr:row>74</xdr:row>
      <xdr:rowOff>127312</xdr:rowOff>
    </xdr:to>
    <xdr:cxnSp macro="">
      <xdr:nvCxnSpPr>
        <xdr:cNvPr id="186" name="直線コネクタ 185"/>
        <xdr:cNvCxnSpPr/>
      </xdr:nvCxnSpPr>
      <xdr:spPr>
        <a:xfrm>
          <a:off x="2019300" y="12745607"/>
          <a:ext cx="889000" cy="6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66475</xdr:rowOff>
    </xdr:from>
    <xdr:to>
      <xdr:col>15</xdr:col>
      <xdr:colOff>101600</xdr:colOff>
      <xdr:row>76</xdr:row>
      <xdr:rowOff>168075</xdr:rowOff>
    </xdr:to>
    <xdr:sp macro="" textlink="">
      <xdr:nvSpPr>
        <xdr:cNvPr id="187" name="フローチャート: 判断 186"/>
        <xdr:cNvSpPr/>
      </xdr:nvSpPr>
      <xdr:spPr>
        <a:xfrm>
          <a:off x="2857500" y="1309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159202</xdr:rowOff>
    </xdr:from>
    <xdr:ext cx="599010" cy="259045"/>
    <xdr:sp macro="" textlink="">
      <xdr:nvSpPr>
        <xdr:cNvPr id="188" name="テキスト ボックス 187"/>
        <xdr:cNvSpPr txBox="1"/>
      </xdr:nvSpPr>
      <xdr:spPr>
        <a:xfrm>
          <a:off x="2608795" y="1318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58307</xdr:rowOff>
    </xdr:from>
    <xdr:to>
      <xdr:col>10</xdr:col>
      <xdr:colOff>114300</xdr:colOff>
      <xdr:row>75</xdr:row>
      <xdr:rowOff>4151</xdr:rowOff>
    </xdr:to>
    <xdr:cxnSp macro="">
      <xdr:nvCxnSpPr>
        <xdr:cNvPr id="189" name="直線コネクタ 188"/>
        <xdr:cNvCxnSpPr/>
      </xdr:nvCxnSpPr>
      <xdr:spPr>
        <a:xfrm flipV="1">
          <a:off x="1130300" y="12745607"/>
          <a:ext cx="889000" cy="11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46642</xdr:rowOff>
    </xdr:from>
    <xdr:to>
      <xdr:col>10</xdr:col>
      <xdr:colOff>165100</xdr:colOff>
      <xdr:row>76</xdr:row>
      <xdr:rowOff>148242</xdr:rowOff>
    </xdr:to>
    <xdr:sp macro="" textlink="">
      <xdr:nvSpPr>
        <xdr:cNvPr id="190" name="フローチャート: 判断 189"/>
        <xdr:cNvSpPr/>
      </xdr:nvSpPr>
      <xdr:spPr>
        <a:xfrm>
          <a:off x="1968500" y="1307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139369</xdr:rowOff>
    </xdr:from>
    <xdr:ext cx="599010" cy="259045"/>
    <xdr:sp macro="" textlink="">
      <xdr:nvSpPr>
        <xdr:cNvPr id="191" name="テキスト ボックス 190"/>
        <xdr:cNvSpPr txBox="1"/>
      </xdr:nvSpPr>
      <xdr:spPr>
        <a:xfrm>
          <a:off x="1719795" y="13169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54164</xdr:rowOff>
    </xdr:from>
    <xdr:to>
      <xdr:col>6</xdr:col>
      <xdr:colOff>38100</xdr:colOff>
      <xdr:row>76</xdr:row>
      <xdr:rowOff>155764</xdr:rowOff>
    </xdr:to>
    <xdr:sp macro="" textlink="">
      <xdr:nvSpPr>
        <xdr:cNvPr id="192" name="フローチャート: 判断 191"/>
        <xdr:cNvSpPr/>
      </xdr:nvSpPr>
      <xdr:spPr>
        <a:xfrm>
          <a:off x="1079500" y="130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146891</xdr:rowOff>
    </xdr:from>
    <xdr:ext cx="599010" cy="259045"/>
    <xdr:sp macro="" textlink="">
      <xdr:nvSpPr>
        <xdr:cNvPr id="193" name="テキスト ボックス 192"/>
        <xdr:cNvSpPr txBox="1"/>
      </xdr:nvSpPr>
      <xdr:spPr>
        <a:xfrm>
          <a:off x="830795" y="1317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53064</xdr:rowOff>
    </xdr:from>
    <xdr:to>
      <xdr:col>24</xdr:col>
      <xdr:colOff>114300</xdr:colOff>
      <xdr:row>74</xdr:row>
      <xdr:rowOff>154664</xdr:rowOff>
    </xdr:to>
    <xdr:sp macro="" textlink="">
      <xdr:nvSpPr>
        <xdr:cNvPr id="199" name="楕円 198"/>
        <xdr:cNvSpPr/>
      </xdr:nvSpPr>
      <xdr:spPr>
        <a:xfrm>
          <a:off x="4584700" y="1274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75941</xdr:rowOff>
    </xdr:from>
    <xdr:ext cx="599010" cy="259045"/>
    <xdr:sp macro="" textlink="">
      <xdr:nvSpPr>
        <xdr:cNvPr id="200" name="民生費該当値テキスト"/>
        <xdr:cNvSpPr txBox="1"/>
      </xdr:nvSpPr>
      <xdr:spPr>
        <a:xfrm>
          <a:off x="4686300" y="1259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80104</xdr:rowOff>
    </xdr:from>
    <xdr:to>
      <xdr:col>20</xdr:col>
      <xdr:colOff>38100</xdr:colOff>
      <xdr:row>75</xdr:row>
      <xdr:rowOff>10254</xdr:rowOff>
    </xdr:to>
    <xdr:sp macro="" textlink="">
      <xdr:nvSpPr>
        <xdr:cNvPr id="201" name="楕円 200"/>
        <xdr:cNvSpPr/>
      </xdr:nvSpPr>
      <xdr:spPr>
        <a:xfrm>
          <a:off x="3746500" y="1276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26781</xdr:rowOff>
    </xdr:from>
    <xdr:ext cx="599010" cy="259045"/>
    <xdr:sp macro="" textlink="">
      <xdr:nvSpPr>
        <xdr:cNvPr id="202" name="テキスト ボックス 201"/>
        <xdr:cNvSpPr txBox="1"/>
      </xdr:nvSpPr>
      <xdr:spPr>
        <a:xfrm>
          <a:off x="3497795" y="1254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76512</xdr:rowOff>
    </xdr:from>
    <xdr:to>
      <xdr:col>15</xdr:col>
      <xdr:colOff>101600</xdr:colOff>
      <xdr:row>75</xdr:row>
      <xdr:rowOff>6662</xdr:rowOff>
    </xdr:to>
    <xdr:sp macro="" textlink="">
      <xdr:nvSpPr>
        <xdr:cNvPr id="203" name="楕円 202"/>
        <xdr:cNvSpPr/>
      </xdr:nvSpPr>
      <xdr:spPr>
        <a:xfrm>
          <a:off x="2857500" y="1276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23189</xdr:rowOff>
    </xdr:from>
    <xdr:ext cx="599010" cy="259045"/>
    <xdr:sp macro="" textlink="">
      <xdr:nvSpPr>
        <xdr:cNvPr id="204" name="テキスト ボックス 203"/>
        <xdr:cNvSpPr txBox="1"/>
      </xdr:nvSpPr>
      <xdr:spPr>
        <a:xfrm>
          <a:off x="2608795" y="12539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7507</xdr:rowOff>
    </xdr:from>
    <xdr:to>
      <xdr:col>10</xdr:col>
      <xdr:colOff>165100</xdr:colOff>
      <xdr:row>74</xdr:row>
      <xdr:rowOff>109107</xdr:rowOff>
    </xdr:to>
    <xdr:sp macro="" textlink="">
      <xdr:nvSpPr>
        <xdr:cNvPr id="205" name="楕円 204"/>
        <xdr:cNvSpPr/>
      </xdr:nvSpPr>
      <xdr:spPr>
        <a:xfrm>
          <a:off x="1968500" y="1269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125634</xdr:rowOff>
    </xdr:from>
    <xdr:ext cx="599010" cy="259045"/>
    <xdr:sp macro="" textlink="">
      <xdr:nvSpPr>
        <xdr:cNvPr id="206" name="テキスト ボックス 205"/>
        <xdr:cNvSpPr txBox="1"/>
      </xdr:nvSpPr>
      <xdr:spPr>
        <a:xfrm>
          <a:off x="1719795" y="12470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124801</xdr:rowOff>
    </xdr:from>
    <xdr:to>
      <xdr:col>6</xdr:col>
      <xdr:colOff>38100</xdr:colOff>
      <xdr:row>75</xdr:row>
      <xdr:rowOff>54951</xdr:rowOff>
    </xdr:to>
    <xdr:sp macro="" textlink="">
      <xdr:nvSpPr>
        <xdr:cNvPr id="207" name="楕円 206"/>
        <xdr:cNvSpPr/>
      </xdr:nvSpPr>
      <xdr:spPr>
        <a:xfrm>
          <a:off x="1079500" y="1281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71478</xdr:rowOff>
    </xdr:from>
    <xdr:ext cx="599010" cy="259045"/>
    <xdr:sp macro="" textlink="">
      <xdr:nvSpPr>
        <xdr:cNvPr id="208" name="テキスト ボックス 207"/>
        <xdr:cNvSpPr txBox="1"/>
      </xdr:nvSpPr>
      <xdr:spPr>
        <a:xfrm>
          <a:off x="830795" y="12587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58959</xdr:rowOff>
    </xdr:from>
    <xdr:to>
      <xdr:col>24</xdr:col>
      <xdr:colOff>62865</xdr:colOff>
      <xdr:row>98</xdr:row>
      <xdr:rowOff>53609</xdr:rowOff>
    </xdr:to>
    <xdr:cxnSp macro="">
      <xdr:nvCxnSpPr>
        <xdr:cNvPr id="232" name="直線コネクタ 231"/>
        <xdr:cNvCxnSpPr/>
      </xdr:nvCxnSpPr>
      <xdr:spPr>
        <a:xfrm flipV="1">
          <a:off x="4633595" y="15489459"/>
          <a:ext cx="1270" cy="1366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57436</xdr:rowOff>
    </xdr:from>
    <xdr:ext cx="534377" cy="259045"/>
    <xdr:sp macro="" textlink="">
      <xdr:nvSpPr>
        <xdr:cNvPr id="233" name="衛生費最小値テキスト"/>
        <xdr:cNvSpPr txBox="1"/>
      </xdr:nvSpPr>
      <xdr:spPr>
        <a:xfrm>
          <a:off x="4686300" y="1685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53609</xdr:rowOff>
    </xdr:from>
    <xdr:to>
      <xdr:col>24</xdr:col>
      <xdr:colOff>152400</xdr:colOff>
      <xdr:row>98</xdr:row>
      <xdr:rowOff>53609</xdr:rowOff>
    </xdr:to>
    <xdr:cxnSp macro="">
      <xdr:nvCxnSpPr>
        <xdr:cNvPr id="234" name="直線コネクタ 233"/>
        <xdr:cNvCxnSpPr/>
      </xdr:nvCxnSpPr>
      <xdr:spPr>
        <a:xfrm>
          <a:off x="4546600" y="16855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5636</xdr:rowOff>
    </xdr:from>
    <xdr:ext cx="599010" cy="259045"/>
    <xdr:sp macro="" textlink="">
      <xdr:nvSpPr>
        <xdr:cNvPr id="235" name="衛生費最大値テキスト"/>
        <xdr:cNvSpPr txBox="1"/>
      </xdr:nvSpPr>
      <xdr:spPr>
        <a:xfrm>
          <a:off x="4686300" y="15264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58959</xdr:rowOff>
    </xdr:from>
    <xdr:to>
      <xdr:col>24</xdr:col>
      <xdr:colOff>152400</xdr:colOff>
      <xdr:row>90</xdr:row>
      <xdr:rowOff>58959</xdr:rowOff>
    </xdr:to>
    <xdr:cxnSp macro="">
      <xdr:nvCxnSpPr>
        <xdr:cNvPr id="236" name="直線コネクタ 235"/>
        <xdr:cNvCxnSpPr/>
      </xdr:nvCxnSpPr>
      <xdr:spPr>
        <a:xfrm>
          <a:off x="4546600" y="15489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88364</xdr:rowOff>
    </xdr:from>
    <xdr:to>
      <xdr:col>24</xdr:col>
      <xdr:colOff>63500</xdr:colOff>
      <xdr:row>94</xdr:row>
      <xdr:rowOff>26490</xdr:rowOff>
    </xdr:to>
    <xdr:cxnSp macro="">
      <xdr:nvCxnSpPr>
        <xdr:cNvPr id="237" name="直線コネクタ 236"/>
        <xdr:cNvCxnSpPr/>
      </xdr:nvCxnSpPr>
      <xdr:spPr>
        <a:xfrm flipV="1">
          <a:off x="3797300" y="16033214"/>
          <a:ext cx="838200" cy="10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119029</xdr:rowOff>
    </xdr:from>
    <xdr:ext cx="534377" cy="259045"/>
    <xdr:sp macro="" textlink="">
      <xdr:nvSpPr>
        <xdr:cNvPr id="238" name="衛生費平均値テキスト"/>
        <xdr:cNvSpPr txBox="1"/>
      </xdr:nvSpPr>
      <xdr:spPr>
        <a:xfrm>
          <a:off x="4686300" y="16406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140602</xdr:rowOff>
    </xdr:from>
    <xdr:to>
      <xdr:col>24</xdr:col>
      <xdr:colOff>114300</xdr:colOff>
      <xdr:row>96</xdr:row>
      <xdr:rowOff>70752</xdr:rowOff>
    </xdr:to>
    <xdr:sp macro="" textlink="">
      <xdr:nvSpPr>
        <xdr:cNvPr id="239" name="フローチャート: 判断 238"/>
        <xdr:cNvSpPr/>
      </xdr:nvSpPr>
      <xdr:spPr>
        <a:xfrm>
          <a:off x="4584700" y="16428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22916</xdr:rowOff>
    </xdr:from>
    <xdr:to>
      <xdr:col>19</xdr:col>
      <xdr:colOff>177800</xdr:colOff>
      <xdr:row>94</xdr:row>
      <xdr:rowOff>26490</xdr:rowOff>
    </xdr:to>
    <xdr:cxnSp macro="">
      <xdr:nvCxnSpPr>
        <xdr:cNvPr id="240" name="直線コネクタ 239"/>
        <xdr:cNvCxnSpPr/>
      </xdr:nvCxnSpPr>
      <xdr:spPr>
        <a:xfrm>
          <a:off x="2908300" y="16139216"/>
          <a:ext cx="889000" cy="3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33807</xdr:rowOff>
    </xdr:from>
    <xdr:to>
      <xdr:col>20</xdr:col>
      <xdr:colOff>38100</xdr:colOff>
      <xdr:row>96</xdr:row>
      <xdr:rowOff>135407</xdr:rowOff>
    </xdr:to>
    <xdr:sp macro="" textlink="">
      <xdr:nvSpPr>
        <xdr:cNvPr id="241" name="フローチャート: 判断 240"/>
        <xdr:cNvSpPr/>
      </xdr:nvSpPr>
      <xdr:spPr>
        <a:xfrm>
          <a:off x="3746500" y="16493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126534</xdr:rowOff>
    </xdr:from>
    <xdr:ext cx="534377" cy="259045"/>
    <xdr:sp macro="" textlink="">
      <xdr:nvSpPr>
        <xdr:cNvPr id="242" name="テキスト ボックス 241"/>
        <xdr:cNvSpPr txBox="1"/>
      </xdr:nvSpPr>
      <xdr:spPr>
        <a:xfrm>
          <a:off x="3530111" y="1658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22916</xdr:rowOff>
    </xdr:from>
    <xdr:to>
      <xdr:col>15</xdr:col>
      <xdr:colOff>50800</xdr:colOff>
      <xdr:row>94</xdr:row>
      <xdr:rowOff>58586</xdr:rowOff>
    </xdr:to>
    <xdr:cxnSp macro="">
      <xdr:nvCxnSpPr>
        <xdr:cNvPr id="243" name="直線コネクタ 242"/>
        <xdr:cNvCxnSpPr/>
      </xdr:nvCxnSpPr>
      <xdr:spPr>
        <a:xfrm flipV="1">
          <a:off x="2019300" y="16139216"/>
          <a:ext cx="889000" cy="3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98464</xdr:rowOff>
    </xdr:from>
    <xdr:to>
      <xdr:col>15</xdr:col>
      <xdr:colOff>101600</xdr:colOff>
      <xdr:row>97</xdr:row>
      <xdr:rowOff>28614</xdr:rowOff>
    </xdr:to>
    <xdr:sp macro="" textlink="">
      <xdr:nvSpPr>
        <xdr:cNvPr id="244" name="フローチャート: 判断 243"/>
        <xdr:cNvSpPr/>
      </xdr:nvSpPr>
      <xdr:spPr>
        <a:xfrm>
          <a:off x="2857500" y="1655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19741</xdr:rowOff>
    </xdr:from>
    <xdr:ext cx="534377" cy="259045"/>
    <xdr:sp macro="" textlink="">
      <xdr:nvSpPr>
        <xdr:cNvPr id="245" name="テキスト ボックス 244"/>
        <xdr:cNvSpPr txBox="1"/>
      </xdr:nvSpPr>
      <xdr:spPr>
        <a:xfrm>
          <a:off x="2641111" y="1665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49631</xdr:rowOff>
    </xdr:from>
    <xdr:to>
      <xdr:col>10</xdr:col>
      <xdr:colOff>114300</xdr:colOff>
      <xdr:row>94</xdr:row>
      <xdr:rowOff>58586</xdr:rowOff>
    </xdr:to>
    <xdr:cxnSp macro="">
      <xdr:nvCxnSpPr>
        <xdr:cNvPr id="246" name="直線コネクタ 245"/>
        <xdr:cNvCxnSpPr/>
      </xdr:nvCxnSpPr>
      <xdr:spPr>
        <a:xfrm>
          <a:off x="1130300" y="16165931"/>
          <a:ext cx="889000" cy="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90196</xdr:rowOff>
    </xdr:from>
    <xdr:to>
      <xdr:col>10</xdr:col>
      <xdr:colOff>165100</xdr:colOff>
      <xdr:row>97</xdr:row>
      <xdr:rowOff>20346</xdr:rowOff>
    </xdr:to>
    <xdr:sp macro="" textlink="">
      <xdr:nvSpPr>
        <xdr:cNvPr id="247" name="フローチャート: 判断 246"/>
        <xdr:cNvSpPr/>
      </xdr:nvSpPr>
      <xdr:spPr>
        <a:xfrm>
          <a:off x="1968500" y="16549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11473</xdr:rowOff>
    </xdr:from>
    <xdr:ext cx="534377" cy="259045"/>
    <xdr:sp macro="" textlink="">
      <xdr:nvSpPr>
        <xdr:cNvPr id="248" name="テキスト ボックス 247"/>
        <xdr:cNvSpPr txBox="1"/>
      </xdr:nvSpPr>
      <xdr:spPr>
        <a:xfrm>
          <a:off x="1752111" y="1664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81448</xdr:rowOff>
    </xdr:from>
    <xdr:to>
      <xdr:col>6</xdr:col>
      <xdr:colOff>38100</xdr:colOff>
      <xdr:row>97</xdr:row>
      <xdr:rowOff>11598</xdr:rowOff>
    </xdr:to>
    <xdr:sp macro="" textlink="">
      <xdr:nvSpPr>
        <xdr:cNvPr id="249" name="フローチャート: 判断 248"/>
        <xdr:cNvSpPr/>
      </xdr:nvSpPr>
      <xdr:spPr>
        <a:xfrm>
          <a:off x="1079500" y="16540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2725</xdr:rowOff>
    </xdr:from>
    <xdr:ext cx="534377" cy="259045"/>
    <xdr:sp macro="" textlink="">
      <xdr:nvSpPr>
        <xdr:cNvPr id="250" name="テキスト ボックス 249"/>
        <xdr:cNvSpPr txBox="1"/>
      </xdr:nvSpPr>
      <xdr:spPr>
        <a:xfrm>
          <a:off x="863111" y="16633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37564</xdr:rowOff>
    </xdr:from>
    <xdr:to>
      <xdr:col>24</xdr:col>
      <xdr:colOff>114300</xdr:colOff>
      <xdr:row>93</xdr:row>
      <xdr:rowOff>139164</xdr:rowOff>
    </xdr:to>
    <xdr:sp macro="" textlink="">
      <xdr:nvSpPr>
        <xdr:cNvPr id="256" name="楕円 255"/>
        <xdr:cNvSpPr/>
      </xdr:nvSpPr>
      <xdr:spPr>
        <a:xfrm>
          <a:off x="4584700" y="1598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60441</xdr:rowOff>
    </xdr:from>
    <xdr:ext cx="599010" cy="259045"/>
    <xdr:sp macro="" textlink="">
      <xdr:nvSpPr>
        <xdr:cNvPr id="257" name="衛生費該当値テキスト"/>
        <xdr:cNvSpPr txBox="1"/>
      </xdr:nvSpPr>
      <xdr:spPr>
        <a:xfrm>
          <a:off x="4686300" y="15833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147140</xdr:rowOff>
    </xdr:from>
    <xdr:to>
      <xdr:col>20</xdr:col>
      <xdr:colOff>38100</xdr:colOff>
      <xdr:row>94</xdr:row>
      <xdr:rowOff>77290</xdr:rowOff>
    </xdr:to>
    <xdr:sp macro="" textlink="">
      <xdr:nvSpPr>
        <xdr:cNvPr id="258" name="楕円 257"/>
        <xdr:cNvSpPr/>
      </xdr:nvSpPr>
      <xdr:spPr>
        <a:xfrm>
          <a:off x="3746500" y="1609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93817</xdr:rowOff>
    </xdr:from>
    <xdr:ext cx="599010" cy="259045"/>
    <xdr:sp macro="" textlink="">
      <xdr:nvSpPr>
        <xdr:cNvPr id="259" name="テキスト ボックス 258"/>
        <xdr:cNvSpPr txBox="1"/>
      </xdr:nvSpPr>
      <xdr:spPr>
        <a:xfrm>
          <a:off x="3497795" y="15867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143566</xdr:rowOff>
    </xdr:from>
    <xdr:to>
      <xdr:col>15</xdr:col>
      <xdr:colOff>101600</xdr:colOff>
      <xdr:row>94</xdr:row>
      <xdr:rowOff>73716</xdr:rowOff>
    </xdr:to>
    <xdr:sp macro="" textlink="">
      <xdr:nvSpPr>
        <xdr:cNvPr id="260" name="楕円 259"/>
        <xdr:cNvSpPr/>
      </xdr:nvSpPr>
      <xdr:spPr>
        <a:xfrm>
          <a:off x="2857500" y="1608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90243</xdr:rowOff>
    </xdr:from>
    <xdr:ext cx="599010" cy="259045"/>
    <xdr:sp macro="" textlink="">
      <xdr:nvSpPr>
        <xdr:cNvPr id="261" name="テキスト ボックス 260"/>
        <xdr:cNvSpPr txBox="1"/>
      </xdr:nvSpPr>
      <xdr:spPr>
        <a:xfrm>
          <a:off x="2608795" y="1586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7786</xdr:rowOff>
    </xdr:from>
    <xdr:to>
      <xdr:col>10</xdr:col>
      <xdr:colOff>165100</xdr:colOff>
      <xdr:row>94</xdr:row>
      <xdr:rowOff>109386</xdr:rowOff>
    </xdr:to>
    <xdr:sp macro="" textlink="">
      <xdr:nvSpPr>
        <xdr:cNvPr id="262" name="楕円 261"/>
        <xdr:cNvSpPr/>
      </xdr:nvSpPr>
      <xdr:spPr>
        <a:xfrm>
          <a:off x="1968500" y="1612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125913</xdr:rowOff>
    </xdr:from>
    <xdr:ext cx="599010" cy="259045"/>
    <xdr:sp macro="" textlink="">
      <xdr:nvSpPr>
        <xdr:cNvPr id="263" name="テキスト ボックス 262"/>
        <xdr:cNvSpPr txBox="1"/>
      </xdr:nvSpPr>
      <xdr:spPr>
        <a:xfrm>
          <a:off x="1719795" y="15899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170281</xdr:rowOff>
    </xdr:from>
    <xdr:to>
      <xdr:col>6</xdr:col>
      <xdr:colOff>38100</xdr:colOff>
      <xdr:row>94</xdr:row>
      <xdr:rowOff>100431</xdr:rowOff>
    </xdr:to>
    <xdr:sp macro="" textlink="">
      <xdr:nvSpPr>
        <xdr:cNvPr id="264" name="楕円 263"/>
        <xdr:cNvSpPr/>
      </xdr:nvSpPr>
      <xdr:spPr>
        <a:xfrm>
          <a:off x="1079500" y="1611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116958</xdr:rowOff>
    </xdr:from>
    <xdr:ext cx="599010" cy="259045"/>
    <xdr:sp macro="" textlink="">
      <xdr:nvSpPr>
        <xdr:cNvPr id="265" name="テキスト ボックス 264"/>
        <xdr:cNvSpPr txBox="1"/>
      </xdr:nvSpPr>
      <xdr:spPr>
        <a:xfrm>
          <a:off x="830795" y="15890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5969</xdr:rowOff>
    </xdr:from>
    <xdr:to>
      <xdr:col>54</xdr:col>
      <xdr:colOff>189865</xdr:colOff>
      <xdr:row>38</xdr:row>
      <xdr:rowOff>139700</xdr:rowOff>
    </xdr:to>
    <xdr:cxnSp macro="">
      <xdr:nvCxnSpPr>
        <xdr:cNvPr id="287" name="直線コネクタ 286"/>
        <xdr:cNvCxnSpPr/>
      </xdr:nvCxnSpPr>
      <xdr:spPr>
        <a:xfrm flipV="1">
          <a:off x="10475595" y="5492369"/>
          <a:ext cx="1270" cy="1162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124096</xdr:rowOff>
    </xdr:from>
    <xdr:ext cx="469744" cy="259045"/>
    <xdr:sp macro="" textlink="">
      <xdr:nvSpPr>
        <xdr:cNvPr id="290" name="労働費最大値テキスト"/>
        <xdr:cNvSpPr txBox="1"/>
      </xdr:nvSpPr>
      <xdr:spPr>
        <a:xfrm>
          <a:off x="10528300" y="526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5969</xdr:rowOff>
    </xdr:from>
    <xdr:to>
      <xdr:col>55</xdr:col>
      <xdr:colOff>88900</xdr:colOff>
      <xdr:row>32</xdr:row>
      <xdr:rowOff>5969</xdr:rowOff>
    </xdr:to>
    <xdr:cxnSp macro="">
      <xdr:nvCxnSpPr>
        <xdr:cNvPr id="291" name="直線コネクタ 290"/>
        <xdr:cNvCxnSpPr/>
      </xdr:nvCxnSpPr>
      <xdr:spPr>
        <a:xfrm>
          <a:off x="10388600" y="5492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120955</xdr:rowOff>
    </xdr:from>
    <xdr:to>
      <xdr:col>55</xdr:col>
      <xdr:colOff>0</xdr:colOff>
      <xdr:row>38</xdr:row>
      <xdr:rowOff>126441</xdr:rowOff>
    </xdr:to>
    <xdr:cxnSp macro="">
      <xdr:nvCxnSpPr>
        <xdr:cNvPr id="292" name="直線コネクタ 291"/>
        <xdr:cNvCxnSpPr/>
      </xdr:nvCxnSpPr>
      <xdr:spPr>
        <a:xfrm flipV="1">
          <a:off x="9639300" y="6636055"/>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145381</xdr:rowOff>
    </xdr:from>
    <xdr:ext cx="378565" cy="259045"/>
    <xdr:sp macro="" textlink="">
      <xdr:nvSpPr>
        <xdr:cNvPr id="293" name="労働費平均値テキスト"/>
        <xdr:cNvSpPr txBox="1"/>
      </xdr:nvSpPr>
      <xdr:spPr>
        <a:xfrm>
          <a:off x="10528300" y="63175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122504</xdr:rowOff>
    </xdr:from>
    <xdr:to>
      <xdr:col>55</xdr:col>
      <xdr:colOff>50800</xdr:colOff>
      <xdr:row>38</xdr:row>
      <xdr:rowOff>52654</xdr:rowOff>
    </xdr:to>
    <xdr:sp macro="" textlink="">
      <xdr:nvSpPr>
        <xdr:cNvPr id="294" name="フローチャート: 判断 293"/>
        <xdr:cNvSpPr/>
      </xdr:nvSpPr>
      <xdr:spPr>
        <a:xfrm>
          <a:off x="104267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126212</xdr:rowOff>
    </xdr:from>
    <xdr:to>
      <xdr:col>50</xdr:col>
      <xdr:colOff>114300</xdr:colOff>
      <xdr:row>38</xdr:row>
      <xdr:rowOff>126441</xdr:rowOff>
    </xdr:to>
    <xdr:cxnSp macro="">
      <xdr:nvCxnSpPr>
        <xdr:cNvPr id="295" name="直線コネクタ 294"/>
        <xdr:cNvCxnSpPr/>
      </xdr:nvCxnSpPr>
      <xdr:spPr>
        <a:xfrm>
          <a:off x="8750300" y="6641312"/>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171424</xdr:rowOff>
    </xdr:from>
    <xdr:to>
      <xdr:col>50</xdr:col>
      <xdr:colOff>165100</xdr:colOff>
      <xdr:row>38</xdr:row>
      <xdr:rowOff>101574</xdr:rowOff>
    </xdr:to>
    <xdr:sp macro="" textlink="">
      <xdr:nvSpPr>
        <xdr:cNvPr id="296" name="フローチャート: 判断 295"/>
        <xdr:cNvSpPr/>
      </xdr:nvSpPr>
      <xdr:spPr>
        <a:xfrm>
          <a:off x="9588500" y="6515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118101</xdr:rowOff>
    </xdr:from>
    <xdr:ext cx="378565" cy="259045"/>
    <xdr:sp macro="" textlink="">
      <xdr:nvSpPr>
        <xdr:cNvPr id="297" name="テキスト ボックス 296"/>
        <xdr:cNvSpPr txBox="1"/>
      </xdr:nvSpPr>
      <xdr:spPr>
        <a:xfrm>
          <a:off x="9450017" y="6290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125755</xdr:rowOff>
    </xdr:from>
    <xdr:to>
      <xdr:col>45</xdr:col>
      <xdr:colOff>177800</xdr:colOff>
      <xdr:row>38</xdr:row>
      <xdr:rowOff>126212</xdr:rowOff>
    </xdr:to>
    <xdr:cxnSp macro="">
      <xdr:nvCxnSpPr>
        <xdr:cNvPr id="298" name="直線コネクタ 297"/>
        <xdr:cNvCxnSpPr/>
      </xdr:nvCxnSpPr>
      <xdr:spPr>
        <a:xfrm>
          <a:off x="7861300" y="664085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31293</xdr:rowOff>
    </xdr:from>
    <xdr:to>
      <xdr:col>46</xdr:col>
      <xdr:colOff>38100</xdr:colOff>
      <xdr:row>38</xdr:row>
      <xdr:rowOff>132893</xdr:rowOff>
    </xdr:to>
    <xdr:sp macro="" textlink="">
      <xdr:nvSpPr>
        <xdr:cNvPr id="299" name="フローチャート: 判断 298"/>
        <xdr:cNvSpPr/>
      </xdr:nvSpPr>
      <xdr:spPr>
        <a:xfrm>
          <a:off x="8699500" y="654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149420</xdr:rowOff>
    </xdr:from>
    <xdr:ext cx="378565" cy="259045"/>
    <xdr:sp macro="" textlink="">
      <xdr:nvSpPr>
        <xdr:cNvPr id="300" name="テキスト ボックス 299"/>
        <xdr:cNvSpPr txBox="1"/>
      </xdr:nvSpPr>
      <xdr:spPr>
        <a:xfrm>
          <a:off x="8561017" y="6321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125755</xdr:rowOff>
    </xdr:from>
    <xdr:to>
      <xdr:col>41</xdr:col>
      <xdr:colOff>50800</xdr:colOff>
      <xdr:row>38</xdr:row>
      <xdr:rowOff>126670</xdr:rowOff>
    </xdr:to>
    <xdr:cxnSp macro="">
      <xdr:nvCxnSpPr>
        <xdr:cNvPr id="301" name="直線コネクタ 300"/>
        <xdr:cNvCxnSpPr/>
      </xdr:nvCxnSpPr>
      <xdr:spPr>
        <a:xfrm flipV="1">
          <a:off x="6972300" y="664085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15291</xdr:rowOff>
    </xdr:from>
    <xdr:to>
      <xdr:col>41</xdr:col>
      <xdr:colOff>101600</xdr:colOff>
      <xdr:row>38</xdr:row>
      <xdr:rowOff>116891</xdr:rowOff>
    </xdr:to>
    <xdr:sp macro="" textlink="">
      <xdr:nvSpPr>
        <xdr:cNvPr id="302" name="フローチャート: 判断 301"/>
        <xdr:cNvSpPr/>
      </xdr:nvSpPr>
      <xdr:spPr>
        <a:xfrm>
          <a:off x="7810500" y="6530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133418</xdr:rowOff>
    </xdr:from>
    <xdr:ext cx="378565" cy="259045"/>
    <xdr:sp macro="" textlink="">
      <xdr:nvSpPr>
        <xdr:cNvPr id="303" name="テキスト ボックス 302"/>
        <xdr:cNvSpPr txBox="1"/>
      </xdr:nvSpPr>
      <xdr:spPr>
        <a:xfrm>
          <a:off x="7672017" y="6305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121133</xdr:rowOff>
    </xdr:from>
    <xdr:to>
      <xdr:col>36</xdr:col>
      <xdr:colOff>165100</xdr:colOff>
      <xdr:row>38</xdr:row>
      <xdr:rowOff>51282</xdr:rowOff>
    </xdr:to>
    <xdr:sp macro="" textlink="">
      <xdr:nvSpPr>
        <xdr:cNvPr id="304" name="フローチャート: 判断 303"/>
        <xdr:cNvSpPr/>
      </xdr:nvSpPr>
      <xdr:spPr>
        <a:xfrm>
          <a:off x="6921500" y="64647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67810</xdr:rowOff>
    </xdr:from>
    <xdr:ext cx="378565" cy="259045"/>
    <xdr:sp macro="" textlink="">
      <xdr:nvSpPr>
        <xdr:cNvPr id="305" name="テキスト ボックス 304"/>
        <xdr:cNvSpPr txBox="1"/>
      </xdr:nvSpPr>
      <xdr:spPr>
        <a:xfrm>
          <a:off x="6783017" y="6240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70155</xdr:rowOff>
    </xdr:from>
    <xdr:to>
      <xdr:col>55</xdr:col>
      <xdr:colOff>50800</xdr:colOff>
      <xdr:row>39</xdr:row>
      <xdr:rowOff>305</xdr:rowOff>
    </xdr:to>
    <xdr:sp macro="" textlink="">
      <xdr:nvSpPr>
        <xdr:cNvPr id="311" name="楕円 310"/>
        <xdr:cNvSpPr/>
      </xdr:nvSpPr>
      <xdr:spPr>
        <a:xfrm>
          <a:off x="10426700" y="65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156532</xdr:rowOff>
    </xdr:from>
    <xdr:ext cx="313932" cy="259045"/>
    <xdr:sp macro="" textlink="">
      <xdr:nvSpPr>
        <xdr:cNvPr id="312" name="労働費該当値テキスト"/>
        <xdr:cNvSpPr txBox="1"/>
      </xdr:nvSpPr>
      <xdr:spPr>
        <a:xfrm>
          <a:off x="10528300" y="6500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75641</xdr:rowOff>
    </xdr:from>
    <xdr:to>
      <xdr:col>50</xdr:col>
      <xdr:colOff>165100</xdr:colOff>
      <xdr:row>39</xdr:row>
      <xdr:rowOff>5791</xdr:rowOff>
    </xdr:to>
    <xdr:sp macro="" textlink="">
      <xdr:nvSpPr>
        <xdr:cNvPr id="313" name="楕円 312"/>
        <xdr:cNvSpPr/>
      </xdr:nvSpPr>
      <xdr:spPr>
        <a:xfrm>
          <a:off x="9588500" y="659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38</xdr:row>
      <xdr:rowOff>168368</xdr:rowOff>
    </xdr:from>
    <xdr:ext cx="313932" cy="259045"/>
    <xdr:sp macro="" textlink="">
      <xdr:nvSpPr>
        <xdr:cNvPr id="314" name="テキスト ボックス 313"/>
        <xdr:cNvSpPr txBox="1"/>
      </xdr:nvSpPr>
      <xdr:spPr>
        <a:xfrm>
          <a:off x="9482333" y="66834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75412</xdr:rowOff>
    </xdr:from>
    <xdr:to>
      <xdr:col>46</xdr:col>
      <xdr:colOff>38100</xdr:colOff>
      <xdr:row>39</xdr:row>
      <xdr:rowOff>5562</xdr:rowOff>
    </xdr:to>
    <xdr:sp macro="" textlink="">
      <xdr:nvSpPr>
        <xdr:cNvPr id="315" name="楕円 314"/>
        <xdr:cNvSpPr/>
      </xdr:nvSpPr>
      <xdr:spPr>
        <a:xfrm>
          <a:off x="8699500" y="659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38</xdr:row>
      <xdr:rowOff>168139</xdr:rowOff>
    </xdr:from>
    <xdr:ext cx="313932" cy="259045"/>
    <xdr:sp macro="" textlink="">
      <xdr:nvSpPr>
        <xdr:cNvPr id="316" name="テキスト ボックス 315"/>
        <xdr:cNvSpPr txBox="1"/>
      </xdr:nvSpPr>
      <xdr:spPr>
        <a:xfrm>
          <a:off x="8593333" y="66832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74955</xdr:rowOff>
    </xdr:from>
    <xdr:to>
      <xdr:col>41</xdr:col>
      <xdr:colOff>101600</xdr:colOff>
      <xdr:row>39</xdr:row>
      <xdr:rowOff>5105</xdr:rowOff>
    </xdr:to>
    <xdr:sp macro="" textlink="">
      <xdr:nvSpPr>
        <xdr:cNvPr id="317" name="楕円 316"/>
        <xdr:cNvSpPr/>
      </xdr:nvSpPr>
      <xdr:spPr>
        <a:xfrm>
          <a:off x="7810500" y="65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38</xdr:row>
      <xdr:rowOff>167682</xdr:rowOff>
    </xdr:from>
    <xdr:ext cx="313932" cy="259045"/>
    <xdr:sp macro="" textlink="">
      <xdr:nvSpPr>
        <xdr:cNvPr id="318" name="テキスト ボックス 317"/>
        <xdr:cNvSpPr txBox="1"/>
      </xdr:nvSpPr>
      <xdr:spPr>
        <a:xfrm>
          <a:off x="7704333" y="66827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75870</xdr:rowOff>
    </xdr:from>
    <xdr:to>
      <xdr:col>36</xdr:col>
      <xdr:colOff>165100</xdr:colOff>
      <xdr:row>39</xdr:row>
      <xdr:rowOff>6020</xdr:rowOff>
    </xdr:to>
    <xdr:sp macro="" textlink="">
      <xdr:nvSpPr>
        <xdr:cNvPr id="319" name="楕円 318"/>
        <xdr:cNvSpPr/>
      </xdr:nvSpPr>
      <xdr:spPr>
        <a:xfrm>
          <a:off x="6921500" y="65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38</xdr:row>
      <xdr:rowOff>168597</xdr:rowOff>
    </xdr:from>
    <xdr:ext cx="313932" cy="259045"/>
    <xdr:sp macro="" textlink="">
      <xdr:nvSpPr>
        <xdr:cNvPr id="320" name="テキスト ボックス 319"/>
        <xdr:cNvSpPr txBox="1"/>
      </xdr:nvSpPr>
      <xdr:spPr>
        <a:xfrm>
          <a:off x="6815333" y="66836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77174</xdr:rowOff>
    </xdr:from>
    <xdr:to>
      <xdr:col>54</xdr:col>
      <xdr:colOff>189865</xdr:colOff>
      <xdr:row>59</xdr:row>
      <xdr:rowOff>30860</xdr:rowOff>
    </xdr:to>
    <xdr:cxnSp macro="">
      <xdr:nvCxnSpPr>
        <xdr:cNvPr id="346" name="直線コネクタ 345"/>
        <xdr:cNvCxnSpPr/>
      </xdr:nvCxnSpPr>
      <xdr:spPr>
        <a:xfrm flipV="1">
          <a:off x="10475595" y="9335474"/>
          <a:ext cx="1270" cy="8109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34687</xdr:rowOff>
    </xdr:from>
    <xdr:ext cx="534377" cy="259045"/>
    <xdr:sp macro="" textlink="">
      <xdr:nvSpPr>
        <xdr:cNvPr id="347" name="農林水産業費最小値テキスト"/>
        <xdr:cNvSpPr txBox="1"/>
      </xdr:nvSpPr>
      <xdr:spPr>
        <a:xfrm>
          <a:off x="10528300" y="1015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30860</xdr:rowOff>
    </xdr:from>
    <xdr:to>
      <xdr:col>55</xdr:col>
      <xdr:colOff>88900</xdr:colOff>
      <xdr:row>59</xdr:row>
      <xdr:rowOff>30860</xdr:rowOff>
    </xdr:to>
    <xdr:cxnSp macro="">
      <xdr:nvCxnSpPr>
        <xdr:cNvPr id="348" name="直線コネクタ 347"/>
        <xdr:cNvCxnSpPr/>
      </xdr:nvCxnSpPr>
      <xdr:spPr>
        <a:xfrm>
          <a:off x="10388600" y="10146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23851</xdr:rowOff>
    </xdr:from>
    <xdr:ext cx="599010" cy="259045"/>
    <xdr:sp macro="" textlink="">
      <xdr:nvSpPr>
        <xdr:cNvPr id="349" name="農林水産業費最大値テキスト"/>
        <xdr:cNvSpPr txBox="1"/>
      </xdr:nvSpPr>
      <xdr:spPr>
        <a:xfrm>
          <a:off x="10528300" y="9110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269,146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54</xdr:row>
      <xdr:rowOff>77174</xdr:rowOff>
    </xdr:from>
    <xdr:to>
      <xdr:col>55</xdr:col>
      <xdr:colOff>88900</xdr:colOff>
      <xdr:row>54</xdr:row>
      <xdr:rowOff>77174</xdr:rowOff>
    </xdr:to>
    <xdr:cxnSp macro="">
      <xdr:nvCxnSpPr>
        <xdr:cNvPr id="350" name="直線コネクタ 349"/>
        <xdr:cNvCxnSpPr/>
      </xdr:nvCxnSpPr>
      <xdr:spPr>
        <a:xfrm>
          <a:off x="10388600" y="9335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45530</xdr:rowOff>
    </xdr:from>
    <xdr:to>
      <xdr:col>55</xdr:col>
      <xdr:colOff>0</xdr:colOff>
      <xdr:row>54</xdr:row>
      <xdr:rowOff>154125</xdr:rowOff>
    </xdr:to>
    <xdr:cxnSp macro="">
      <xdr:nvCxnSpPr>
        <xdr:cNvPr id="351" name="直線コネクタ 350"/>
        <xdr:cNvCxnSpPr/>
      </xdr:nvCxnSpPr>
      <xdr:spPr>
        <a:xfrm>
          <a:off x="9639300" y="8618030"/>
          <a:ext cx="838200" cy="79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134617</xdr:rowOff>
    </xdr:from>
    <xdr:ext cx="534377" cy="259045"/>
    <xdr:sp macro="" textlink="">
      <xdr:nvSpPr>
        <xdr:cNvPr id="352" name="農林水産業費平均値テキスト"/>
        <xdr:cNvSpPr txBox="1"/>
      </xdr:nvSpPr>
      <xdr:spPr>
        <a:xfrm>
          <a:off x="10528300" y="9907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156190</xdr:rowOff>
    </xdr:from>
    <xdr:to>
      <xdr:col>55</xdr:col>
      <xdr:colOff>50800</xdr:colOff>
      <xdr:row>58</xdr:row>
      <xdr:rowOff>86340</xdr:rowOff>
    </xdr:to>
    <xdr:sp macro="" textlink="">
      <xdr:nvSpPr>
        <xdr:cNvPr id="353" name="フローチャート: 判断 352"/>
        <xdr:cNvSpPr/>
      </xdr:nvSpPr>
      <xdr:spPr>
        <a:xfrm>
          <a:off x="10426700" y="99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45530</xdr:rowOff>
    </xdr:from>
    <xdr:to>
      <xdr:col>50</xdr:col>
      <xdr:colOff>114300</xdr:colOff>
      <xdr:row>54</xdr:row>
      <xdr:rowOff>151626</xdr:rowOff>
    </xdr:to>
    <xdr:cxnSp macro="">
      <xdr:nvCxnSpPr>
        <xdr:cNvPr id="354" name="直線コネクタ 353"/>
        <xdr:cNvCxnSpPr/>
      </xdr:nvCxnSpPr>
      <xdr:spPr>
        <a:xfrm flipV="1">
          <a:off x="8750300" y="8618030"/>
          <a:ext cx="889000" cy="791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144169</xdr:rowOff>
    </xdr:from>
    <xdr:to>
      <xdr:col>50</xdr:col>
      <xdr:colOff>165100</xdr:colOff>
      <xdr:row>58</xdr:row>
      <xdr:rowOff>74319</xdr:rowOff>
    </xdr:to>
    <xdr:sp macro="" textlink="">
      <xdr:nvSpPr>
        <xdr:cNvPr id="355" name="フローチャート: 判断 354"/>
        <xdr:cNvSpPr/>
      </xdr:nvSpPr>
      <xdr:spPr>
        <a:xfrm>
          <a:off x="9588500" y="991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65446</xdr:rowOff>
    </xdr:from>
    <xdr:ext cx="534377" cy="259045"/>
    <xdr:sp macro="" textlink="">
      <xdr:nvSpPr>
        <xdr:cNvPr id="356" name="テキスト ボックス 355"/>
        <xdr:cNvSpPr txBox="1"/>
      </xdr:nvSpPr>
      <xdr:spPr>
        <a:xfrm>
          <a:off x="9372111" y="10009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81035</xdr:rowOff>
    </xdr:from>
    <xdr:to>
      <xdr:col>45</xdr:col>
      <xdr:colOff>177800</xdr:colOff>
      <xdr:row>54</xdr:row>
      <xdr:rowOff>151626</xdr:rowOff>
    </xdr:to>
    <xdr:cxnSp macro="">
      <xdr:nvCxnSpPr>
        <xdr:cNvPr id="357" name="直線コネクタ 356"/>
        <xdr:cNvCxnSpPr/>
      </xdr:nvCxnSpPr>
      <xdr:spPr>
        <a:xfrm>
          <a:off x="7861300" y="8824985"/>
          <a:ext cx="889000" cy="58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159279</xdr:rowOff>
    </xdr:from>
    <xdr:to>
      <xdr:col>46</xdr:col>
      <xdr:colOff>38100</xdr:colOff>
      <xdr:row>58</xdr:row>
      <xdr:rowOff>89429</xdr:rowOff>
    </xdr:to>
    <xdr:sp macro="" textlink="">
      <xdr:nvSpPr>
        <xdr:cNvPr id="358" name="フローチャート: 判断 357"/>
        <xdr:cNvSpPr/>
      </xdr:nvSpPr>
      <xdr:spPr>
        <a:xfrm>
          <a:off x="8699500" y="9931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80556</xdr:rowOff>
    </xdr:from>
    <xdr:ext cx="534377" cy="259045"/>
    <xdr:sp macro="" textlink="">
      <xdr:nvSpPr>
        <xdr:cNvPr id="359" name="テキスト ボックス 358"/>
        <xdr:cNvSpPr txBox="1"/>
      </xdr:nvSpPr>
      <xdr:spPr>
        <a:xfrm>
          <a:off x="8483111" y="1002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81035</xdr:rowOff>
    </xdr:from>
    <xdr:to>
      <xdr:col>41</xdr:col>
      <xdr:colOff>50800</xdr:colOff>
      <xdr:row>53</xdr:row>
      <xdr:rowOff>158546</xdr:rowOff>
    </xdr:to>
    <xdr:cxnSp macro="">
      <xdr:nvCxnSpPr>
        <xdr:cNvPr id="360" name="直線コネクタ 359"/>
        <xdr:cNvCxnSpPr/>
      </xdr:nvCxnSpPr>
      <xdr:spPr>
        <a:xfrm flipV="1">
          <a:off x="6972300" y="8824985"/>
          <a:ext cx="889000" cy="42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161086</xdr:rowOff>
    </xdr:from>
    <xdr:to>
      <xdr:col>41</xdr:col>
      <xdr:colOff>101600</xdr:colOff>
      <xdr:row>58</xdr:row>
      <xdr:rowOff>91236</xdr:rowOff>
    </xdr:to>
    <xdr:sp macro="" textlink="">
      <xdr:nvSpPr>
        <xdr:cNvPr id="361" name="フローチャート: 判断 360"/>
        <xdr:cNvSpPr/>
      </xdr:nvSpPr>
      <xdr:spPr>
        <a:xfrm>
          <a:off x="7810500" y="993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82363</xdr:rowOff>
    </xdr:from>
    <xdr:ext cx="534377" cy="259045"/>
    <xdr:sp macro="" textlink="">
      <xdr:nvSpPr>
        <xdr:cNvPr id="362" name="テキスト ボックス 361"/>
        <xdr:cNvSpPr txBox="1"/>
      </xdr:nvSpPr>
      <xdr:spPr>
        <a:xfrm>
          <a:off x="7594111" y="1002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24902</xdr:rowOff>
    </xdr:from>
    <xdr:to>
      <xdr:col>36</xdr:col>
      <xdr:colOff>165100</xdr:colOff>
      <xdr:row>58</xdr:row>
      <xdr:rowOff>126502</xdr:rowOff>
    </xdr:to>
    <xdr:sp macro="" textlink="">
      <xdr:nvSpPr>
        <xdr:cNvPr id="363" name="フローチャート: 判断 362"/>
        <xdr:cNvSpPr/>
      </xdr:nvSpPr>
      <xdr:spPr>
        <a:xfrm>
          <a:off x="6921500" y="9969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117629</xdr:rowOff>
    </xdr:from>
    <xdr:ext cx="534377" cy="259045"/>
    <xdr:sp macro="" textlink="">
      <xdr:nvSpPr>
        <xdr:cNvPr id="364" name="テキスト ボックス 363"/>
        <xdr:cNvSpPr txBox="1"/>
      </xdr:nvSpPr>
      <xdr:spPr>
        <a:xfrm>
          <a:off x="6705111" y="10061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103325</xdr:rowOff>
    </xdr:from>
    <xdr:to>
      <xdr:col>55</xdr:col>
      <xdr:colOff>50800</xdr:colOff>
      <xdr:row>55</xdr:row>
      <xdr:rowOff>33475</xdr:rowOff>
    </xdr:to>
    <xdr:sp macro="" textlink="">
      <xdr:nvSpPr>
        <xdr:cNvPr id="370" name="楕円 369"/>
        <xdr:cNvSpPr/>
      </xdr:nvSpPr>
      <xdr:spPr>
        <a:xfrm>
          <a:off x="10426700" y="936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18252</xdr:rowOff>
    </xdr:from>
    <xdr:ext cx="599010" cy="259045"/>
    <xdr:sp macro="" textlink="">
      <xdr:nvSpPr>
        <xdr:cNvPr id="371" name="農林水産業費該当値テキスト"/>
        <xdr:cNvSpPr txBox="1"/>
      </xdr:nvSpPr>
      <xdr:spPr>
        <a:xfrm>
          <a:off x="10528300" y="9276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49</xdr:row>
      <xdr:rowOff>166180</xdr:rowOff>
    </xdr:from>
    <xdr:to>
      <xdr:col>50</xdr:col>
      <xdr:colOff>165100</xdr:colOff>
      <xdr:row>50</xdr:row>
      <xdr:rowOff>96330</xdr:rowOff>
    </xdr:to>
    <xdr:sp macro="" textlink="">
      <xdr:nvSpPr>
        <xdr:cNvPr id="372" name="楕円 371"/>
        <xdr:cNvSpPr/>
      </xdr:nvSpPr>
      <xdr:spPr>
        <a:xfrm>
          <a:off x="9588500" y="85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48</xdr:row>
      <xdr:rowOff>112857</xdr:rowOff>
    </xdr:from>
    <xdr:ext cx="599010" cy="259045"/>
    <xdr:sp macro="" textlink="">
      <xdr:nvSpPr>
        <xdr:cNvPr id="373" name="テキスト ボックス 372"/>
        <xdr:cNvSpPr txBox="1"/>
      </xdr:nvSpPr>
      <xdr:spPr>
        <a:xfrm>
          <a:off x="9339795" y="8342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100826</xdr:rowOff>
    </xdr:from>
    <xdr:to>
      <xdr:col>46</xdr:col>
      <xdr:colOff>38100</xdr:colOff>
      <xdr:row>55</xdr:row>
      <xdr:rowOff>30976</xdr:rowOff>
    </xdr:to>
    <xdr:sp macro="" textlink="">
      <xdr:nvSpPr>
        <xdr:cNvPr id="374" name="楕円 373"/>
        <xdr:cNvSpPr/>
      </xdr:nvSpPr>
      <xdr:spPr>
        <a:xfrm>
          <a:off x="8699500" y="935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47503</xdr:rowOff>
    </xdr:from>
    <xdr:ext cx="599010" cy="259045"/>
    <xdr:sp macro="" textlink="">
      <xdr:nvSpPr>
        <xdr:cNvPr id="375" name="テキスト ボックス 374"/>
        <xdr:cNvSpPr txBox="1"/>
      </xdr:nvSpPr>
      <xdr:spPr>
        <a:xfrm>
          <a:off x="8450795" y="9134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30235</xdr:rowOff>
    </xdr:from>
    <xdr:to>
      <xdr:col>41</xdr:col>
      <xdr:colOff>101600</xdr:colOff>
      <xdr:row>51</xdr:row>
      <xdr:rowOff>131835</xdr:rowOff>
    </xdr:to>
    <xdr:sp macro="" textlink="">
      <xdr:nvSpPr>
        <xdr:cNvPr id="376" name="楕円 375"/>
        <xdr:cNvSpPr/>
      </xdr:nvSpPr>
      <xdr:spPr>
        <a:xfrm>
          <a:off x="7810500" y="877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148362</xdr:rowOff>
    </xdr:from>
    <xdr:ext cx="599010" cy="259045"/>
    <xdr:sp macro="" textlink="">
      <xdr:nvSpPr>
        <xdr:cNvPr id="377" name="テキスト ボックス 376"/>
        <xdr:cNvSpPr txBox="1"/>
      </xdr:nvSpPr>
      <xdr:spPr>
        <a:xfrm>
          <a:off x="7561795" y="8549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107746</xdr:rowOff>
    </xdr:from>
    <xdr:to>
      <xdr:col>36</xdr:col>
      <xdr:colOff>165100</xdr:colOff>
      <xdr:row>54</xdr:row>
      <xdr:rowOff>37896</xdr:rowOff>
    </xdr:to>
    <xdr:sp macro="" textlink="">
      <xdr:nvSpPr>
        <xdr:cNvPr id="378" name="楕円 377"/>
        <xdr:cNvSpPr/>
      </xdr:nvSpPr>
      <xdr:spPr>
        <a:xfrm>
          <a:off x="6921500" y="919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54423</xdr:rowOff>
    </xdr:from>
    <xdr:ext cx="599010" cy="259045"/>
    <xdr:sp macro="" textlink="">
      <xdr:nvSpPr>
        <xdr:cNvPr id="379" name="テキスト ボックス 378"/>
        <xdr:cNvSpPr txBox="1"/>
      </xdr:nvSpPr>
      <xdr:spPr>
        <a:xfrm>
          <a:off x="6672795" y="896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3" name="テキスト ボックス 392"/>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17494</xdr:rowOff>
    </xdr:from>
    <xdr:to>
      <xdr:col>54</xdr:col>
      <xdr:colOff>189865</xdr:colOff>
      <xdr:row>79</xdr:row>
      <xdr:rowOff>29927</xdr:rowOff>
    </xdr:to>
    <xdr:cxnSp macro="">
      <xdr:nvCxnSpPr>
        <xdr:cNvPr id="403" name="直線コネクタ 402"/>
        <xdr:cNvCxnSpPr/>
      </xdr:nvCxnSpPr>
      <xdr:spPr>
        <a:xfrm flipV="1">
          <a:off x="10475595" y="12018994"/>
          <a:ext cx="1270" cy="1555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33754</xdr:rowOff>
    </xdr:from>
    <xdr:ext cx="469744" cy="259045"/>
    <xdr:sp macro="" textlink="">
      <xdr:nvSpPr>
        <xdr:cNvPr id="404" name="商工費最小値テキスト"/>
        <xdr:cNvSpPr txBox="1"/>
      </xdr:nvSpPr>
      <xdr:spPr>
        <a:xfrm>
          <a:off x="10528300" y="1357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29927</xdr:rowOff>
    </xdr:from>
    <xdr:to>
      <xdr:col>55</xdr:col>
      <xdr:colOff>88900</xdr:colOff>
      <xdr:row>79</xdr:row>
      <xdr:rowOff>29927</xdr:rowOff>
    </xdr:to>
    <xdr:cxnSp macro="">
      <xdr:nvCxnSpPr>
        <xdr:cNvPr id="405" name="直線コネクタ 404"/>
        <xdr:cNvCxnSpPr/>
      </xdr:nvCxnSpPr>
      <xdr:spPr>
        <a:xfrm>
          <a:off x="10388600" y="1357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135621</xdr:rowOff>
    </xdr:from>
    <xdr:ext cx="599010" cy="259045"/>
    <xdr:sp macro="" textlink="">
      <xdr:nvSpPr>
        <xdr:cNvPr id="406" name="商工費最大値テキスト"/>
        <xdr:cNvSpPr txBox="1"/>
      </xdr:nvSpPr>
      <xdr:spPr>
        <a:xfrm>
          <a:off x="10528300" y="11794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412,075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17494</xdr:rowOff>
    </xdr:from>
    <xdr:to>
      <xdr:col>55</xdr:col>
      <xdr:colOff>88900</xdr:colOff>
      <xdr:row>70</xdr:row>
      <xdr:rowOff>17494</xdr:rowOff>
    </xdr:to>
    <xdr:cxnSp macro="">
      <xdr:nvCxnSpPr>
        <xdr:cNvPr id="407" name="直線コネクタ 406"/>
        <xdr:cNvCxnSpPr/>
      </xdr:nvCxnSpPr>
      <xdr:spPr>
        <a:xfrm>
          <a:off x="10388600" y="12018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98513</xdr:rowOff>
    </xdr:from>
    <xdr:to>
      <xdr:col>55</xdr:col>
      <xdr:colOff>0</xdr:colOff>
      <xdr:row>78</xdr:row>
      <xdr:rowOff>134195</xdr:rowOff>
    </xdr:to>
    <xdr:cxnSp macro="">
      <xdr:nvCxnSpPr>
        <xdr:cNvPr id="408" name="直線コネクタ 407"/>
        <xdr:cNvCxnSpPr/>
      </xdr:nvCxnSpPr>
      <xdr:spPr>
        <a:xfrm flipV="1">
          <a:off x="9639300" y="13471613"/>
          <a:ext cx="838200" cy="3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10862</xdr:rowOff>
    </xdr:from>
    <xdr:ext cx="534377" cy="259045"/>
    <xdr:sp macro="" textlink="">
      <xdr:nvSpPr>
        <xdr:cNvPr id="409" name="商工費平均値テキスト"/>
        <xdr:cNvSpPr txBox="1"/>
      </xdr:nvSpPr>
      <xdr:spPr>
        <a:xfrm>
          <a:off x="10528300" y="132125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159435</xdr:rowOff>
    </xdr:from>
    <xdr:to>
      <xdr:col>55</xdr:col>
      <xdr:colOff>50800</xdr:colOff>
      <xdr:row>78</xdr:row>
      <xdr:rowOff>89585</xdr:rowOff>
    </xdr:to>
    <xdr:sp macro="" textlink="">
      <xdr:nvSpPr>
        <xdr:cNvPr id="410" name="フローチャート: 判断 409"/>
        <xdr:cNvSpPr/>
      </xdr:nvSpPr>
      <xdr:spPr>
        <a:xfrm>
          <a:off x="10426700" y="133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134031</xdr:rowOff>
    </xdr:from>
    <xdr:to>
      <xdr:col>50</xdr:col>
      <xdr:colOff>114300</xdr:colOff>
      <xdr:row>78</xdr:row>
      <xdr:rowOff>134195</xdr:rowOff>
    </xdr:to>
    <xdr:cxnSp macro="">
      <xdr:nvCxnSpPr>
        <xdr:cNvPr id="411" name="直線コネクタ 410"/>
        <xdr:cNvCxnSpPr/>
      </xdr:nvCxnSpPr>
      <xdr:spPr>
        <a:xfrm>
          <a:off x="8750300" y="13507131"/>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75059</xdr:rowOff>
    </xdr:from>
    <xdr:to>
      <xdr:col>50</xdr:col>
      <xdr:colOff>165100</xdr:colOff>
      <xdr:row>79</xdr:row>
      <xdr:rowOff>5209</xdr:rowOff>
    </xdr:to>
    <xdr:sp macro="" textlink="">
      <xdr:nvSpPr>
        <xdr:cNvPr id="412" name="フローチャート: 判断 411"/>
        <xdr:cNvSpPr/>
      </xdr:nvSpPr>
      <xdr:spPr>
        <a:xfrm>
          <a:off x="9588500" y="1344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21736</xdr:rowOff>
    </xdr:from>
    <xdr:ext cx="534377" cy="259045"/>
    <xdr:sp macro="" textlink="">
      <xdr:nvSpPr>
        <xdr:cNvPr id="413" name="テキスト ボックス 412"/>
        <xdr:cNvSpPr txBox="1"/>
      </xdr:nvSpPr>
      <xdr:spPr>
        <a:xfrm>
          <a:off x="9372111" y="1322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134031</xdr:rowOff>
    </xdr:from>
    <xdr:to>
      <xdr:col>45</xdr:col>
      <xdr:colOff>177800</xdr:colOff>
      <xdr:row>78</xdr:row>
      <xdr:rowOff>144698</xdr:rowOff>
    </xdr:to>
    <xdr:cxnSp macro="">
      <xdr:nvCxnSpPr>
        <xdr:cNvPr id="414" name="直線コネクタ 413"/>
        <xdr:cNvCxnSpPr/>
      </xdr:nvCxnSpPr>
      <xdr:spPr>
        <a:xfrm flipV="1">
          <a:off x="7861300" y="13507131"/>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162075</xdr:rowOff>
    </xdr:from>
    <xdr:to>
      <xdr:col>46</xdr:col>
      <xdr:colOff>38100</xdr:colOff>
      <xdr:row>78</xdr:row>
      <xdr:rowOff>92225</xdr:rowOff>
    </xdr:to>
    <xdr:sp macro="" textlink="">
      <xdr:nvSpPr>
        <xdr:cNvPr id="415" name="フローチャート: 判断 414"/>
        <xdr:cNvSpPr/>
      </xdr:nvSpPr>
      <xdr:spPr>
        <a:xfrm>
          <a:off x="8699500" y="1336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108752</xdr:rowOff>
    </xdr:from>
    <xdr:ext cx="534377" cy="259045"/>
    <xdr:sp macro="" textlink="">
      <xdr:nvSpPr>
        <xdr:cNvPr id="416" name="テキスト ボックス 415"/>
        <xdr:cNvSpPr txBox="1"/>
      </xdr:nvSpPr>
      <xdr:spPr>
        <a:xfrm>
          <a:off x="8483111" y="1313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110150</xdr:rowOff>
    </xdr:from>
    <xdr:to>
      <xdr:col>41</xdr:col>
      <xdr:colOff>50800</xdr:colOff>
      <xdr:row>78</xdr:row>
      <xdr:rowOff>144698</xdr:rowOff>
    </xdr:to>
    <xdr:cxnSp macro="">
      <xdr:nvCxnSpPr>
        <xdr:cNvPr id="417" name="直線コネクタ 416"/>
        <xdr:cNvCxnSpPr/>
      </xdr:nvCxnSpPr>
      <xdr:spPr>
        <a:xfrm>
          <a:off x="6972300" y="13483250"/>
          <a:ext cx="889000" cy="3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49966</xdr:rowOff>
    </xdr:from>
    <xdr:to>
      <xdr:col>41</xdr:col>
      <xdr:colOff>101600</xdr:colOff>
      <xdr:row>78</xdr:row>
      <xdr:rowOff>151566</xdr:rowOff>
    </xdr:to>
    <xdr:sp macro="" textlink="">
      <xdr:nvSpPr>
        <xdr:cNvPr id="418" name="フローチャート: 判断 417"/>
        <xdr:cNvSpPr/>
      </xdr:nvSpPr>
      <xdr:spPr>
        <a:xfrm>
          <a:off x="7810500" y="1342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168093</xdr:rowOff>
    </xdr:from>
    <xdr:ext cx="534377" cy="259045"/>
    <xdr:sp macro="" textlink="">
      <xdr:nvSpPr>
        <xdr:cNvPr id="419" name="テキスト ボックス 418"/>
        <xdr:cNvSpPr txBox="1"/>
      </xdr:nvSpPr>
      <xdr:spPr>
        <a:xfrm>
          <a:off x="7594111" y="1319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104800</xdr:rowOff>
    </xdr:from>
    <xdr:to>
      <xdr:col>36</xdr:col>
      <xdr:colOff>165100</xdr:colOff>
      <xdr:row>79</xdr:row>
      <xdr:rowOff>34950</xdr:rowOff>
    </xdr:to>
    <xdr:sp macro="" textlink="">
      <xdr:nvSpPr>
        <xdr:cNvPr id="420" name="フローチャート: 判断 419"/>
        <xdr:cNvSpPr/>
      </xdr:nvSpPr>
      <xdr:spPr>
        <a:xfrm>
          <a:off x="6921500" y="1347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26077</xdr:rowOff>
    </xdr:from>
    <xdr:ext cx="534377" cy="259045"/>
    <xdr:sp macro="" textlink="">
      <xdr:nvSpPr>
        <xdr:cNvPr id="421" name="テキスト ボックス 420"/>
        <xdr:cNvSpPr txBox="1"/>
      </xdr:nvSpPr>
      <xdr:spPr>
        <a:xfrm>
          <a:off x="6705111" y="1357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47713</xdr:rowOff>
    </xdr:from>
    <xdr:to>
      <xdr:col>55</xdr:col>
      <xdr:colOff>50800</xdr:colOff>
      <xdr:row>78</xdr:row>
      <xdr:rowOff>149313</xdr:rowOff>
    </xdr:to>
    <xdr:sp macro="" textlink="">
      <xdr:nvSpPr>
        <xdr:cNvPr id="427" name="楕円 426"/>
        <xdr:cNvSpPr/>
      </xdr:nvSpPr>
      <xdr:spPr>
        <a:xfrm>
          <a:off x="10426700" y="1342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137861</xdr:rowOff>
    </xdr:from>
    <xdr:ext cx="534377" cy="259045"/>
    <xdr:sp macro="" textlink="">
      <xdr:nvSpPr>
        <xdr:cNvPr id="428" name="商工費該当値テキスト"/>
        <xdr:cNvSpPr txBox="1"/>
      </xdr:nvSpPr>
      <xdr:spPr>
        <a:xfrm>
          <a:off x="10528300" y="13339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83395</xdr:rowOff>
    </xdr:from>
    <xdr:to>
      <xdr:col>50</xdr:col>
      <xdr:colOff>165100</xdr:colOff>
      <xdr:row>79</xdr:row>
      <xdr:rowOff>13545</xdr:rowOff>
    </xdr:to>
    <xdr:sp macro="" textlink="">
      <xdr:nvSpPr>
        <xdr:cNvPr id="429" name="楕円 428"/>
        <xdr:cNvSpPr/>
      </xdr:nvSpPr>
      <xdr:spPr>
        <a:xfrm>
          <a:off x="9588500" y="134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4672</xdr:rowOff>
    </xdr:from>
    <xdr:ext cx="534377" cy="259045"/>
    <xdr:sp macro="" textlink="">
      <xdr:nvSpPr>
        <xdr:cNvPr id="430" name="テキスト ボックス 429"/>
        <xdr:cNvSpPr txBox="1"/>
      </xdr:nvSpPr>
      <xdr:spPr>
        <a:xfrm>
          <a:off x="9372111" y="1354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83231</xdr:rowOff>
    </xdr:from>
    <xdr:to>
      <xdr:col>46</xdr:col>
      <xdr:colOff>38100</xdr:colOff>
      <xdr:row>79</xdr:row>
      <xdr:rowOff>13381</xdr:rowOff>
    </xdr:to>
    <xdr:sp macro="" textlink="">
      <xdr:nvSpPr>
        <xdr:cNvPr id="431" name="楕円 430"/>
        <xdr:cNvSpPr/>
      </xdr:nvSpPr>
      <xdr:spPr>
        <a:xfrm>
          <a:off x="8699500" y="1345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4508</xdr:rowOff>
    </xdr:from>
    <xdr:ext cx="534377" cy="259045"/>
    <xdr:sp macro="" textlink="">
      <xdr:nvSpPr>
        <xdr:cNvPr id="432" name="テキスト ボックス 431"/>
        <xdr:cNvSpPr txBox="1"/>
      </xdr:nvSpPr>
      <xdr:spPr>
        <a:xfrm>
          <a:off x="8483111" y="1354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93898</xdr:rowOff>
    </xdr:from>
    <xdr:to>
      <xdr:col>41</xdr:col>
      <xdr:colOff>101600</xdr:colOff>
      <xdr:row>79</xdr:row>
      <xdr:rowOff>24048</xdr:rowOff>
    </xdr:to>
    <xdr:sp macro="" textlink="">
      <xdr:nvSpPr>
        <xdr:cNvPr id="433" name="楕円 432"/>
        <xdr:cNvSpPr/>
      </xdr:nvSpPr>
      <xdr:spPr>
        <a:xfrm>
          <a:off x="7810500" y="1346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15175</xdr:rowOff>
    </xdr:from>
    <xdr:ext cx="534377" cy="259045"/>
    <xdr:sp macro="" textlink="">
      <xdr:nvSpPr>
        <xdr:cNvPr id="434" name="テキスト ボックス 433"/>
        <xdr:cNvSpPr txBox="1"/>
      </xdr:nvSpPr>
      <xdr:spPr>
        <a:xfrm>
          <a:off x="7594111" y="1355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59350</xdr:rowOff>
    </xdr:from>
    <xdr:to>
      <xdr:col>36</xdr:col>
      <xdr:colOff>165100</xdr:colOff>
      <xdr:row>78</xdr:row>
      <xdr:rowOff>160950</xdr:rowOff>
    </xdr:to>
    <xdr:sp macro="" textlink="">
      <xdr:nvSpPr>
        <xdr:cNvPr id="435" name="楕円 434"/>
        <xdr:cNvSpPr/>
      </xdr:nvSpPr>
      <xdr:spPr>
        <a:xfrm>
          <a:off x="6921500" y="134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6027</xdr:rowOff>
    </xdr:from>
    <xdr:ext cx="534377" cy="259045"/>
    <xdr:sp macro="" textlink="">
      <xdr:nvSpPr>
        <xdr:cNvPr id="436" name="テキスト ボックス 435"/>
        <xdr:cNvSpPr txBox="1"/>
      </xdr:nvSpPr>
      <xdr:spPr>
        <a:xfrm>
          <a:off x="6705111" y="1320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32620</xdr:rowOff>
    </xdr:from>
    <xdr:to>
      <xdr:col>54</xdr:col>
      <xdr:colOff>189865</xdr:colOff>
      <xdr:row>98</xdr:row>
      <xdr:rowOff>4510</xdr:rowOff>
    </xdr:to>
    <xdr:cxnSp macro="">
      <xdr:nvCxnSpPr>
        <xdr:cNvPr id="458" name="直線コネクタ 457"/>
        <xdr:cNvCxnSpPr/>
      </xdr:nvCxnSpPr>
      <xdr:spPr>
        <a:xfrm flipV="1">
          <a:off x="10475595" y="15806020"/>
          <a:ext cx="1270" cy="1000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8337</xdr:rowOff>
    </xdr:from>
    <xdr:ext cx="534377" cy="259045"/>
    <xdr:sp macro="" textlink="">
      <xdr:nvSpPr>
        <xdr:cNvPr id="459" name="土木費最小値テキスト"/>
        <xdr:cNvSpPr txBox="1"/>
      </xdr:nvSpPr>
      <xdr:spPr>
        <a:xfrm>
          <a:off x="10528300" y="16810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4510</xdr:rowOff>
    </xdr:from>
    <xdr:to>
      <xdr:col>55</xdr:col>
      <xdr:colOff>88900</xdr:colOff>
      <xdr:row>98</xdr:row>
      <xdr:rowOff>4510</xdr:rowOff>
    </xdr:to>
    <xdr:cxnSp macro="">
      <xdr:nvCxnSpPr>
        <xdr:cNvPr id="460" name="直線コネクタ 459"/>
        <xdr:cNvCxnSpPr/>
      </xdr:nvCxnSpPr>
      <xdr:spPr>
        <a:xfrm>
          <a:off x="10388600" y="1680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150747</xdr:rowOff>
    </xdr:from>
    <xdr:ext cx="599010" cy="259045"/>
    <xdr:sp macro="" textlink="">
      <xdr:nvSpPr>
        <xdr:cNvPr id="461" name="土木費最大値テキスト"/>
        <xdr:cNvSpPr txBox="1"/>
      </xdr:nvSpPr>
      <xdr:spPr>
        <a:xfrm>
          <a:off x="10528300" y="15581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248,421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32620</xdr:rowOff>
    </xdr:from>
    <xdr:to>
      <xdr:col>55</xdr:col>
      <xdr:colOff>88900</xdr:colOff>
      <xdr:row>92</xdr:row>
      <xdr:rowOff>32620</xdr:rowOff>
    </xdr:to>
    <xdr:cxnSp macro="">
      <xdr:nvCxnSpPr>
        <xdr:cNvPr id="462" name="直線コネクタ 461"/>
        <xdr:cNvCxnSpPr/>
      </xdr:nvCxnSpPr>
      <xdr:spPr>
        <a:xfrm>
          <a:off x="10388600" y="1580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95292</xdr:rowOff>
    </xdr:from>
    <xdr:to>
      <xdr:col>55</xdr:col>
      <xdr:colOff>0</xdr:colOff>
      <xdr:row>95</xdr:row>
      <xdr:rowOff>118312</xdr:rowOff>
    </xdr:to>
    <xdr:cxnSp macro="">
      <xdr:nvCxnSpPr>
        <xdr:cNvPr id="463" name="直線コネクタ 462"/>
        <xdr:cNvCxnSpPr/>
      </xdr:nvCxnSpPr>
      <xdr:spPr>
        <a:xfrm flipV="1">
          <a:off x="9639300" y="16383042"/>
          <a:ext cx="838200" cy="2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35780</xdr:rowOff>
    </xdr:from>
    <xdr:ext cx="534377" cy="259045"/>
    <xdr:sp macro="" textlink="">
      <xdr:nvSpPr>
        <xdr:cNvPr id="464" name="土木費平均値テキスト"/>
        <xdr:cNvSpPr txBox="1"/>
      </xdr:nvSpPr>
      <xdr:spPr>
        <a:xfrm>
          <a:off x="10528300" y="16494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57353</xdr:rowOff>
    </xdr:from>
    <xdr:to>
      <xdr:col>55</xdr:col>
      <xdr:colOff>50800</xdr:colOff>
      <xdr:row>96</xdr:row>
      <xdr:rowOff>158953</xdr:rowOff>
    </xdr:to>
    <xdr:sp macro="" textlink="">
      <xdr:nvSpPr>
        <xdr:cNvPr id="465" name="フローチャート: 判断 464"/>
        <xdr:cNvSpPr/>
      </xdr:nvSpPr>
      <xdr:spPr>
        <a:xfrm>
          <a:off x="10426700" y="165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68816</xdr:rowOff>
    </xdr:from>
    <xdr:to>
      <xdr:col>50</xdr:col>
      <xdr:colOff>114300</xdr:colOff>
      <xdr:row>95</xdr:row>
      <xdr:rowOff>118312</xdr:rowOff>
    </xdr:to>
    <xdr:cxnSp macro="">
      <xdr:nvCxnSpPr>
        <xdr:cNvPr id="466" name="直線コネクタ 465"/>
        <xdr:cNvCxnSpPr/>
      </xdr:nvCxnSpPr>
      <xdr:spPr>
        <a:xfrm>
          <a:off x="8750300" y="16356566"/>
          <a:ext cx="889000" cy="4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161691</xdr:rowOff>
    </xdr:from>
    <xdr:to>
      <xdr:col>50</xdr:col>
      <xdr:colOff>165100</xdr:colOff>
      <xdr:row>97</xdr:row>
      <xdr:rowOff>91841</xdr:rowOff>
    </xdr:to>
    <xdr:sp macro="" textlink="">
      <xdr:nvSpPr>
        <xdr:cNvPr id="467" name="フローチャート: 判断 466"/>
        <xdr:cNvSpPr/>
      </xdr:nvSpPr>
      <xdr:spPr>
        <a:xfrm>
          <a:off x="9588500" y="166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82968</xdr:rowOff>
    </xdr:from>
    <xdr:ext cx="534377" cy="259045"/>
    <xdr:sp macro="" textlink="">
      <xdr:nvSpPr>
        <xdr:cNvPr id="468" name="テキスト ボックス 467"/>
        <xdr:cNvSpPr txBox="1"/>
      </xdr:nvSpPr>
      <xdr:spPr>
        <a:xfrm>
          <a:off x="9372111" y="1671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25093</xdr:rowOff>
    </xdr:from>
    <xdr:to>
      <xdr:col>45</xdr:col>
      <xdr:colOff>177800</xdr:colOff>
      <xdr:row>95</xdr:row>
      <xdr:rowOff>68816</xdr:rowOff>
    </xdr:to>
    <xdr:cxnSp macro="">
      <xdr:nvCxnSpPr>
        <xdr:cNvPr id="469" name="直線コネクタ 468"/>
        <xdr:cNvCxnSpPr/>
      </xdr:nvCxnSpPr>
      <xdr:spPr>
        <a:xfrm>
          <a:off x="7861300" y="16312843"/>
          <a:ext cx="889000" cy="4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171255</xdr:rowOff>
    </xdr:from>
    <xdr:to>
      <xdr:col>46</xdr:col>
      <xdr:colOff>38100</xdr:colOff>
      <xdr:row>97</xdr:row>
      <xdr:rowOff>101405</xdr:rowOff>
    </xdr:to>
    <xdr:sp macro="" textlink="">
      <xdr:nvSpPr>
        <xdr:cNvPr id="470" name="フローチャート: 判断 469"/>
        <xdr:cNvSpPr/>
      </xdr:nvSpPr>
      <xdr:spPr>
        <a:xfrm>
          <a:off x="8699500" y="1663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92532</xdr:rowOff>
    </xdr:from>
    <xdr:ext cx="534377" cy="259045"/>
    <xdr:sp macro="" textlink="">
      <xdr:nvSpPr>
        <xdr:cNvPr id="471" name="テキスト ボックス 470"/>
        <xdr:cNvSpPr txBox="1"/>
      </xdr:nvSpPr>
      <xdr:spPr>
        <a:xfrm>
          <a:off x="8483111" y="1672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25093</xdr:rowOff>
    </xdr:from>
    <xdr:to>
      <xdr:col>41</xdr:col>
      <xdr:colOff>50800</xdr:colOff>
      <xdr:row>95</xdr:row>
      <xdr:rowOff>106978</xdr:rowOff>
    </xdr:to>
    <xdr:cxnSp macro="">
      <xdr:nvCxnSpPr>
        <xdr:cNvPr id="472" name="直線コネクタ 471"/>
        <xdr:cNvCxnSpPr/>
      </xdr:nvCxnSpPr>
      <xdr:spPr>
        <a:xfrm flipV="1">
          <a:off x="6972300" y="16312843"/>
          <a:ext cx="889000" cy="8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1972</xdr:rowOff>
    </xdr:from>
    <xdr:to>
      <xdr:col>41</xdr:col>
      <xdr:colOff>101600</xdr:colOff>
      <xdr:row>97</xdr:row>
      <xdr:rowOff>103572</xdr:rowOff>
    </xdr:to>
    <xdr:sp macro="" textlink="">
      <xdr:nvSpPr>
        <xdr:cNvPr id="473" name="フローチャート: 判断 472"/>
        <xdr:cNvSpPr/>
      </xdr:nvSpPr>
      <xdr:spPr>
        <a:xfrm>
          <a:off x="7810500" y="1663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94699</xdr:rowOff>
    </xdr:from>
    <xdr:ext cx="534377" cy="259045"/>
    <xdr:sp macro="" textlink="">
      <xdr:nvSpPr>
        <xdr:cNvPr id="474" name="テキスト ボックス 473"/>
        <xdr:cNvSpPr txBox="1"/>
      </xdr:nvSpPr>
      <xdr:spPr>
        <a:xfrm>
          <a:off x="7594111" y="16725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157882</xdr:rowOff>
    </xdr:from>
    <xdr:to>
      <xdr:col>36</xdr:col>
      <xdr:colOff>165100</xdr:colOff>
      <xdr:row>97</xdr:row>
      <xdr:rowOff>88032</xdr:rowOff>
    </xdr:to>
    <xdr:sp macro="" textlink="">
      <xdr:nvSpPr>
        <xdr:cNvPr id="475" name="フローチャート: 判断 474"/>
        <xdr:cNvSpPr/>
      </xdr:nvSpPr>
      <xdr:spPr>
        <a:xfrm>
          <a:off x="6921500" y="166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79159</xdr:rowOff>
    </xdr:from>
    <xdr:ext cx="534377" cy="259045"/>
    <xdr:sp macro="" textlink="">
      <xdr:nvSpPr>
        <xdr:cNvPr id="476" name="テキスト ボックス 475"/>
        <xdr:cNvSpPr txBox="1"/>
      </xdr:nvSpPr>
      <xdr:spPr>
        <a:xfrm>
          <a:off x="6705111" y="1670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44492</xdr:rowOff>
    </xdr:from>
    <xdr:to>
      <xdr:col>55</xdr:col>
      <xdr:colOff>50800</xdr:colOff>
      <xdr:row>95</xdr:row>
      <xdr:rowOff>146092</xdr:rowOff>
    </xdr:to>
    <xdr:sp macro="" textlink="">
      <xdr:nvSpPr>
        <xdr:cNvPr id="482" name="楕円 481"/>
        <xdr:cNvSpPr/>
      </xdr:nvSpPr>
      <xdr:spPr>
        <a:xfrm>
          <a:off x="10426700" y="1633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67369</xdr:rowOff>
    </xdr:from>
    <xdr:ext cx="599010" cy="259045"/>
    <xdr:sp macro="" textlink="">
      <xdr:nvSpPr>
        <xdr:cNvPr id="483" name="土木費該当値テキスト"/>
        <xdr:cNvSpPr txBox="1"/>
      </xdr:nvSpPr>
      <xdr:spPr>
        <a:xfrm>
          <a:off x="10528300" y="16183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67512</xdr:rowOff>
    </xdr:from>
    <xdr:to>
      <xdr:col>50</xdr:col>
      <xdr:colOff>165100</xdr:colOff>
      <xdr:row>95</xdr:row>
      <xdr:rowOff>169112</xdr:rowOff>
    </xdr:to>
    <xdr:sp macro="" textlink="">
      <xdr:nvSpPr>
        <xdr:cNvPr id="484" name="楕円 483"/>
        <xdr:cNvSpPr/>
      </xdr:nvSpPr>
      <xdr:spPr>
        <a:xfrm>
          <a:off x="9588500" y="1635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14189</xdr:rowOff>
    </xdr:from>
    <xdr:ext cx="599010" cy="259045"/>
    <xdr:sp macro="" textlink="">
      <xdr:nvSpPr>
        <xdr:cNvPr id="485" name="テキスト ボックス 484"/>
        <xdr:cNvSpPr txBox="1"/>
      </xdr:nvSpPr>
      <xdr:spPr>
        <a:xfrm>
          <a:off x="9339795" y="16130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18016</xdr:rowOff>
    </xdr:from>
    <xdr:to>
      <xdr:col>46</xdr:col>
      <xdr:colOff>38100</xdr:colOff>
      <xdr:row>95</xdr:row>
      <xdr:rowOff>119616</xdr:rowOff>
    </xdr:to>
    <xdr:sp macro="" textlink="">
      <xdr:nvSpPr>
        <xdr:cNvPr id="486" name="楕円 485"/>
        <xdr:cNvSpPr/>
      </xdr:nvSpPr>
      <xdr:spPr>
        <a:xfrm>
          <a:off x="8699500" y="1630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136143</xdr:rowOff>
    </xdr:from>
    <xdr:ext cx="599010" cy="259045"/>
    <xdr:sp macro="" textlink="">
      <xdr:nvSpPr>
        <xdr:cNvPr id="487" name="テキスト ボックス 486"/>
        <xdr:cNvSpPr txBox="1"/>
      </xdr:nvSpPr>
      <xdr:spPr>
        <a:xfrm>
          <a:off x="8450795" y="1608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145743</xdr:rowOff>
    </xdr:from>
    <xdr:to>
      <xdr:col>41</xdr:col>
      <xdr:colOff>101600</xdr:colOff>
      <xdr:row>95</xdr:row>
      <xdr:rowOff>75893</xdr:rowOff>
    </xdr:to>
    <xdr:sp macro="" textlink="">
      <xdr:nvSpPr>
        <xdr:cNvPr id="488" name="楕円 487"/>
        <xdr:cNvSpPr/>
      </xdr:nvSpPr>
      <xdr:spPr>
        <a:xfrm>
          <a:off x="7810500" y="1626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92420</xdr:rowOff>
    </xdr:from>
    <xdr:ext cx="599010" cy="259045"/>
    <xdr:sp macro="" textlink="">
      <xdr:nvSpPr>
        <xdr:cNvPr id="489" name="テキスト ボックス 488"/>
        <xdr:cNvSpPr txBox="1"/>
      </xdr:nvSpPr>
      <xdr:spPr>
        <a:xfrm>
          <a:off x="7561795" y="1603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56178</xdr:rowOff>
    </xdr:from>
    <xdr:to>
      <xdr:col>36</xdr:col>
      <xdr:colOff>165100</xdr:colOff>
      <xdr:row>95</xdr:row>
      <xdr:rowOff>157778</xdr:rowOff>
    </xdr:to>
    <xdr:sp macro="" textlink="">
      <xdr:nvSpPr>
        <xdr:cNvPr id="490" name="楕円 489"/>
        <xdr:cNvSpPr/>
      </xdr:nvSpPr>
      <xdr:spPr>
        <a:xfrm>
          <a:off x="6921500" y="1634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2855</xdr:rowOff>
    </xdr:from>
    <xdr:ext cx="599010" cy="259045"/>
    <xdr:sp macro="" textlink="">
      <xdr:nvSpPr>
        <xdr:cNvPr id="491" name="テキスト ボックス 490"/>
        <xdr:cNvSpPr txBox="1"/>
      </xdr:nvSpPr>
      <xdr:spPr>
        <a:xfrm>
          <a:off x="6672795" y="16119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1" name="テキスト ボックス 510"/>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7569</xdr:rowOff>
    </xdr:from>
    <xdr:to>
      <xdr:col>85</xdr:col>
      <xdr:colOff>126364</xdr:colOff>
      <xdr:row>38</xdr:row>
      <xdr:rowOff>73003</xdr:rowOff>
    </xdr:to>
    <xdr:cxnSp macro="">
      <xdr:nvCxnSpPr>
        <xdr:cNvPr id="517" name="直線コネクタ 516"/>
        <xdr:cNvCxnSpPr/>
      </xdr:nvCxnSpPr>
      <xdr:spPr>
        <a:xfrm flipV="1">
          <a:off x="16317595" y="5322519"/>
          <a:ext cx="1269" cy="1265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76830</xdr:rowOff>
    </xdr:from>
    <xdr:ext cx="534377" cy="259045"/>
    <xdr:sp macro="" textlink="">
      <xdr:nvSpPr>
        <xdr:cNvPr id="518" name="消防費最小値テキスト"/>
        <xdr:cNvSpPr txBox="1"/>
      </xdr:nvSpPr>
      <xdr:spPr>
        <a:xfrm>
          <a:off x="16370300" y="659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73003</xdr:rowOff>
    </xdr:from>
    <xdr:to>
      <xdr:col>86</xdr:col>
      <xdr:colOff>25400</xdr:colOff>
      <xdr:row>38</xdr:row>
      <xdr:rowOff>73003</xdr:rowOff>
    </xdr:to>
    <xdr:cxnSp macro="">
      <xdr:nvCxnSpPr>
        <xdr:cNvPr id="519" name="直線コネクタ 518"/>
        <xdr:cNvCxnSpPr/>
      </xdr:nvCxnSpPr>
      <xdr:spPr>
        <a:xfrm>
          <a:off x="16230600" y="6588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125696</xdr:rowOff>
    </xdr:from>
    <xdr:ext cx="599010" cy="259045"/>
    <xdr:sp macro="" textlink="">
      <xdr:nvSpPr>
        <xdr:cNvPr id="520" name="消防費最大値テキスト"/>
        <xdr:cNvSpPr txBox="1"/>
      </xdr:nvSpPr>
      <xdr:spPr>
        <a:xfrm>
          <a:off x="16370300" y="5097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134,388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7569</xdr:rowOff>
    </xdr:from>
    <xdr:to>
      <xdr:col>86</xdr:col>
      <xdr:colOff>25400</xdr:colOff>
      <xdr:row>31</xdr:row>
      <xdr:rowOff>7569</xdr:rowOff>
    </xdr:to>
    <xdr:cxnSp macro="">
      <xdr:nvCxnSpPr>
        <xdr:cNvPr id="521" name="直線コネクタ 520"/>
        <xdr:cNvCxnSpPr/>
      </xdr:nvCxnSpPr>
      <xdr:spPr>
        <a:xfrm>
          <a:off x="16230600" y="5322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55379</xdr:rowOff>
    </xdr:from>
    <xdr:to>
      <xdr:col>85</xdr:col>
      <xdr:colOff>127000</xdr:colOff>
      <xdr:row>36</xdr:row>
      <xdr:rowOff>29449</xdr:rowOff>
    </xdr:to>
    <xdr:cxnSp macro="">
      <xdr:nvCxnSpPr>
        <xdr:cNvPr id="522" name="直線コネクタ 521"/>
        <xdr:cNvCxnSpPr/>
      </xdr:nvCxnSpPr>
      <xdr:spPr>
        <a:xfrm>
          <a:off x="15481300" y="6056129"/>
          <a:ext cx="838200" cy="145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113047</xdr:rowOff>
    </xdr:from>
    <xdr:ext cx="534377" cy="259045"/>
    <xdr:sp macro="" textlink="">
      <xdr:nvSpPr>
        <xdr:cNvPr id="523" name="消防費平均値テキスト"/>
        <xdr:cNvSpPr txBox="1"/>
      </xdr:nvSpPr>
      <xdr:spPr>
        <a:xfrm>
          <a:off x="16370300" y="62852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134620</xdr:rowOff>
    </xdr:from>
    <xdr:to>
      <xdr:col>85</xdr:col>
      <xdr:colOff>177800</xdr:colOff>
      <xdr:row>37</xdr:row>
      <xdr:rowOff>64770</xdr:rowOff>
    </xdr:to>
    <xdr:sp macro="" textlink="">
      <xdr:nvSpPr>
        <xdr:cNvPr id="524" name="フローチャート: 判断 523"/>
        <xdr:cNvSpPr/>
      </xdr:nvSpPr>
      <xdr:spPr>
        <a:xfrm>
          <a:off x="16268700" y="630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55379</xdr:rowOff>
    </xdr:from>
    <xdr:to>
      <xdr:col>81</xdr:col>
      <xdr:colOff>50800</xdr:colOff>
      <xdr:row>36</xdr:row>
      <xdr:rowOff>85478</xdr:rowOff>
    </xdr:to>
    <xdr:cxnSp macro="">
      <xdr:nvCxnSpPr>
        <xdr:cNvPr id="525" name="直線コネクタ 524"/>
        <xdr:cNvCxnSpPr/>
      </xdr:nvCxnSpPr>
      <xdr:spPr>
        <a:xfrm flipV="1">
          <a:off x="14592300" y="6056129"/>
          <a:ext cx="889000" cy="20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56711</xdr:rowOff>
    </xdr:from>
    <xdr:to>
      <xdr:col>81</xdr:col>
      <xdr:colOff>101600</xdr:colOff>
      <xdr:row>37</xdr:row>
      <xdr:rowOff>158311</xdr:rowOff>
    </xdr:to>
    <xdr:sp macro="" textlink="">
      <xdr:nvSpPr>
        <xdr:cNvPr id="526" name="フローチャート: 判断 525"/>
        <xdr:cNvSpPr/>
      </xdr:nvSpPr>
      <xdr:spPr>
        <a:xfrm>
          <a:off x="15430500" y="640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149438</xdr:rowOff>
    </xdr:from>
    <xdr:ext cx="534377" cy="259045"/>
    <xdr:sp macro="" textlink="">
      <xdr:nvSpPr>
        <xdr:cNvPr id="527" name="テキスト ボックス 526"/>
        <xdr:cNvSpPr txBox="1"/>
      </xdr:nvSpPr>
      <xdr:spPr>
        <a:xfrm>
          <a:off x="15214111" y="6493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83845</xdr:rowOff>
    </xdr:from>
    <xdr:to>
      <xdr:col>76</xdr:col>
      <xdr:colOff>114300</xdr:colOff>
      <xdr:row>36</xdr:row>
      <xdr:rowOff>85478</xdr:rowOff>
    </xdr:to>
    <xdr:cxnSp macro="">
      <xdr:nvCxnSpPr>
        <xdr:cNvPr id="528" name="直線コネクタ 527"/>
        <xdr:cNvCxnSpPr/>
      </xdr:nvCxnSpPr>
      <xdr:spPr>
        <a:xfrm>
          <a:off x="13703300" y="6256045"/>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52607</xdr:rowOff>
    </xdr:from>
    <xdr:to>
      <xdr:col>76</xdr:col>
      <xdr:colOff>165100</xdr:colOff>
      <xdr:row>37</xdr:row>
      <xdr:rowOff>154207</xdr:rowOff>
    </xdr:to>
    <xdr:sp macro="" textlink="">
      <xdr:nvSpPr>
        <xdr:cNvPr id="529" name="フローチャート: 判断 528"/>
        <xdr:cNvSpPr/>
      </xdr:nvSpPr>
      <xdr:spPr>
        <a:xfrm>
          <a:off x="14541500" y="639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145334</xdr:rowOff>
    </xdr:from>
    <xdr:ext cx="534377" cy="259045"/>
    <xdr:sp macro="" textlink="">
      <xdr:nvSpPr>
        <xdr:cNvPr id="530" name="テキスト ボックス 529"/>
        <xdr:cNvSpPr txBox="1"/>
      </xdr:nvSpPr>
      <xdr:spPr>
        <a:xfrm>
          <a:off x="14325111" y="648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83845</xdr:rowOff>
    </xdr:from>
    <xdr:to>
      <xdr:col>71</xdr:col>
      <xdr:colOff>177800</xdr:colOff>
      <xdr:row>36</xdr:row>
      <xdr:rowOff>118092</xdr:rowOff>
    </xdr:to>
    <xdr:cxnSp macro="">
      <xdr:nvCxnSpPr>
        <xdr:cNvPr id="531" name="直線コネクタ 530"/>
        <xdr:cNvCxnSpPr/>
      </xdr:nvCxnSpPr>
      <xdr:spPr>
        <a:xfrm flipV="1">
          <a:off x="12814300" y="6256045"/>
          <a:ext cx="889000" cy="3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53837</xdr:rowOff>
    </xdr:from>
    <xdr:to>
      <xdr:col>72</xdr:col>
      <xdr:colOff>38100</xdr:colOff>
      <xdr:row>37</xdr:row>
      <xdr:rowOff>155437</xdr:rowOff>
    </xdr:to>
    <xdr:sp macro="" textlink="">
      <xdr:nvSpPr>
        <xdr:cNvPr id="532" name="フローチャート: 判断 531"/>
        <xdr:cNvSpPr/>
      </xdr:nvSpPr>
      <xdr:spPr>
        <a:xfrm>
          <a:off x="13652500" y="639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146564</xdr:rowOff>
    </xdr:from>
    <xdr:ext cx="534377" cy="259045"/>
    <xdr:sp macro="" textlink="">
      <xdr:nvSpPr>
        <xdr:cNvPr id="533" name="テキスト ボックス 532"/>
        <xdr:cNvSpPr txBox="1"/>
      </xdr:nvSpPr>
      <xdr:spPr>
        <a:xfrm>
          <a:off x="13436111" y="649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41634</xdr:rowOff>
    </xdr:from>
    <xdr:to>
      <xdr:col>67</xdr:col>
      <xdr:colOff>101600</xdr:colOff>
      <xdr:row>37</xdr:row>
      <xdr:rowOff>143234</xdr:rowOff>
    </xdr:to>
    <xdr:sp macro="" textlink="">
      <xdr:nvSpPr>
        <xdr:cNvPr id="534" name="フローチャート: 判断 533"/>
        <xdr:cNvSpPr/>
      </xdr:nvSpPr>
      <xdr:spPr>
        <a:xfrm>
          <a:off x="12763500" y="638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134361</xdr:rowOff>
    </xdr:from>
    <xdr:ext cx="534377" cy="259045"/>
    <xdr:sp macro="" textlink="">
      <xdr:nvSpPr>
        <xdr:cNvPr id="535" name="テキスト ボックス 534"/>
        <xdr:cNvSpPr txBox="1"/>
      </xdr:nvSpPr>
      <xdr:spPr>
        <a:xfrm>
          <a:off x="12547111" y="647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150099</xdr:rowOff>
    </xdr:from>
    <xdr:to>
      <xdr:col>85</xdr:col>
      <xdr:colOff>177800</xdr:colOff>
      <xdr:row>36</xdr:row>
      <xdr:rowOff>80249</xdr:rowOff>
    </xdr:to>
    <xdr:sp macro="" textlink="">
      <xdr:nvSpPr>
        <xdr:cNvPr id="541" name="楕円 540"/>
        <xdr:cNvSpPr/>
      </xdr:nvSpPr>
      <xdr:spPr>
        <a:xfrm>
          <a:off x="16268700" y="615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1526</xdr:rowOff>
    </xdr:from>
    <xdr:ext cx="534377" cy="259045"/>
    <xdr:sp macro="" textlink="">
      <xdr:nvSpPr>
        <xdr:cNvPr id="542" name="消防費該当値テキスト"/>
        <xdr:cNvSpPr txBox="1"/>
      </xdr:nvSpPr>
      <xdr:spPr>
        <a:xfrm>
          <a:off x="16370300" y="600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4579</xdr:rowOff>
    </xdr:from>
    <xdr:to>
      <xdr:col>81</xdr:col>
      <xdr:colOff>101600</xdr:colOff>
      <xdr:row>35</xdr:row>
      <xdr:rowOff>106179</xdr:rowOff>
    </xdr:to>
    <xdr:sp macro="" textlink="">
      <xdr:nvSpPr>
        <xdr:cNvPr id="543" name="楕円 542"/>
        <xdr:cNvSpPr/>
      </xdr:nvSpPr>
      <xdr:spPr>
        <a:xfrm>
          <a:off x="15430500" y="600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122706</xdr:rowOff>
    </xdr:from>
    <xdr:ext cx="534377" cy="259045"/>
    <xdr:sp macro="" textlink="">
      <xdr:nvSpPr>
        <xdr:cNvPr id="544" name="テキスト ボックス 543"/>
        <xdr:cNvSpPr txBox="1"/>
      </xdr:nvSpPr>
      <xdr:spPr>
        <a:xfrm>
          <a:off x="15214111" y="578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34678</xdr:rowOff>
    </xdr:from>
    <xdr:to>
      <xdr:col>76</xdr:col>
      <xdr:colOff>165100</xdr:colOff>
      <xdr:row>36</xdr:row>
      <xdr:rowOff>136278</xdr:rowOff>
    </xdr:to>
    <xdr:sp macro="" textlink="">
      <xdr:nvSpPr>
        <xdr:cNvPr id="545" name="楕円 544"/>
        <xdr:cNvSpPr/>
      </xdr:nvSpPr>
      <xdr:spPr>
        <a:xfrm>
          <a:off x="14541500" y="620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152805</xdr:rowOff>
    </xdr:from>
    <xdr:ext cx="534377" cy="259045"/>
    <xdr:sp macro="" textlink="">
      <xdr:nvSpPr>
        <xdr:cNvPr id="546" name="テキスト ボックス 545"/>
        <xdr:cNvSpPr txBox="1"/>
      </xdr:nvSpPr>
      <xdr:spPr>
        <a:xfrm>
          <a:off x="14325111" y="598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33045</xdr:rowOff>
    </xdr:from>
    <xdr:to>
      <xdr:col>72</xdr:col>
      <xdr:colOff>38100</xdr:colOff>
      <xdr:row>36</xdr:row>
      <xdr:rowOff>134645</xdr:rowOff>
    </xdr:to>
    <xdr:sp macro="" textlink="">
      <xdr:nvSpPr>
        <xdr:cNvPr id="547" name="楕円 546"/>
        <xdr:cNvSpPr/>
      </xdr:nvSpPr>
      <xdr:spPr>
        <a:xfrm>
          <a:off x="13652500" y="62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151172</xdr:rowOff>
    </xdr:from>
    <xdr:ext cx="534377" cy="259045"/>
    <xdr:sp macro="" textlink="">
      <xdr:nvSpPr>
        <xdr:cNvPr id="548" name="テキスト ボックス 547"/>
        <xdr:cNvSpPr txBox="1"/>
      </xdr:nvSpPr>
      <xdr:spPr>
        <a:xfrm>
          <a:off x="13436111" y="598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67292</xdr:rowOff>
    </xdr:from>
    <xdr:to>
      <xdr:col>67</xdr:col>
      <xdr:colOff>101600</xdr:colOff>
      <xdr:row>36</xdr:row>
      <xdr:rowOff>168892</xdr:rowOff>
    </xdr:to>
    <xdr:sp macro="" textlink="">
      <xdr:nvSpPr>
        <xdr:cNvPr id="549" name="楕円 548"/>
        <xdr:cNvSpPr/>
      </xdr:nvSpPr>
      <xdr:spPr>
        <a:xfrm>
          <a:off x="12763500" y="623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13969</xdr:rowOff>
    </xdr:from>
    <xdr:ext cx="534377" cy="259045"/>
    <xdr:sp macro="" textlink="">
      <xdr:nvSpPr>
        <xdr:cNvPr id="550" name="テキスト ボックス 549"/>
        <xdr:cNvSpPr txBox="1"/>
      </xdr:nvSpPr>
      <xdr:spPr>
        <a:xfrm>
          <a:off x="12547111" y="601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5" name="テキスト ボックス 56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7" name="テキスト ボックス 56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9" name="テキスト ボックス 56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55499</xdr:rowOff>
    </xdr:from>
    <xdr:to>
      <xdr:col>85</xdr:col>
      <xdr:colOff>126364</xdr:colOff>
      <xdr:row>59</xdr:row>
      <xdr:rowOff>115453</xdr:rowOff>
    </xdr:to>
    <xdr:cxnSp macro="">
      <xdr:nvCxnSpPr>
        <xdr:cNvPr id="575" name="直線コネクタ 574"/>
        <xdr:cNvCxnSpPr/>
      </xdr:nvCxnSpPr>
      <xdr:spPr>
        <a:xfrm flipV="1">
          <a:off x="16317595" y="8799449"/>
          <a:ext cx="1269" cy="1431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119280</xdr:rowOff>
    </xdr:from>
    <xdr:ext cx="534377" cy="259045"/>
    <xdr:sp macro="" textlink="">
      <xdr:nvSpPr>
        <xdr:cNvPr id="576" name="教育費最小値テキスト"/>
        <xdr:cNvSpPr txBox="1"/>
      </xdr:nvSpPr>
      <xdr:spPr>
        <a:xfrm>
          <a:off x="16370300" y="1023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115453</xdr:rowOff>
    </xdr:from>
    <xdr:to>
      <xdr:col>86</xdr:col>
      <xdr:colOff>25400</xdr:colOff>
      <xdr:row>59</xdr:row>
      <xdr:rowOff>115453</xdr:rowOff>
    </xdr:to>
    <xdr:cxnSp macro="">
      <xdr:nvCxnSpPr>
        <xdr:cNvPr id="577" name="直線コネクタ 576"/>
        <xdr:cNvCxnSpPr/>
      </xdr:nvCxnSpPr>
      <xdr:spPr>
        <a:xfrm>
          <a:off x="16230600" y="10231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2176</xdr:rowOff>
    </xdr:from>
    <xdr:ext cx="599010" cy="259045"/>
    <xdr:sp macro="" textlink="">
      <xdr:nvSpPr>
        <xdr:cNvPr id="578" name="教育費最大値テキスト"/>
        <xdr:cNvSpPr txBox="1"/>
      </xdr:nvSpPr>
      <xdr:spPr>
        <a:xfrm>
          <a:off x="16370300" y="8574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228,550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55499</xdr:rowOff>
    </xdr:from>
    <xdr:to>
      <xdr:col>86</xdr:col>
      <xdr:colOff>25400</xdr:colOff>
      <xdr:row>51</xdr:row>
      <xdr:rowOff>55499</xdr:rowOff>
    </xdr:to>
    <xdr:cxnSp macro="">
      <xdr:nvCxnSpPr>
        <xdr:cNvPr id="579" name="直線コネクタ 578"/>
        <xdr:cNvCxnSpPr/>
      </xdr:nvCxnSpPr>
      <xdr:spPr>
        <a:xfrm>
          <a:off x="16230600" y="87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55499</xdr:rowOff>
    </xdr:from>
    <xdr:to>
      <xdr:col>85</xdr:col>
      <xdr:colOff>127000</xdr:colOff>
      <xdr:row>52</xdr:row>
      <xdr:rowOff>14419</xdr:rowOff>
    </xdr:to>
    <xdr:cxnSp macro="">
      <xdr:nvCxnSpPr>
        <xdr:cNvPr id="580" name="直線コネクタ 579"/>
        <xdr:cNvCxnSpPr/>
      </xdr:nvCxnSpPr>
      <xdr:spPr>
        <a:xfrm flipV="1">
          <a:off x="15481300" y="8799449"/>
          <a:ext cx="838200" cy="13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95894</xdr:rowOff>
    </xdr:from>
    <xdr:ext cx="534377" cy="259045"/>
    <xdr:sp macro="" textlink="">
      <xdr:nvSpPr>
        <xdr:cNvPr id="581" name="教育費平均値テキスト"/>
        <xdr:cNvSpPr txBox="1"/>
      </xdr:nvSpPr>
      <xdr:spPr>
        <a:xfrm>
          <a:off x="16370300" y="98685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117467</xdr:rowOff>
    </xdr:from>
    <xdr:to>
      <xdr:col>85</xdr:col>
      <xdr:colOff>177800</xdr:colOff>
      <xdr:row>58</xdr:row>
      <xdr:rowOff>47617</xdr:rowOff>
    </xdr:to>
    <xdr:sp macro="" textlink="">
      <xdr:nvSpPr>
        <xdr:cNvPr id="582" name="フローチャート: 判断 581"/>
        <xdr:cNvSpPr/>
      </xdr:nvSpPr>
      <xdr:spPr>
        <a:xfrm>
          <a:off x="16268700" y="98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45677</xdr:rowOff>
    </xdr:from>
    <xdr:to>
      <xdr:col>81</xdr:col>
      <xdr:colOff>50800</xdr:colOff>
      <xdr:row>52</xdr:row>
      <xdr:rowOff>14419</xdr:rowOff>
    </xdr:to>
    <xdr:cxnSp macro="">
      <xdr:nvCxnSpPr>
        <xdr:cNvPr id="583" name="直線コネクタ 582"/>
        <xdr:cNvCxnSpPr/>
      </xdr:nvCxnSpPr>
      <xdr:spPr>
        <a:xfrm>
          <a:off x="14592300" y="8789627"/>
          <a:ext cx="889000" cy="14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154615</xdr:rowOff>
    </xdr:from>
    <xdr:to>
      <xdr:col>81</xdr:col>
      <xdr:colOff>101600</xdr:colOff>
      <xdr:row>58</xdr:row>
      <xdr:rowOff>84765</xdr:rowOff>
    </xdr:to>
    <xdr:sp macro="" textlink="">
      <xdr:nvSpPr>
        <xdr:cNvPr id="584" name="フローチャート: 判断 583"/>
        <xdr:cNvSpPr/>
      </xdr:nvSpPr>
      <xdr:spPr>
        <a:xfrm>
          <a:off x="15430500" y="992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75892</xdr:rowOff>
    </xdr:from>
    <xdr:ext cx="534377" cy="259045"/>
    <xdr:sp macro="" textlink="">
      <xdr:nvSpPr>
        <xdr:cNvPr id="585" name="テキスト ボックス 584"/>
        <xdr:cNvSpPr txBox="1"/>
      </xdr:nvSpPr>
      <xdr:spPr>
        <a:xfrm>
          <a:off x="15214111" y="1001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45677</xdr:rowOff>
    </xdr:from>
    <xdr:to>
      <xdr:col>76</xdr:col>
      <xdr:colOff>114300</xdr:colOff>
      <xdr:row>54</xdr:row>
      <xdr:rowOff>83525</xdr:rowOff>
    </xdr:to>
    <xdr:cxnSp macro="">
      <xdr:nvCxnSpPr>
        <xdr:cNvPr id="586" name="直線コネクタ 585"/>
        <xdr:cNvCxnSpPr/>
      </xdr:nvCxnSpPr>
      <xdr:spPr>
        <a:xfrm flipV="1">
          <a:off x="13703300" y="8789627"/>
          <a:ext cx="889000" cy="55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25433</xdr:rowOff>
    </xdr:from>
    <xdr:to>
      <xdr:col>76</xdr:col>
      <xdr:colOff>165100</xdr:colOff>
      <xdr:row>58</xdr:row>
      <xdr:rowOff>127033</xdr:rowOff>
    </xdr:to>
    <xdr:sp macro="" textlink="">
      <xdr:nvSpPr>
        <xdr:cNvPr id="587" name="フローチャート: 判断 586"/>
        <xdr:cNvSpPr/>
      </xdr:nvSpPr>
      <xdr:spPr>
        <a:xfrm>
          <a:off x="14541500" y="9969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118160</xdr:rowOff>
    </xdr:from>
    <xdr:ext cx="534377" cy="259045"/>
    <xdr:sp macro="" textlink="">
      <xdr:nvSpPr>
        <xdr:cNvPr id="588" name="テキスト ボックス 587"/>
        <xdr:cNvSpPr txBox="1"/>
      </xdr:nvSpPr>
      <xdr:spPr>
        <a:xfrm>
          <a:off x="14325111" y="1006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160441</xdr:rowOff>
    </xdr:from>
    <xdr:to>
      <xdr:col>71</xdr:col>
      <xdr:colOff>177800</xdr:colOff>
      <xdr:row>54</xdr:row>
      <xdr:rowOff>83525</xdr:rowOff>
    </xdr:to>
    <xdr:cxnSp macro="">
      <xdr:nvCxnSpPr>
        <xdr:cNvPr id="589" name="直線コネクタ 588"/>
        <xdr:cNvCxnSpPr/>
      </xdr:nvCxnSpPr>
      <xdr:spPr>
        <a:xfrm>
          <a:off x="12814300" y="9247291"/>
          <a:ext cx="889000" cy="9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59883</xdr:rowOff>
    </xdr:from>
    <xdr:to>
      <xdr:col>72</xdr:col>
      <xdr:colOff>38100</xdr:colOff>
      <xdr:row>58</xdr:row>
      <xdr:rowOff>161483</xdr:rowOff>
    </xdr:to>
    <xdr:sp macro="" textlink="">
      <xdr:nvSpPr>
        <xdr:cNvPr id="590" name="フローチャート: 判断 589"/>
        <xdr:cNvSpPr/>
      </xdr:nvSpPr>
      <xdr:spPr>
        <a:xfrm>
          <a:off x="13652500" y="1000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152610</xdr:rowOff>
    </xdr:from>
    <xdr:ext cx="534377" cy="259045"/>
    <xdr:sp macro="" textlink="">
      <xdr:nvSpPr>
        <xdr:cNvPr id="591" name="テキスト ボックス 590"/>
        <xdr:cNvSpPr txBox="1"/>
      </xdr:nvSpPr>
      <xdr:spPr>
        <a:xfrm>
          <a:off x="13436111" y="100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53253</xdr:rowOff>
    </xdr:from>
    <xdr:to>
      <xdr:col>67</xdr:col>
      <xdr:colOff>101600</xdr:colOff>
      <xdr:row>58</xdr:row>
      <xdr:rowOff>154853</xdr:rowOff>
    </xdr:to>
    <xdr:sp macro="" textlink="">
      <xdr:nvSpPr>
        <xdr:cNvPr id="592" name="フローチャート: 判断 591"/>
        <xdr:cNvSpPr/>
      </xdr:nvSpPr>
      <xdr:spPr>
        <a:xfrm>
          <a:off x="12763500" y="999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145980</xdr:rowOff>
    </xdr:from>
    <xdr:ext cx="534377" cy="259045"/>
    <xdr:sp macro="" textlink="">
      <xdr:nvSpPr>
        <xdr:cNvPr id="593" name="テキスト ボックス 592"/>
        <xdr:cNvSpPr txBox="1"/>
      </xdr:nvSpPr>
      <xdr:spPr>
        <a:xfrm>
          <a:off x="12547111" y="1009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4699</xdr:rowOff>
    </xdr:from>
    <xdr:to>
      <xdr:col>85</xdr:col>
      <xdr:colOff>177800</xdr:colOff>
      <xdr:row>51</xdr:row>
      <xdr:rowOff>106299</xdr:rowOff>
    </xdr:to>
    <xdr:sp macro="" textlink="">
      <xdr:nvSpPr>
        <xdr:cNvPr id="599" name="楕円 598"/>
        <xdr:cNvSpPr/>
      </xdr:nvSpPr>
      <xdr:spPr>
        <a:xfrm>
          <a:off x="16268700" y="874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129176</xdr:rowOff>
    </xdr:from>
    <xdr:ext cx="599010" cy="259045"/>
    <xdr:sp macro="" textlink="">
      <xdr:nvSpPr>
        <xdr:cNvPr id="600" name="教育費該当値テキスト"/>
        <xdr:cNvSpPr txBox="1"/>
      </xdr:nvSpPr>
      <xdr:spPr>
        <a:xfrm>
          <a:off x="16370300" y="870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135069</xdr:rowOff>
    </xdr:from>
    <xdr:to>
      <xdr:col>81</xdr:col>
      <xdr:colOff>101600</xdr:colOff>
      <xdr:row>52</xdr:row>
      <xdr:rowOff>65219</xdr:rowOff>
    </xdr:to>
    <xdr:sp macro="" textlink="">
      <xdr:nvSpPr>
        <xdr:cNvPr id="601" name="楕円 600"/>
        <xdr:cNvSpPr/>
      </xdr:nvSpPr>
      <xdr:spPr>
        <a:xfrm>
          <a:off x="15430500" y="887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50</xdr:row>
      <xdr:rowOff>81746</xdr:rowOff>
    </xdr:from>
    <xdr:ext cx="599010" cy="259045"/>
    <xdr:sp macro="" textlink="">
      <xdr:nvSpPr>
        <xdr:cNvPr id="602" name="テキスト ボックス 601"/>
        <xdr:cNvSpPr txBox="1"/>
      </xdr:nvSpPr>
      <xdr:spPr>
        <a:xfrm>
          <a:off x="15181795" y="8654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50</xdr:row>
      <xdr:rowOff>166327</xdr:rowOff>
    </xdr:from>
    <xdr:to>
      <xdr:col>76</xdr:col>
      <xdr:colOff>165100</xdr:colOff>
      <xdr:row>51</xdr:row>
      <xdr:rowOff>96477</xdr:rowOff>
    </xdr:to>
    <xdr:sp macro="" textlink="">
      <xdr:nvSpPr>
        <xdr:cNvPr id="603" name="楕円 602"/>
        <xdr:cNvSpPr/>
      </xdr:nvSpPr>
      <xdr:spPr>
        <a:xfrm>
          <a:off x="14541500" y="873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49</xdr:row>
      <xdr:rowOff>113004</xdr:rowOff>
    </xdr:from>
    <xdr:ext cx="599010" cy="259045"/>
    <xdr:sp macro="" textlink="">
      <xdr:nvSpPr>
        <xdr:cNvPr id="604" name="テキスト ボックス 603"/>
        <xdr:cNvSpPr txBox="1"/>
      </xdr:nvSpPr>
      <xdr:spPr>
        <a:xfrm>
          <a:off x="14292795" y="851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32725</xdr:rowOff>
    </xdr:from>
    <xdr:to>
      <xdr:col>72</xdr:col>
      <xdr:colOff>38100</xdr:colOff>
      <xdr:row>54</xdr:row>
      <xdr:rowOff>134325</xdr:rowOff>
    </xdr:to>
    <xdr:sp macro="" textlink="">
      <xdr:nvSpPr>
        <xdr:cNvPr id="605" name="楕円 604"/>
        <xdr:cNvSpPr/>
      </xdr:nvSpPr>
      <xdr:spPr>
        <a:xfrm>
          <a:off x="13652500" y="929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150852</xdr:rowOff>
    </xdr:from>
    <xdr:ext cx="599010" cy="259045"/>
    <xdr:sp macro="" textlink="">
      <xdr:nvSpPr>
        <xdr:cNvPr id="606" name="テキスト ボックス 605"/>
        <xdr:cNvSpPr txBox="1"/>
      </xdr:nvSpPr>
      <xdr:spPr>
        <a:xfrm>
          <a:off x="13403795" y="906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109641</xdr:rowOff>
    </xdr:from>
    <xdr:to>
      <xdr:col>67</xdr:col>
      <xdr:colOff>101600</xdr:colOff>
      <xdr:row>54</xdr:row>
      <xdr:rowOff>39791</xdr:rowOff>
    </xdr:to>
    <xdr:sp macro="" textlink="">
      <xdr:nvSpPr>
        <xdr:cNvPr id="607" name="楕円 606"/>
        <xdr:cNvSpPr/>
      </xdr:nvSpPr>
      <xdr:spPr>
        <a:xfrm>
          <a:off x="12763500" y="919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56318</xdr:rowOff>
    </xdr:from>
    <xdr:ext cx="599010" cy="259045"/>
    <xdr:sp macro="" textlink="">
      <xdr:nvSpPr>
        <xdr:cNvPr id="608" name="テキスト ボックス 607"/>
        <xdr:cNvSpPr txBox="1"/>
      </xdr:nvSpPr>
      <xdr:spPr>
        <a:xfrm>
          <a:off x="12514795" y="897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2" name="テキスト ボックス 621"/>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4" name="テキスト ボックス 62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6" name="テキスト ボックス 625"/>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8" name="テキスト ボックス 627"/>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0" name="テキスト ボックス 629"/>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61426</xdr:rowOff>
    </xdr:from>
    <xdr:to>
      <xdr:col>85</xdr:col>
      <xdr:colOff>126364</xdr:colOff>
      <xdr:row>79</xdr:row>
      <xdr:rowOff>44450</xdr:rowOff>
    </xdr:to>
    <xdr:cxnSp macro="">
      <xdr:nvCxnSpPr>
        <xdr:cNvPr id="632" name="直線コネクタ 631"/>
        <xdr:cNvCxnSpPr/>
      </xdr:nvCxnSpPr>
      <xdr:spPr>
        <a:xfrm flipV="1">
          <a:off x="16317595" y="12062926"/>
          <a:ext cx="1269" cy="1526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72603</xdr:rowOff>
    </xdr:from>
    <xdr:ext cx="249299" cy="259045"/>
    <xdr:sp macro="" textlink="">
      <xdr:nvSpPr>
        <xdr:cNvPr id="633" name="災害復旧費最小値テキスト"/>
        <xdr:cNvSpPr txBox="1"/>
      </xdr:nvSpPr>
      <xdr:spPr>
        <a:xfrm>
          <a:off x="16370300" y="136171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8103</xdr:rowOff>
    </xdr:from>
    <xdr:ext cx="599010" cy="259045"/>
    <xdr:sp macro="" textlink="">
      <xdr:nvSpPr>
        <xdr:cNvPr id="635" name="災害復旧費最大値テキスト"/>
        <xdr:cNvSpPr txBox="1"/>
      </xdr:nvSpPr>
      <xdr:spPr>
        <a:xfrm>
          <a:off x="16370300" y="11838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801,089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61426</xdr:rowOff>
    </xdr:from>
    <xdr:to>
      <xdr:col>86</xdr:col>
      <xdr:colOff>25400</xdr:colOff>
      <xdr:row>70</xdr:row>
      <xdr:rowOff>61426</xdr:rowOff>
    </xdr:to>
    <xdr:cxnSp macro="">
      <xdr:nvCxnSpPr>
        <xdr:cNvPr id="636" name="直線コネクタ 635"/>
        <xdr:cNvCxnSpPr/>
      </xdr:nvCxnSpPr>
      <xdr:spPr>
        <a:xfrm>
          <a:off x="16230600" y="1206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7" name="直線コネクタ 636"/>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161503</xdr:rowOff>
    </xdr:from>
    <xdr:ext cx="534377" cy="259045"/>
    <xdr:sp macro="" textlink="">
      <xdr:nvSpPr>
        <xdr:cNvPr id="638" name="災害復旧費平均値テキスト"/>
        <xdr:cNvSpPr txBox="1"/>
      </xdr:nvSpPr>
      <xdr:spPr>
        <a:xfrm>
          <a:off x="16370300" y="13363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138626</xdr:rowOff>
    </xdr:from>
    <xdr:to>
      <xdr:col>85</xdr:col>
      <xdr:colOff>177800</xdr:colOff>
      <xdr:row>79</xdr:row>
      <xdr:rowOff>68776</xdr:rowOff>
    </xdr:to>
    <xdr:sp macro="" textlink="">
      <xdr:nvSpPr>
        <xdr:cNvPr id="639" name="フローチャート: 判断 638"/>
        <xdr:cNvSpPr/>
      </xdr:nvSpPr>
      <xdr:spPr>
        <a:xfrm>
          <a:off x="16268700" y="1351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0" name="直線コネクタ 639"/>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140216</xdr:rowOff>
    </xdr:from>
    <xdr:to>
      <xdr:col>81</xdr:col>
      <xdr:colOff>101600</xdr:colOff>
      <xdr:row>79</xdr:row>
      <xdr:rowOff>70366</xdr:rowOff>
    </xdr:to>
    <xdr:sp macro="" textlink="">
      <xdr:nvSpPr>
        <xdr:cNvPr id="641" name="フローチャート: 判断 640"/>
        <xdr:cNvSpPr/>
      </xdr:nvSpPr>
      <xdr:spPr>
        <a:xfrm>
          <a:off x="15430500" y="13513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86893</xdr:rowOff>
    </xdr:from>
    <xdr:ext cx="534377" cy="259045"/>
    <xdr:sp macro="" textlink="">
      <xdr:nvSpPr>
        <xdr:cNvPr id="642" name="テキスト ボックス 641"/>
        <xdr:cNvSpPr txBox="1"/>
      </xdr:nvSpPr>
      <xdr:spPr>
        <a:xfrm>
          <a:off x="15214111" y="1328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43892</xdr:rowOff>
    </xdr:from>
    <xdr:to>
      <xdr:col>76</xdr:col>
      <xdr:colOff>114300</xdr:colOff>
      <xdr:row>79</xdr:row>
      <xdr:rowOff>44450</xdr:rowOff>
    </xdr:to>
    <xdr:cxnSp macro="">
      <xdr:nvCxnSpPr>
        <xdr:cNvPr id="643" name="直線コネクタ 642"/>
        <xdr:cNvCxnSpPr/>
      </xdr:nvCxnSpPr>
      <xdr:spPr>
        <a:xfrm>
          <a:off x="13703300" y="13588442"/>
          <a:ext cx="889000" cy="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139305</xdr:rowOff>
    </xdr:from>
    <xdr:to>
      <xdr:col>76</xdr:col>
      <xdr:colOff>165100</xdr:colOff>
      <xdr:row>79</xdr:row>
      <xdr:rowOff>69455</xdr:rowOff>
    </xdr:to>
    <xdr:sp macro="" textlink="">
      <xdr:nvSpPr>
        <xdr:cNvPr id="644" name="フローチャート: 判断 643"/>
        <xdr:cNvSpPr/>
      </xdr:nvSpPr>
      <xdr:spPr>
        <a:xfrm>
          <a:off x="14541500" y="1351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85982</xdr:rowOff>
    </xdr:from>
    <xdr:ext cx="534377" cy="259045"/>
    <xdr:sp macro="" textlink="">
      <xdr:nvSpPr>
        <xdr:cNvPr id="645" name="テキスト ボックス 644"/>
        <xdr:cNvSpPr txBox="1"/>
      </xdr:nvSpPr>
      <xdr:spPr>
        <a:xfrm>
          <a:off x="14325111" y="1328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42484</xdr:rowOff>
    </xdr:from>
    <xdr:to>
      <xdr:col>71</xdr:col>
      <xdr:colOff>177800</xdr:colOff>
      <xdr:row>79</xdr:row>
      <xdr:rowOff>43892</xdr:rowOff>
    </xdr:to>
    <xdr:cxnSp macro="">
      <xdr:nvCxnSpPr>
        <xdr:cNvPr id="646" name="直線コネクタ 645"/>
        <xdr:cNvCxnSpPr/>
      </xdr:nvCxnSpPr>
      <xdr:spPr>
        <a:xfrm>
          <a:off x="12814300" y="13587034"/>
          <a:ext cx="889000" cy="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150614</xdr:rowOff>
    </xdr:from>
    <xdr:to>
      <xdr:col>72</xdr:col>
      <xdr:colOff>38100</xdr:colOff>
      <xdr:row>79</xdr:row>
      <xdr:rowOff>80764</xdr:rowOff>
    </xdr:to>
    <xdr:sp macro="" textlink="">
      <xdr:nvSpPr>
        <xdr:cNvPr id="647" name="フローチャート: 判断 646"/>
        <xdr:cNvSpPr/>
      </xdr:nvSpPr>
      <xdr:spPr>
        <a:xfrm>
          <a:off x="13652500" y="1352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97291</xdr:rowOff>
    </xdr:from>
    <xdr:ext cx="469744" cy="259045"/>
    <xdr:sp macro="" textlink="">
      <xdr:nvSpPr>
        <xdr:cNvPr id="648" name="テキスト ボックス 647"/>
        <xdr:cNvSpPr txBox="1"/>
      </xdr:nvSpPr>
      <xdr:spPr>
        <a:xfrm>
          <a:off x="13468428" y="1329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156502</xdr:rowOff>
    </xdr:from>
    <xdr:to>
      <xdr:col>67</xdr:col>
      <xdr:colOff>101600</xdr:colOff>
      <xdr:row>79</xdr:row>
      <xdr:rowOff>86652</xdr:rowOff>
    </xdr:to>
    <xdr:sp macro="" textlink="">
      <xdr:nvSpPr>
        <xdr:cNvPr id="649" name="フローチャート: 判断 648"/>
        <xdr:cNvSpPr/>
      </xdr:nvSpPr>
      <xdr:spPr>
        <a:xfrm>
          <a:off x="12763500" y="1352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103179</xdr:rowOff>
    </xdr:from>
    <xdr:ext cx="469744" cy="259045"/>
    <xdr:sp macro="" textlink="">
      <xdr:nvSpPr>
        <xdr:cNvPr id="650" name="テキスト ボックス 649"/>
        <xdr:cNvSpPr txBox="1"/>
      </xdr:nvSpPr>
      <xdr:spPr>
        <a:xfrm>
          <a:off x="12579428" y="1330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6" name="楕円 655"/>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117053</xdr:rowOff>
    </xdr:from>
    <xdr:ext cx="249299" cy="259045"/>
    <xdr:sp macro="" textlink="">
      <xdr:nvSpPr>
        <xdr:cNvPr id="657" name="災害復旧費該当値テキスト"/>
        <xdr:cNvSpPr txBox="1"/>
      </xdr:nvSpPr>
      <xdr:spPr>
        <a:xfrm>
          <a:off x="16370300" y="134901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8" name="楕円 657"/>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9" name="テキスト ボックス 658"/>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1" name="テキスト ボックス 660"/>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164542</xdr:rowOff>
    </xdr:from>
    <xdr:to>
      <xdr:col>72</xdr:col>
      <xdr:colOff>38100</xdr:colOff>
      <xdr:row>79</xdr:row>
      <xdr:rowOff>94692</xdr:rowOff>
    </xdr:to>
    <xdr:sp macro="" textlink="">
      <xdr:nvSpPr>
        <xdr:cNvPr id="662" name="楕円 661"/>
        <xdr:cNvSpPr/>
      </xdr:nvSpPr>
      <xdr:spPr>
        <a:xfrm>
          <a:off x="13652500" y="1353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85819</xdr:rowOff>
    </xdr:from>
    <xdr:ext cx="378565" cy="259045"/>
    <xdr:sp macro="" textlink="">
      <xdr:nvSpPr>
        <xdr:cNvPr id="663" name="テキスト ボックス 662"/>
        <xdr:cNvSpPr txBox="1"/>
      </xdr:nvSpPr>
      <xdr:spPr>
        <a:xfrm>
          <a:off x="13514017" y="136303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163134</xdr:rowOff>
    </xdr:from>
    <xdr:to>
      <xdr:col>67</xdr:col>
      <xdr:colOff>101600</xdr:colOff>
      <xdr:row>79</xdr:row>
      <xdr:rowOff>93284</xdr:rowOff>
    </xdr:to>
    <xdr:sp macro="" textlink="">
      <xdr:nvSpPr>
        <xdr:cNvPr id="664" name="楕円 663"/>
        <xdr:cNvSpPr/>
      </xdr:nvSpPr>
      <xdr:spPr>
        <a:xfrm>
          <a:off x="12763500" y="1353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84411</xdr:rowOff>
    </xdr:from>
    <xdr:ext cx="469744" cy="259045"/>
    <xdr:sp macro="" textlink="">
      <xdr:nvSpPr>
        <xdr:cNvPr id="665" name="テキスト ボックス 664"/>
        <xdr:cNvSpPr txBox="1"/>
      </xdr:nvSpPr>
      <xdr:spPr>
        <a:xfrm>
          <a:off x="12579428" y="13628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7" name="テキスト ボックス 67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1" name="テキスト ボックス 680"/>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3" name="テキスト ボックス 682"/>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5" name="テキスト ボックス 684"/>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24524</xdr:rowOff>
    </xdr:from>
    <xdr:to>
      <xdr:col>85</xdr:col>
      <xdr:colOff>126364</xdr:colOff>
      <xdr:row>98</xdr:row>
      <xdr:rowOff>32814</xdr:rowOff>
    </xdr:to>
    <xdr:cxnSp macro="">
      <xdr:nvCxnSpPr>
        <xdr:cNvPr id="689" name="直線コネクタ 688"/>
        <xdr:cNvCxnSpPr/>
      </xdr:nvCxnSpPr>
      <xdr:spPr>
        <a:xfrm flipV="1">
          <a:off x="16317595" y="15455024"/>
          <a:ext cx="1269" cy="137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36641</xdr:rowOff>
    </xdr:from>
    <xdr:ext cx="534377" cy="259045"/>
    <xdr:sp macro="" textlink="">
      <xdr:nvSpPr>
        <xdr:cNvPr id="690" name="公債費最小値テキスト"/>
        <xdr:cNvSpPr txBox="1"/>
      </xdr:nvSpPr>
      <xdr:spPr>
        <a:xfrm>
          <a:off x="16370300" y="1683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32814</xdr:rowOff>
    </xdr:from>
    <xdr:to>
      <xdr:col>86</xdr:col>
      <xdr:colOff>25400</xdr:colOff>
      <xdr:row>98</xdr:row>
      <xdr:rowOff>32814</xdr:rowOff>
    </xdr:to>
    <xdr:cxnSp macro="">
      <xdr:nvCxnSpPr>
        <xdr:cNvPr id="691" name="直線コネクタ 690"/>
        <xdr:cNvCxnSpPr/>
      </xdr:nvCxnSpPr>
      <xdr:spPr>
        <a:xfrm>
          <a:off x="16230600" y="16834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142651</xdr:rowOff>
    </xdr:from>
    <xdr:ext cx="599010" cy="259045"/>
    <xdr:sp macro="" textlink="">
      <xdr:nvSpPr>
        <xdr:cNvPr id="692" name="公債費最大値テキスト"/>
        <xdr:cNvSpPr txBox="1"/>
      </xdr:nvSpPr>
      <xdr:spPr>
        <a:xfrm>
          <a:off x="16370300" y="15230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205,115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24524</xdr:rowOff>
    </xdr:from>
    <xdr:to>
      <xdr:col>86</xdr:col>
      <xdr:colOff>25400</xdr:colOff>
      <xdr:row>90</xdr:row>
      <xdr:rowOff>24524</xdr:rowOff>
    </xdr:to>
    <xdr:cxnSp macro="">
      <xdr:nvCxnSpPr>
        <xdr:cNvPr id="693" name="直線コネクタ 692"/>
        <xdr:cNvCxnSpPr/>
      </xdr:nvCxnSpPr>
      <xdr:spPr>
        <a:xfrm>
          <a:off x="16230600" y="15455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152547</xdr:rowOff>
    </xdr:from>
    <xdr:to>
      <xdr:col>85</xdr:col>
      <xdr:colOff>127000</xdr:colOff>
      <xdr:row>93</xdr:row>
      <xdr:rowOff>161220</xdr:rowOff>
    </xdr:to>
    <xdr:cxnSp macro="">
      <xdr:nvCxnSpPr>
        <xdr:cNvPr id="694" name="直線コネクタ 693"/>
        <xdr:cNvCxnSpPr/>
      </xdr:nvCxnSpPr>
      <xdr:spPr>
        <a:xfrm flipV="1">
          <a:off x="15481300" y="16097397"/>
          <a:ext cx="838200" cy="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44040</xdr:rowOff>
    </xdr:from>
    <xdr:ext cx="534377" cy="259045"/>
    <xdr:sp macro="" textlink="">
      <xdr:nvSpPr>
        <xdr:cNvPr id="695" name="公債費平均値テキスト"/>
        <xdr:cNvSpPr txBox="1"/>
      </xdr:nvSpPr>
      <xdr:spPr>
        <a:xfrm>
          <a:off x="16370300" y="163317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65613</xdr:rowOff>
    </xdr:from>
    <xdr:to>
      <xdr:col>85</xdr:col>
      <xdr:colOff>177800</xdr:colOff>
      <xdr:row>95</xdr:row>
      <xdr:rowOff>167213</xdr:rowOff>
    </xdr:to>
    <xdr:sp macro="" textlink="">
      <xdr:nvSpPr>
        <xdr:cNvPr id="696" name="フローチャート: 判断 695"/>
        <xdr:cNvSpPr/>
      </xdr:nvSpPr>
      <xdr:spPr>
        <a:xfrm>
          <a:off x="16268700" y="1635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161220</xdr:rowOff>
    </xdr:from>
    <xdr:to>
      <xdr:col>81</xdr:col>
      <xdr:colOff>50800</xdr:colOff>
      <xdr:row>94</xdr:row>
      <xdr:rowOff>22230</xdr:rowOff>
    </xdr:to>
    <xdr:cxnSp macro="">
      <xdr:nvCxnSpPr>
        <xdr:cNvPr id="697" name="直線コネクタ 696"/>
        <xdr:cNvCxnSpPr/>
      </xdr:nvCxnSpPr>
      <xdr:spPr>
        <a:xfrm flipV="1">
          <a:off x="14592300" y="16106070"/>
          <a:ext cx="889000" cy="3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109565</xdr:rowOff>
    </xdr:from>
    <xdr:to>
      <xdr:col>81</xdr:col>
      <xdr:colOff>101600</xdr:colOff>
      <xdr:row>96</xdr:row>
      <xdr:rowOff>39715</xdr:rowOff>
    </xdr:to>
    <xdr:sp macro="" textlink="">
      <xdr:nvSpPr>
        <xdr:cNvPr id="698" name="フローチャート: 判断 697"/>
        <xdr:cNvSpPr/>
      </xdr:nvSpPr>
      <xdr:spPr>
        <a:xfrm>
          <a:off x="15430500" y="1639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30842</xdr:rowOff>
    </xdr:from>
    <xdr:ext cx="534377" cy="259045"/>
    <xdr:sp macro="" textlink="">
      <xdr:nvSpPr>
        <xdr:cNvPr id="699" name="テキスト ボックス 698"/>
        <xdr:cNvSpPr txBox="1"/>
      </xdr:nvSpPr>
      <xdr:spPr>
        <a:xfrm>
          <a:off x="15214111" y="1649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22230</xdr:rowOff>
    </xdr:from>
    <xdr:to>
      <xdr:col>76</xdr:col>
      <xdr:colOff>114300</xdr:colOff>
      <xdr:row>94</xdr:row>
      <xdr:rowOff>24409</xdr:rowOff>
    </xdr:to>
    <xdr:cxnSp macro="">
      <xdr:nvCxnSpPr>
        <xdr:cNvPr id="700" name="直線コネクタ 699"/>
        <xdr:cNvCxnSpPr/>
      </xdr:nvCxnSpPr>
      <xdr:spPr>
        <a:xfrm flipV="1">
          <a:off x="13703300" y="16138530"/>
          <a:ext cx="889000" cy="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124355</xdr:rowOff>
    </xdr:from>
    <xdr:to>
      <xdr:col>76</xdr:col>
      <xdr:colOff>165100</xdr:colOff>
      <xdr:row>96</xdr:row>
      <xdr:rowOff>54505</xdr:rowOff>
    </xdr:to>
    <xdr:sp macro="" textlink="">
      <xdr:nvSpPr>
        <xdr:cNvPr id="701" name="フローチャート: 判断 700"/>
        <xdr:cNvSpPr/>
      </xdr:nvSpPr>
      <xdr:spPr>
        <a:xfrm>
          <a:off x="14541500" y="1641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45632</xdr:rowOff>
    </xdr:from>
    <xdr:ext cx="534377" cy="259045"/>
    <xdr:sp macro="" textlink="">
      <xdr:nvSpPr>
        <xdr:cNvPr id="702" name="テキスト ボックス 701"/>
        <xdr:cNvSpPr txBox="1"/>
      </xdr:nvSpPr>
      <xdr:spPr>
        <a:xfrm>
          <a:off x="14325111" y="1650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24409</xdr:rowOff>
    </xdr:from>
    <xdr:to>
      <xdr:col>71</xdr:col>
      <xdr:colOff>177800</xdr:colOff>
      <xdr:row>94</xdr:row>
      <xdr:rowOff>51118</xdr:rowOff>
    </xdr:to>
    <xdr:cxnSp macro="">
      <xdr:nvCxnSpPr>
        <xdr:cNvPr id="703" name="直線コネクタ 702"/>
        <xdr:cNvCxnSpPr/>
      </xdr:nvCxnSpPr>
      <xdr:spPr>
        <a:xfrm flipV="1">
          <a:off x="12814300" y="16140709"/>
          <a:ext cx="889000" cy="2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102639</xdr:rowOff>
    </xdr:from>
    <xdr:to>
      <xdr:col>72</xdr:col>
      <xdr:colOff>38100</xdr:colOff>
      <xdr:row>96</xdr:row>
      <xdr:rowOff>32789</xdr:rowOff>
    </xdr:to>
    <xdr:sp macro="" textlink="">
      <xdr:nvSpPr>
        <xdr:cNvPr id="704" name="フローチャート: 判断 703"/>
        <xdr:cNvSpPr/>
      </xdr:nvSpPr>
      <xdr:spPr>
        <a:xfrm>
          <a:off x="13652500" y="1639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23916</xdr:rowOff>
    </xdr:from>
    <xdr:ext cx="534377" cy="259045"/>
    <xdr:sp macro="" textlink="">
      <xdr:nvSpPr>
        <xdr:cNvPr id="705" name="テキスト ボックス 704"/>
        <xdr:cNvSpPr txBox="1"/>
      </xdr:nvSpPr>
      <xdr:spPr>
        <a:xfrm>
          <a:off x="13436111" y="1648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96428</xdr:rowOff>
    </xdr:from>
    <xdr:to>
      <xdr:col>67</xdr:col>
      <xdr:colOff>101600</xdr:colOff>
      <xdr:row>96</xdr:row>
      <xdr:rowOff>26578</xdr:rowOff>
    </xdr:to>
    <xdr:sp macro="" textlink="">
      <xdr:nvSpPr>
        <xdr:cNvPr id="706" name="フローチャート: 判断 705"/>
        <xdr:cNvSpPr/>
      </xdr:nvSpPr>
      <xdr:spPr>
        <a:xfrm>
          <a:off x="12763500" y="16384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17705</xdr:rowOff>
    </xdr:from>
    <xdr:ext cx="534377" cy="259045"/>
    <xdr:sp macro="" textlink="">
      <xdr:nvSpPr>
        <xdr:cNvPr id="707" name="テキスト ボックス 706"/>
        <xdr:cNvSpPr txBox="1"/>
      </xdr:nvSpPr>
      <xdr:spPr>
        <a:xfrm>
          <a:off x="12547111" y="16476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101747</xdr:rowOff>
    </xdr:from>
    <xdr:to>
      <xdr:col>85</xdr:col>
      <xdr:colOff>177800</xdr:colOff>
      <xdr:row>94</xdr:row>
      <xdr:rowOff>31897</xdr:rowOff>
    </xdr:to>
    <xdr:sp macro="" textlink="">
      <xdr:nvSpPr>
        <xdr:cNvPr id="713" name="楕円 712"/>
        <xdr:cNvSpPr/>
      </xdr:nvSpPr>
      <xdr:spPr>
        <a:xfrm>
          <a:off x="16268700" y="1604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124624</xdr:rowOff>
    </xdr:from>
    <xdr:ext cx="599010" cy="259045"/>
    <xdr:sp macro="" textlink="">
      <xdr:nvSpPr>
        <xdr:cNvPr id="714" name="公債費該当値テキスト"/>
        <xdr:cNvSpPr txBox="1"/>
      </xdr:nvSpPr>
      <xdr:spPr>
        <a:xfrm>
          <a:off x="16370300" y="15898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110420</xdr:rowOff>
    </xdr:from>
    <xdr:to>
      <xdr:col>81</xdr:col>
      <xdr:colOff>101600</xdr:colOff>
      <xdr:row>94</xdr:row>
      <xdr:rowOff>40570</xdr:rowOff>
    </xdr:to>
    <xdr:sp macro="" textlink="">
      <xdr:nvSpPr>
        <xdr:cNvPr id="715" name="楕円 714"/>
        <xdr:cNvSpPr/>
      </xdr:nvSpPr>
      <xdr:spPr>
        <a:xfrm>
          <a:off x="15430500" y="1605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57097</xdr:rowOff>
    </xdr:from>
    <xdr:ext cx="599010" cy="259045"/>
    <xdr:sp macro="" textlink="">
      <xdr:nvSpPr>
        <xdr:cNvPr id="716" name="テキスト ボックス 715"/>
        <xdr:cNvSpPr txBox="1"/>
      </xdr:nvSpPr>
      <xdr:spPr>
        <a:xfrm>
          <a:off x="15181795" y="1583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142880</xdr:rowOff>
    </xdr:from>
    <xdr:to>
      <xdr:col>76</xdr:col>
      <xdr:colOff>165100</xdr:colOff>
      <xdr:row>94</xdr:row>
      <xdr:rowOff>73030</xdr:rowOff>
    </xdr:to>
    <xdr:sp macro="" textlink="">
      <xdr:nvSpPr>
        <xdr:cNvPr id="717" name="楕円 716"/>
        <xdr:cNvSpPr/>
      </xdr:nvSpPr>
      <xdr:spPr>
        <a:xfrm>
          <a:off x="14541500" y="160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89557</xdr:rowOff>
    </xdr:from>
    <xdr:ext cx="599010" cy="259045"/>
    <xdr:sp macro="" textlink="">
      <xdr:nvSpPr>
        <xdr:cNvPr id="718" name="テキスト ボックス 717"/>
        <xdr:cNvSpPr txBox="1"/>
      </xdr:nvSpPr>
      <xdr:spPr>
        <a:xfrm>
          <a:off x="14292795" y="15862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145059</xdr:rowOff>
    </xdr:from>
    <xdr:to>
      <xdr:col>72</xdr:col>
      <xdr:colOff>38100</xdr:colOff>
      <xdr:row>94</xdr:row>
      <xdr:rowOff>75209</xdr:rowOff>
    </xdr:to>
    <xdr:sp macro="" textlink="">
      <xdr:nvSpPr>
        <xdr:cNvPr id="719" name="楕円 718"/>
        <xdr:cNvSpPr/>
      </xdr:nvSpPr>
      <xdr:spPr>
        <a:xfrm>
          <a:off x="13652500" y="1608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91736</xdr:rowOff>
    </xdr:from>
    <xdr:ext cx="599010" cy="259045"/>
    <xdr:sp macro="" textlink="">
      <xdr:nvSpPr>
        <xdr:cNvPr id="720" name="テキスト ボックス 719"/>
        <xdr:cNvSpPr txBox="1"/>
      </xdr:nvSpPr>
      <xdr:spPr>
        <a:xfrm>
          <a:off x="13403795" y="15865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318</xdr:rowOff>
    </xdr:from>
    <xdr:to>
      <xdr:col>67</xdr:col>
      <xdr:colOff>101600</xdr:colOff>
      <xdr:row>94</xdr:row>
      <xdr:rowOff>101918</xdr:rowOff>
    </xdr:to>
    <xdr:sp macro="" textlink="">
      <xdr:nvSpPr>
        <xdr:cNvPr id="721" name="楕円 720"/>
        <xdr:cNvSpPr/>
      </xdr:nvSpPr>
      <xdr:spPr>
        <a:xfrm>
          <a:off x="12763500" y="1611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118445</xdr:rowOff>
    </xdr:from>
    <xdr:ext cx="599010" cy="259045"/>
    <xdr:sp macro="" textlink="">
      <xdr:nvSpPr>
        <xdr:cNvPr id="722" name="テキスト ボックス 721"/>
        <xdr:cNvSpPr txBox="1"/>
      </xdr:nvSpPr>
      <xdr:spPr>
        <a:xfrm>
          <a:off x="12514795" y="15891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6" name="テキスト ボックス 735"/>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8" name="テキスト ボックス 737"/>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40" name="テキスト ボックス 739"/>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42" name="テキスト ボックス 741"/>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23495</xdr:rowOff>
    </xdr:from>
    <xdr:to>
      <xdr:col>116</xdr:col>
      <xdr:colOff>62864</xdr:colOff>
      <xdr:row>39</xdr:row>
      <xdr:rowOff>44450</xdr:rowOff>
    </xdr:to>
    <xdr:cxnSp macro="">
      <xdr:nvCxnSpPr>
        <xdr:cNvPr id="746" name="直線コネクタ 745"/>
        <xdr:cNvCxnSpPr/>
      </xdr:nvCxnSpPr>
      <xdr:spPr>
        <a:xfrm flipV="1">
          <a:off x="22159595" y="5166995"/>
          <a:ext cx="1269"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7"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141622</xdr:rowOff>
    </xdr:from>
    <xdr:ext cx="378565" cy="259045"/>
    <xdr:sp macro="" textlink="">
      <xdr:nvSpPr>
        <xdr:cNvPr id="749" name="諸支出金最大値テキスト"/>
        <xdr:cNvSpPr txBox="1"/>
      </xdr:nvSpPr>
      <xdr:spPr>
        <a:xfrm>
          <a:off x="22212300" y="4942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23495</xdr:rowOff>
    </xdr:from>
    <xdr:to>
      <xdr:col>116</xdr:col>
      <xdr:colOff>152400</xdr:colOff>
      <xdr:row>30</xdr:row>
      <xdr:rowOff>23495</xdr:rowOff>
    </xdr:to>
    <xdr:cxnSp macro="">
      <xdr:nvCxnSpPr>
        <xdr:cNvPr id="750" name="直線コネクタ 749"/>
        <xdr:cNvCxnSpPr/>
      </xdr:nvCxnSpPr>
      <xdr:spPr>
        <a:xfrm>
          <a:off x="22072600" y="5166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1" name="直線コネクタ 75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106062</xdr:rowOff>
    </xdr:from>
    <xdr:ext cx="313932" cy="259045"/>
    <xdr:sp macro="" textlink="">
      <xdr:nvSpPr>
        <xdr:cNvPr id="752" name="諸支出金平均値テキスト"/>
        <xdr:cNvSpPr txBox="1"/>
      </xdr:nvSpPr>
      <xdr:spPr>
        <a:xfrm>
          <a:off x="22212300" y="644971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83185</xdr:rowOff>
    </xdr:from>
    <xdr:to>
      <xdr:col>116</xdr:col>
      <xdr:colOff>114300</xdr:colOff>
      <xdr:row>39</xdr:row>
      <xdr:rowOff>13335</xdr:rowOff>
    </xdr:to>
    <xdr:sp macro="" textlink="">
      <xdr:nvSpPr>
        <xdr:cNvPr id="753" name="フローチャート: 判断 752"/>
        <xdr:cNvSpPr/>
      </xdr:nvSpPr>
      <xdr:spPr>
        <a:xfrm>
          <a:off x="22110700" y="659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4" name="直線コネクタ 75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157480</xdr:rowOff>
    </xdr:from>
    <xdr:to>
      <xdr:col>112</xdr:col>
      <xdr:colOff>38100</xdr:colOff>
      <xdr:row>39</xdr:row>
      <xdr:rowOff>87630</xdr:rowOff>
    </xdr:to>
    <xdr:sp macro="" textlink="">
      <xdr:nvSpPr>
        <xdr:cNvPr id="755" name="フローチャート: 判断 754"/>
        <xdr:cNvSpPr/>
      </xdr:nvSpPr>
      <xdr:spPr>
        <a:xfrm>
          <a:off x="21272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104157</xdr:rowOff>
    </xdr:from>
    <xdr:ext cx="249299" cy="259045"/>
    <xdr:sp macro="" textlink="">
      <xdr:nvSpPr>
        <xdr:cNvPr id="756" name="テキスト ボックス 755"/>
        <xdr:cNvSpPr txBox="1"/>
      </xdr:nvSpPr>
      <xdr:spPr>
        <a:xfrm>
          <a:off x="21198650" y="64478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7" name="直線コネクタ 75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144145</xdr:rowOff>
    </xdr:from>
    <xdr:to>
      <xdr:col>107</xdr:col>
      <xdr:colOff>101600</xdr:colOff>
      <xdr:row>39</xdr:row>
      <xdr:rowOff>74295</xdr:rowOff>
    </xdr:to>
    <xdr:sp macro="" textlink="">
      <xdr:nvSpPr>
        <xdr:cNvPr id="758" name="フローチャート: 判断 757"/>
        <xdr:cNvSpPr/>
      </xdr:nvSpPr>
      <xdr:spPr>
        <a:xfrm>
          <a:off x="20383500" y="665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90822</xdr:rowOff>
    </xdr:from>
    <xdr:ext cx="313932" cy="259045"/>
    <xdr:sp macro="" textlink="">
      <xdr:nvSpPr>
        <xdr:cNvPr id="759" name="テキスト ボックス 758"/>
        <xdr:cNvSpPr txBox="1"/>
      </xdr:nvSpPr>
      <xdr:spPr>
        <a:xfrm>
          <a:off x="20277333" y="64344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0" name="直線コネクタ 759"/>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104140</xdr:rowOff>
    </xdr:from>
    <xdr:to>
      <xdr:col>102</xdr:col>
      <xdr:colOff>165100</xdr:colOff>
      <xdr:row>39</xdr:row>
      <xdr:rowOff>34290</xdr:rowOff>
    </xdr:to>
    <xdr:sp macro="" textlink="">
      <xdr:nvSpPr>
        <xdr:cNvPr id="761" name="フローチャート: 判断 760"/>
        <xdr:cNvSpPr/>
      </xdr:nvSpPr>
      <xdr:spPr>
        <a:xfrm>
          <a:off x="19494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50817</xdr:rowOff>
    </xdr:from>
    <xdr:ext cx="313932" cy="259045"/>
    <xdr:sp macro="" textlink="">
      <xdr:nvSpPr>
        <xdr:cNvPr id="762" name="テキスト ボックス 761"/>
        <xdr:cNvSpPr txBox="1"/>
      </xdr:nvSpPr>
      <xdr:spPr>
        <a:xfrm>
          <a:off x="19388333" y="6394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140335</xdr:rowOff>
    </xdr:from>
    <xdr:to>
      <xdr:col>98</xdr:col>
      <xdr:colOff>38100</xdr:colOff>
      <xdr:row>39</xdr:row>
      <xdr:rowOff>70485</xdr:rowOff>
    </xdr:to>
    <xdr:sp macro="" textlink="">
      <xdr:nvSpPr>
        <xdr:cNvPr id="763" name="フローチャート: 判断 762"/>
        <xdr:cNvSpPr/>
      </xdr:nvSpPr>
      <xdr:spPr>
        <a:xfrm>
          <a:off x="18605500" y="665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87012</xdr:rowOff>
    </xdr:from>
    <xdr:ext cx="313932" cy="259045"/>
    <xdr:sp macro="" textlink="">
      <xdr:nvSpPr>
        <xdr:cNvPr id="764" name="テキスト ボックス 763"/>
        <xdr:cNvSpPr txBox="1"/>
      </xdr:nvSpPr>
      <xdr:spPr>
        <a:xfrm>
          <a:off x="18499333" y="64306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0" name="楕円 76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1"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2" name="楕円 77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3" name="テキスト ボックス 772"/>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4" name="楕円 77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5" name="テキスト ボックス 774"/>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6" name="楕円 77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7" name="テキスト ボックス 776"/>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8" name="楕円 77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9" name="テキスト ボックス 778"/>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農林水産業費においては、住民一人当たり</a:t>
          </a:r>
          <a:r>
            <a:rPr kumimoji="1" lang="en-US" altLang="ja-JP" sz="1300">
              <a:latin typeface="ＭＳ Ｐゴシック" panose="020B0600070205080204" pitchFamily="50" charset="-128"/>
              <a:ea typeface="ＭＳ Ｐゴシック" panose="020B0600070205080204" pitchFamily="50" charset="-128"/>
            </a:rPr>
            <a:t>245,583</a:t>
          </a:r>
          <a:r>
            <a:rPr kumimoji="1" lang="ja-JP" altLang="en-US" sz="1300">
              <a:latin typeface="ＭＳ Ｐゴシック" panose="020B0600070205080204" pitchFamily="50" charset="-128"/>
              <a:ea typeface="ＭＳ Ｐゴシック" panose="020B0600070205080204" pitchFamily="50" charset="-128"/>
            </a:rPr>
            <a:t>円となっており、類似団体及び全国平均を大きく上回っています。</a:t>
          </a:r>
        </a:p>
        <a:p>
          <a:r>
            <a:rPr kumimoji="1" lang="ja-JP" altLang="en-US" sz="1300">
              <a:latin typeface="ＭＳ Ｐゴシック" panose="020B0600070205080204" pitchFamily="50" charset="-128"/>
              <a:ea typeface="ＭＳ Ｐゴシック" panose="020B0600070205080204" pitchFamily="50" charset="-128"/>
            </a:rPr>
            <a:t>主な要因として、本町の一次産業である酪農業・漁業に係る経費が多額であることがあげられます。</a:t>
          </a:r>
        </a:p>
        <a:p>
          <a:r>
            <a:rPr kumimoji="1" lang="ja-JP" altLang="en-US" sz="1300">
              <a:latin typeface="ＭＳ Ｐゴシック" panose="020B0600070205080204" pitchFamily="50" charset="-128"/>
              <a:ea typeface="ＭＳ Ｐゴシック" panose="020B0600070205080204" pitchFamily="50" charset="-128"/>
            </a:rPr>
            <a:t>また、教育費においては、広大な行政面積を有している特異な地域性から、義務教育施設整備事業等が多額であるため、類似団体及び全国平均を大きく上回っている状況です。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財政調整基金を繰り入れたため、残高が減少し、年度末残高と当該年度実質収支額の標準財政規模比の合計が１２．６５％となりました。</a:t>
          </a:r>
        </a:p>
        <a:p>
          <a:r>
            <a:rPr kumimoji="1" lang="ja-JP" altLang="en-US" sz="1400">
              <a:latin typeface="ＭＳ ゴシック" pitchFamily="49" charset="-128"/>
              <a:ea typeface="ＭＳ ゴシック" pitchFamily="49" charset="-128"/>
            </a:rPr>
            <a:t>　今後、標準財政規模比が２０％以上となるよう財政基盤の確保に努めていきます。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全会計において赤字となっておらず、黒字額の９割以上は別海町水道事業会計によるものとなっています。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元利償還金は、概ね横ばいとなっており、今後も同水準を保ちながら、計画的な財政運営に努めていきます。</a:t>
          </a:r>
        </a:p>
        <a:p>
          <a:r>
            <a:rPr kumimoji="1" lang="ja-JP" altLang="en-US" sz="1400">
              <a:latin typeface="ＭＳ ゴシック" pitchFamily="49" charset="-128"/>
              <a:ea typeface="ＭＳ ゴシック" pitchFamily="49" charset="-128"/>
            </a:rPr>
            <a:t>　また、基本的には交付税措置のある地方債を借り入れており、元利償還金に対する算入公債比率はある程度維持されるため、実質公債費比率の分子も、同水準を維持できるものと見込まれます。</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満期一括償還地方債の償還財源としての積み立てはありません。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充当可能基金は、前年度から減少していますが、交付税措置のある地方債を借り入れていることから、基準財政需要額算入見込額は今後も同水準を維持できるものと見込まれます。</a:t>
          </a:r>
        </a:p>
        <a:p>
          <a:r>
            <a:rPr kumimoji="1" lang="ja-JP" altLang="en-US" sz="1400">
              <a:latin typeface="ＭＳ ゴシック" pitchFamily="49" charset="-128"/>
              <a:ea typeface="ＭＳ ゴシック" pitchFamily="49" charset="-128"/>
            </a:rPr>
            <a:t>　今後においても、財政上有利な地方債を活用しながら、バランスの取れた財政運営に努めます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北海道別海町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生涯学習センターの建設等といった大型事業の実施に伴う財源不足を補うため、財政調整基金を１億８千万円取り崩したことなどにより、基金残高全体として２億３千８百万円の減額となりました。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生涯学習センターの建設等といった大型事業の実施のほか、病院事業や一部事務組合等への負担金が増える見込みとなっているため、基金残高の減少が見込まれますが、景気動向や地方交付税の交付状況に柔軟に対応できるよう、財政運営に努めていき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また、生涯学習振興基金は、生涯学習センター建設事業に係る経費の財源として、令和３年度までの間で取り崩しを予定しています。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・別海町生涯学習振興基金：生涯学習の推進、芸術文化の振興発展に資するための経費に充てる。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・別海町標津線代替輸送確保基金：日本国有鉄道改革法等施行法に基づく代替輸送事業の財政需要に充てる。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・特定防衛施設周辺整備調整交付金基金：防衛施設周辺の生活環境の整備等に関する法律に規定する事業のうち規則で定める事業に要する経費に充てる。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ふるさと応援基金：協働のまちづくりに資する事業、高齢者及び障がい者の支援に資する事業、新エネルギー及び省エネルギーに資する事業、自然環境、地域景観の保全及び野生鳥獣等の保護に資する事業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・別海町スポーツ振興基金：スポーツの振興発展に資するための経費に充てる。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・別海町生涯学習振興基金：生涯学習センター建設事業の財源に充当したことにより、基金残高が減額となりました。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・別海町標津線代替輸送確保基金：日本国有鉄道改革法等施行法に基づく標津線代替輸送事業の財源に充当したことにより、基金残高が減額となりました。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・別海町ふるさと応援基金：ふるさと応援寄付金収入の積み立てにより、基金残高は増額となりました。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・特定防衛施設周辺整備調整交付金基金：特定防衛施設周辺整備調整交付金の積み立てにより、基金残高は増額となりました。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・別海町スポーツ振興基金：土地開発基金処分額の積み立てにより、基金残高は増額となりました。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・別海町生涯学習振興基金：生涯学習センター建設事業に係る経費の財源として、令和３年度までの間で取り崩しを予定しています。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生涯学習センターの建設等といった大型事業の実施に伴う財源不足を補うため、１億８千万円を取り崩しにより、基金残高が減額となりました。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・財政調整基金の残高は、標準財政規模の２０％以上となるよう財政基盤の確保に努めます。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・公債費が高止まりしている状況から償還に充てるため、２億２千４百万円を取り崩したことにより、基金残高が減額となりました。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・地方債の償還計画を踏まえ、今後の財政状況に対応できるよう残高の確保に努めます。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14,827
14,417
1,319.63
20,565,189
20,498,333
60,316
9,511,029
16,536,531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80.0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広大な面積を有している点から、道路関連資産が他団体より多く、特に道路舗装部の法耐用年数が短いため、有形固定資産減価償却率は全国平均を上回って</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ます。</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なお、本町の資産の大半をインフラ資産が占めており、それらを除くと、有形固定資産減価償却率は</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56.8%</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となります。</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44027</xdr:rowOff>
    </xdr:from>
    <xdr:to>
      <xdr:col>23</xdr:col>
      <xdr:colOff>85090</xdr:colOff>
      <xdr:row>34</xdr:row>
      <xdr:rowOff>147744</xdr:rowOff>
    </xdr:to>
    <xdr:cxnSp macro="">
      <xdr:nvCxnSpPr>
        <xdr:cNvPr id="65" name="直線コネクタ 64"/>
        <xdr:cNvCxnSpPr/>
      </xdr:nvCxnSpPr>
      <xdr:spPr>
        <a:xfrm flipV="1">
          <a:off x="4760595" y="5273252"/>
          <a:ext cx="1270" cy="147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151571</xdr:rowOff>
    </xdr:from>
    <xdr:ext cx="405111" cy="259045"/>
    <xdr:sp macro="" textlink="">
      <xdr:nvSpPr>
        <xdr:cNvPr id="66" name="有形固定資産減価償却率最小値テキスト"/>
        <xdr:cNvSpPr txBox="1"/>
      </xdr:nvSpPr>
      <xdr:spPr>
        <a:xfrm>
          <a:off x="4813300" y="675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147744</xdr:rowOff>
    </xdr:from>
    <xdr:to>
      <xdr:col>23</xdr:col>
      <xdr:colOff>174625</xdr:colOff>
      <xdr:row>34</xdr:row>
      <xdr:rowOff>147744</xdr:rowOff>
    </xdr:to>
    <xdr:cxnSp macro="">
      <xdr:nvCxnSpPr>
        <xdr:cNvPr id="67" name="直線コネクタ 66"/>
        <xdr:cNvCxnSpPr/>
      </xdr:nvCxnSpPr>
      <xdr:spPr>
        <a:xfrm>
          <a:off x="4673600" y="6748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162154</xdr:rowOff>
    </xdr:from>
    <xdr:ext cx="405111" cy="259045"/>
    <xdr:sp macro="" textlink="">
      <xdr:nvSpPr>
        <xdr:cNvPr id="68" name="有形固定資産減価償却率最大値テキスト"/>
        <xdr:cNvSpPr txBox="1"/>
      </xdr:nvSpPr>
      <xdr:spPr>
        <a:xfrm>
          <a:off x="4813300" y="5048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44027</xdr:rowOff>
    </xdr:from>
    <xdr:to>
      <xdr:col>23</xdr:col>
      <xdr:colOff>174625</xdr:colOff>
      <xdr:row>26</xdr:row>
      <xdr:rowOff>44027</xdr:rowOff>
    </xdr:to>
    <xdr:cxnSp macro="">
      <xdr:nvCxnSpPr>
        <xdr:cNvPr id="69" name="直線コネクタ 68"/>
        <xdr:cNvCxnSpPr/>
      </xdr:nvCxnSpPr>
      <xdr:spPr>
        <a:xfrm>
          <a:off x="4673600" y="527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24782</xdr:rowOff>
    </xdr:from>
    <xdr:ext cx="405111" cy="259045"/>
    <xdr:sp macro="" textlink="">
      <xdr:nvSpPr>
        <xdr:cNvPr id="70" name="有形固定資産減価償却率平均値テキスト"/>
        <xdr:cNvSpPr txBox="1"/>
      </xdr:nvSpPr>
      <xdr:spPr>
        <a:xfrm>
          <a:off x="4813300" y="6111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71" name="フローチャート: 判断 70"/>
        <xdr:cNvSpPr/>
      </xdr:nvSpPr>
      <xdr:spPr>
        <a:xfrm>
          <a:off x="47117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91863</xdr:rowOff>
    </xdr:from>
    <xdr:to>
      <xdr:col>19</xdr:col>
      <xdr:colOff>187325</xdr:colOff>
      <xdr:row>31</xdr:row>
      <xdr:rowOff>22013</xdr:rowOff>
    </xdr:to>
    <xdr:sp macro="" textlink="">
      <xdr:nvSpPr>
        <xdr:cNvPr id="72" name="フローチャート: 判断 71"/>
        <xdr:cNvSpPr/>
      </xdr:nvSpPr>
      <xdr:spPr>
        <a:xfrm>
          <a:off x="4000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55880</xdr:rowOff>
    </xdr:from>
    <xdr:to>
      <xdr:col>15</xdr:col>
      <xdr:colOff>187325</xdr:colOff>
      <xdr:row>30</xdr:row>
      <xdr:rowOff>157480</xdr:rowOff>
    </xdr:to>
    <xdr:sp macro="" textlink="">
      <xdr:nvSpPr>
        <xdr:cNvPr id="73" name="フローチャート: 判断 72"/>
        <xdr:cNvSpPr/>
      </xdr:nvSpPr>
      <xdr:spPr>
        <a:xfrm>
          <a:off x="3238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16298</xdr:rowOff>
    </xdr:from>
    <xdr:to>
      <xdr:col>11</xdr:col>
      <xdr:colOff>187325</xdr:colOff>
      <xdr:row>30</xdr:row>
      <xdr:rowOff>117898</xdr:rowOff>
    </xdr:to>
    <xdr:sp macro="" textlink="">
      <xdr:nvSpPr>
        <xdr:cNvPr id="74" name="フローチャート: 判断 73"/>
        <xdr:cNvSpPr/>
      </xdr:nvSpPr>
      <xdr:spPr>
        <a:xfrm>
          <a:off x="2476500" y="593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97790</xdr:rowOff>
    </xdr:from>
    <xdr:to>
      <xdr:col>7</xdr:col>
      <xdr:colOff>187325</xdr:colOff>
      <xdr:row>30</xdr:row>
      <xdr:rowOff>27940</xdr:rowOff>
    </xdr:to>
    <xdr:sp macro="" textlink="">
      <xdr:nvSpPr>
        <xdr:cNvPr id="75" name="フローチャート: 判断 74"/>
        <xdr:cNvSpPr/>
      </xdr:nvSpPr>
      <xdr:spPr>
        <a:xfrm>
          <a:off x="1714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17568</xdr:rowOff>
    </xdr:from>
    <xdr:to>
      <xdr:col>23</xdr:col>
      <xdr:colOff>136525</xdr:colOff>
      <xdr:row>31</xdr:row>
      <xdr:rowOff>119168</xdr:rowOff>
    </xdr:to>
    <xdr:sp macro="" textlink="">
      <xdr:nvSpPr>
        <xdr:cNvPr id="81" name="楕円 80"/>
        <xdr:cNvSpPr/>
      </xdr:nvSpPr>
      <xdr:spPr>
        <a:xfrm>
          <a:off x="4711700" y="610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40445</xdr:rowOff>
    </xdr:from>
    <xdr:ext cx="405111" cy="259045"/>
    <xdr:sp macro="" textlink="">
      <xdr:nvSpPr>
        <xdr:cNvPr id="82" name="有形固定資産減価償却率該当値テキスト"/>
        <xdr:cNvSpPr txBox="1"/>
      </xdr:nvSpPr>
      <xdr:spPr>
        <a:xfrm>
          <a:off x="4813300" y="5955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160232</xdr:rowOff>
    </xdr:from>
    <xdr:to>
      <xdr:col>19</xdr:col>
      <xdr:colOff>187325</xdr:colOff>
      <xdr:row>31</xdr:row>
      <xdr:rowOff>90382</xdr:rowOff>
    </xdr:to>
    <xdr:sp macro="" textlink="">
      <xdr:nvSpPr>
        <xdr:cNvPr id="83" name="楕円 82"/>
        <xdr:cNvSpPr/>
      </xdr:nvSpPr>
      <xdr:spPr>
        <a:xfrm>
          <a:off x="4000500" y="607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39582</xdr:rowOff>
    </xdr:from>
    <xdr:to>
      <xdr:col>23</xdr:col>
      <xdr:colOff>85725</xdr:colOff>
      <xdr:row>31</xdr:row>
      <xdr:rowOff>68368</xdr:rowOff>
    </xdr:to>
    <xdr:cxnSp macro="">
      <xdr:nvCxnSpPr>
        <xdr:cNvPr id="84" name="直線コネクタ 83"/>
        <xdr:cNvCxnSpPr/>
      </xdr:nvCxnSpPr>
      <xdr:spPr>
        <a:xfrm>
          <a:off x="4051300" y="6126057"/>
          <a:ext cx="7112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149437</xdr:rowOff>
    </xdr:from>
    <xdr:to>
      <xdr:col>15</xdr:col>
      <xdr:colOff>187325</xdr:colOff>
      <xdr:row>31</xdr:row>
      <xdr:rowOff>79587</xdr:rowOff>
    </xdr:to>
    <xdr:sp macro="" textlink="">
      <xdr:nvSpPr>
        <xdr:cNvPr id="85" name="楕円 84"/>
        <xdr:cNvSpPr/>
      </xdr:nvSpPr>
      <xdr:spPr>
        <a:xfrm>
          <a:off x="3238500" y="606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28787</xdr:rowOff>
    </xdr:from>
    <xdr:to>
      <xdr:col>19</xdr:col>
      <xdr:colOff>136525</xdr:colOff>
      <xdr:row>31</xdr:row>
      <xdr:rowOff>39582</xdr:rowOff>
    </xdr:to>
    <xdr:cxnSp macro="">
      <xdr:nvCxnSpPr>
        <xdr:cNvPr id="86" name="直線コネクタ 85"/>
        <xdr:cNvCxnSpPr/>
      </xdr:nvCxnSpPr>
      <xdr:spPr>
        <a:xfrm>
          <a:off x="3289300" y="6115262"/>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7" name="楕円 86"/>
        <xdr:cNvSpPr/>
      </xdr:nvSpPr>
      <xdr:spPr>
        <a:xfrm>
          <a:off x="24765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7197</xdr:rowOff>
    </xdr:from>
    <xdr:to>
      <xdr:col>15</xdr:col>
      <xdr:colOff>136525</xdr:colOff>
      <xdr:row>31</xdr:row>
      <xdr:rowOff>28787</xdr:rowOff>
    </xdr:to>
    <xdr:cxnSp macro="">
      <xdr:nvCxnSpPr>
        <xdr:cNvPr id="88" name="直線コネクタ 87"/>
        <xdr:cNvCxnSpPr/>
      </xdr:nvCxnSpPr>
      <xdr:spPr>
        <a:xfrm>
          <a:off x="2527300" y="609367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102658</xdr:rowOff>
    </xdr:from>
    <xdr:to>
      <xdr:col>7</xdr:col>
      <xdr:colOff>187325</xdr:colOff>
      <xdr:row>31</xdr:row>
      <xdr:rowOff>32808</xdr:rowOff>
    </xdr:to>
    <xdr:sp macro="" textlink="">
      <xdr:nvSpPr>
        <xdr:cNvPr id="89" name="楕円 88"/>
        <xdr:cNvSpPr/>
      </xdr:nvSpPr>
      <xdr:spPr>
        <a:xfrm>
          <a:off x="1714500" y="601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153458</xdr:rowOff>
    </xdr:from>
    <xdr:to>
      <xdr:col>11</xdr:col>
      <xdr:colOff>136525</xdr:colOff>
      <xdr:row>31</xdr:row>
      <xdr:rowOff>7197</xdr:rowOff>
    </xdr:to>
    <xdr:cxnSp macro="">
      <xdr:nvCxnSpPr>
        <xdr:cNvPr id="90" name="直線コネクタ 89"/>
        <xdr:cNvCxnSpPr/>
      </xdr:nvCxnSpPr>
      <xdr:spPr>
        <a:xfrm>
          <a:off x="1765300" y="6068483"/>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38540</xdr:rowOff>
    </xdr:from>
    <xdr:ext cx="405111" cy="259045"/>
    <xdr:sp macro="" textlink="">
      <xdr:nvSpPr>
        <xdr:cNvPr id="91" name="n_1aveValue有形固定資産減価償却率"/>
        <xdr:cNvSpPr txBox="1"/>
      </xdr:nvSpPr>
      <xdr:spPr>
        <a:xfrm>
          <a:off x="38360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2557</xdr:rowOff>
    </xdr:from>
    <xdr:ext cx="405111" cy="259045"/>
    <xdr:sp macro="" textlink="">
      <xdr:nvSpPr>
        <xdr:cNvPr id="92" name="n_2aveValue有形固定資産減価償却率"/>
        <xdr:cNvSpPr txBox="1"/>
      </xdr:nvSpPr>
      <xdr:spPr>
        <a:xfrm>
          <a:off x="30867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134425</xdr:rowOff>
    </xdr:from>
    <xdr:ext cx="405111" cy="259045"/>
    <xdr:sp macro="" textlink="">
      <xdr:nvSpPr>
        <xdr:cNvPr id="93" name="n_3aveValue有形固定資産減価償却率"/>
        <xdr:cNvSpPr txBox="1"/>
      </xdr:nvSpPr>
      <xdr:spPr>
        <a:xfrm>
          <a:off x="2324744" y="5706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44467</xdr:rowOff>
    </xdr:from>
    <xdr:ext cx="405111" cy="259045"/>
    <xdr:sp macro="" textlink="">
      <xdr:nvSpPr>
        <xdr:cNvPr id="94" name="n_4aveValue有形固定資産減価償却率"/>
        <xdr:cNvSpPr txBox="1"/>
      </xdr:nvSpPr>
      <xdr:spPr>
        <a:xfrm>
          <a:off x="1562744" y="561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81509</xdr:rowOff>
    </xdr:from>
    <xdr:ext cx="405111" cy="259045"/>
    <xdr:sp macro="" textlink="">
      <xdr:nvSpPr>
        <xdr:cNvPr id="95" name="n_1mainValue有形固定資産減価償却率"/>
        <xdr:cNvSpPr txBox="1"/>
      </xdr:nvSpPr>
      <xdr:spPr>
        <a:xfrm>
          <a:off x="3836044" y="6167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70714</xdr:rowOff>
    </xdr:from>
    <xdr:ext cx="405111" cy="259045"/>
    <xdr:sp macro="" textlink="">
      <xdr:nvSpPr>
        <xdr:cNvPr id="96" name="n_2mainValue有形固定資産減価償却率"/>
        <xdr:cNvSpPr txBox="1"/>
      </xdr:nvSpPr>
      <xdr:spPr>
        <a:xfrm>
          <a:off x="3086744" y="6157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7" name="n_3mainValue有形固定資産減価償却率"/>
        <xdr:cNvSpPr txBox="1"/>
      </xdr:nvSpPr>
      <xdr:spPr>
        <a:xfrm>
          <a:off x="2324744" y="613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98" name="n_4mainValue有形固定資産減価償却率"/>
        <xdr:cNvSpPr txBox="1"/>
      </xdr:nvSpPr>
      <xdr:spPr>
        <a:xfrm>
          <a:off x="1562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近年、老朽化した施設の建て替えが続いており、その事業財源として基金の取り崩しを行っていることから、債務償還比率は上昇傾向となっています。</a:t>
          </a:r>
          <a:endPar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今後も</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収支バランスを考慮し</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つつ</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、計画的な財政運営に努め</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ていき</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ます。</a:t>
          </a:r>
          <a:endParaRPr kumimoji="0"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11730</xdr:rowOff>
    </xdr:from>
    <xdr:to>
      <xdr:col>76</xdr:col>
      <xdr:colOff>21589</xdr:colOff>
      <xdr:row>34</xdr:row>
      <xdr:rowOff>75982</xdr:rowOff>
    </xdr:to>
    <xdr:cxnSp macro="">
      <xdr:nvCxnSpPr>
        <xdr:cNvPr id="129" name="直線コネクタ 128"/>
        <xdr:cNvCxnSpPr/>
      </xdr:nvCxnSpPr>
      <xdr:spPr>
        <a:xfrm flipV="1">
          <a:off x="14793595" y="5412405"/>
          <a:ext cx="1269" cy="1264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79809</xdr:rowOff>
    </xdr:from>
    <xdr:ext cx="469744" cy="259045"/>
    <xdr:sp macro="" textlink="">
      <xdr:nvSpPr>
        <xdr:cNvPr id="130" name="債務償還比率最小値テキスト"/>
        <xdr:cNvSpPr txBox="1"/>
      </xdr:nvSpPr>
      <xdr:spPr>
        <a:xfrm>
          <a:off x="14846300" y="668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75982</xdr:rowOff>
    </xdr:from>
    <xdr:to>
      <xdr:col>76</xdr:col>
      <xdr:colOff>111125</xdr:colOff>
      <xdr:row>34</xdr:row>
      <xdr:rowOff>75982</xdr:rowOff>
    </xdr:to>
    <xdr:cxnSp macro="">
      <xdr:nvCxnSpPr>
        <xdr:cNvPr id="131" name="直線コネクタ 130"/>
        <xdr:cNvCxnSpPr/>
      </xdr:nvCxnSpPr>
      <xdr:spPr>
        <a:xfrm>
          <a:off x="14706600" y="6676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129857</xdr:rowOff>
    </xdr:from>
    <xdr:ext cx="405111" cy="259045"/>
    <xdr:sp macro="" textlink="">
      <xdr:nvSpPr>
        <xdr:cNvPr id="132" name="債務償還比率最大値テキスト"/>
        <xdr:cNvSpPr txBox="1"/>
      </xdr:nvSpPr>
      <xdr:spPr>
        <a:xfrm>
          <a:off x="14846300" y="518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11730</xdr:rowOff>
    </xdr:from>
    <xdr:to>
      <xdr:col>76</xdr:col>
      <xdr:colOff>111125</xdr:colOff>
      <xdr:row>27</xdr:row>
      <xdr:rowOff>11730</xdr:rowOff>
    </xdr:to>
    <xdr:cxnSp macro="">
      <xdr:nvCxnSpPr>
        <xdr:cNvPr id="133" name="直線コネクタ 132"/>
        <xdr:cNvCxnSpPr/>
      </xdr:nvCxnSpPr>
      <xdr:spPr>
        <a:xfrm>
          <a:off x="14706600" y="541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149387</xdr:rowOff>
    </xdr:from>
    <xdr:ext cx="469744" cy="259045"/>
    <xdr:sp macro="" textlink="">
      <xdr:nvSpPr>
        <xdr:cNvPr id="134" name="債務償還比率平均値テキスト"/>
        <xdr:cNvSpPr txBox="1"/>
      </xdr:nvSpPr>
      <xdr:spPr>
        <a:xfrm>
          <a:off x="14846300" y="58929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126510</xdr:rowOff>
    </xdr:from>
    <xdr:to>
      <xdr:col>76</xdr:col>
      <xdr:colOff>73025</xdr:colOff>
      <xdr:row>31</xdr:row>
      <xdr:rowOff>56660</xdr:rowOff>
    </xdr:to>
    <xdr:sp macro="" textlink="">
      <xdr:nvSpPr>
        <xdr:cNvPr id="135" name="フローチャート: 判断 134"/>
        <xdr:cNvSpPr/>
      </xdr:nvSpPr>
      <xdr:spPr>
        <a:xfrm>
          <a:off x="14744700" y="6041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117874</xdr:rowOff>
    </xdr:from>
    <xdr:to>
      <xdr:col>72</xdr:col>
      <xdr:colOff>123825</xdr:colOff>
      <xdr:row>31</xdr:row>
      <xdr:rowOff>48024</xdr:rowOff>
    </xdr:to>
    <xdr:sp macro="" textlink="">
      <xdr:nvSpPr>
        <xdr:cNvPr id="136" name="フローチャート: 判断 135"/>
        <xdr:cNvSpPr/>
      </xdr:nvSpPr>
      <xdr:spPr>
        <a:xfrm>
          <a:off x="14033500" y="603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126973</xdr:rowOff>
    </xdr:from>
    <xdr:to>
      <xdr:col>68</xdr:col>
      <xdr:colOff>123825</xdr:colOff>
      <xdr:row>31</xdr:row>
      <xdr:rowOff>57123</xdr:rowOff>
    </xdr:to>
    <xdr:sp macro="" textlink="">
      <xdr:nvSpPr>
        <xdr:cNvPr id="137" name="フローチャート: 判断 136"/>
        <xdr:cNvSpPr/>
      </xdr:nvSpPr>
      <xdr:spPr>
        <a:xfrm>
          <a:off x="13271500" y="60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114019</xdr:rowOff>
    </xdr:from>
    <xdr:to>
      <xdr:col>64</xdr:col>
      <xdr:colOff>123825</xdr:colOff>
      <xdr:row>31</xdr:row>
      <xdr:rowOff>44169</xdr:rowOff>
    </xdr:to>
    <xdr:sp macro="" textlink="">
      <xdr:nvSpPr>
        <xdr:cNvPr id="138" name="フローチャート: 判断 137"/>
        <xdr:cNvSpPr/>
      </xdr:nvSpPr>
      <xdr:spPr>
        <a:xfrm>
          <a:off x="12509500" y="602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124968</xdr:rowOff>
    </xdr:from>
    <xdr:to>
      <xdr:col>60</xdr:col>
      <xdr:colOff>123825</xdr:colOff>
      <xdr:row>31</xdr:row>
      <xdr:rowOff>55118</xdr:rowOff>
    </xdr:to>
    <xdr:sp macro="" textlink="">
      <xdr:nvSpPr>
        <xdr:cNvPr id="139" name="フローチャート: 判断 138"/>
        <xdr:cNvSpPr/>
      </xdr:nvSpPr>
      <xdr:spPr>
        <a:xfrm>
          <a:off x="11747500" y="603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85525</xdr:rowOff>
    </xdr:from>
    <xdr:to>
      <xdr:col>76</xdr:col>
      <xdr:colOff>73025</xdr:colOff>
      <xdr:row>32</xdr:row>
      <xdr:rowOff>15675</xdr:rowOff>
    </xdr:to>
    <xdr:sp macro="" textlink="">
      <xdr:nvSpPr>
        <xdr:cNvPr id="145" name="楕円 144"/>
        <xdr:cNvSpPr/>
      </xdr:nvSpPr>
      <xdr:spPr>
        <a:xfrm>
          <a:off x="14744700" y="617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63952</xdr:rowOff>
    </xdr:from>
    <xdr:ext cx="469744" cy="259045"/>
    <xdr:sp macro="" textlink="">
      <xdr:nvSpPr>
        <xdr:cNvPr id="146" name="債務償還比率該当値テキスト"/>
        <xdr:cNvSpPr txBox="1"/>
      </xdr:nvSpPr>
      <xdr:spPr>
        <a:xfrm>
          <a:off x="14846300" y="615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22297</xdr:rowOff>
    </xdr:from>
    <xdr:to>
      <xdr:col>72</xdr:col>
      <xdr:colOff>123825</xdr:colOff>
      <xdr:row>31</xdr:row>
      <xdr:rowOff>123897</xdr:rowOff>
    </xdr:to>
    <xdr:sp macro="" textlink="">
      <xdr:nvSpPr>
        <xdr:cNvPr id="147" name="楕円 146"/>
        <xdr:cNvSpPr/>
      </xdr:nvSpPr>
      <xdr:spPr>
        <a:xfrm>
          <a:off x="14033500" y="610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73097</xdr:rowOff>
    </xdr:from>
    <xdr:to>
      <xdr:col>76</xdr:col>
      <xdr:colOff>22225</xdr:colOff>
      <xdr:row>31</xdr:row>
      <xdr:rowOff>136325</xdr:rowOff>
    </xdr:to>
    <xdr:cxnSp macro="">
      <xdr:nvCxnSpPr>
        <xdr:cNvPr id="148" name="直線コネクタ 147"/>
        <xdr:cNvCxnSpPr/>
      </xdr:nvCxnSpPr>
      <xdr:spPr>
        <a:xfrm>
          <a:off x="14084300" y="6159572"/>
          <a:ext cx="711200" cy="6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69179</xdr:rowOff>
    </xdr:from>
    <xdr:to>
      <xdr:col>68</xdr:col>
      <xdr:colOff>123825</xdr:colOff>
      <xdr:row>31</xdr:row>
      <xdr:rowOff>170779</xdr:rowOff>
    </xdr:to>
    <xdr:sp macro="" textlink="">
      <xdr:nvSpPr>
        <xdr:cNvPr id="149" name="楕円 148"/>
        <xdr:cNvSpPr/>
      </xdr:nvSpPr>
      <xdr:spPr>
        <a:xfrm>
          <a:off x="13271500" y="615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73097</xdr:rowOff>
    </xdr:from>
    <xdr:to>
      <xdr:col>72</xdr:col>
      <xdr:colOff>73025</xdr:colOff>
      <xdr:row>31</xdr:row>
      <xdr:rowOff>119979</xdr:rowOff>
    </xdr:to>
    <xdr:cxnSp macro="">
      <xdr:nvCxnSpPr>
        <xdr:cNvPr id="150" name="直線コネクタ 149"/>
        <xdr:cNvCxnSpPr/>
      </xdr:nvCxnSpPr>
      <xdr:spPr>
        <a:xfrm flipV="1">
          <a:off x="13322300" y="6159572"/>
          <a:ext cx="762000" cy="4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149025</xdr:rowOff>
    </xdr:from>
    <xdr:to>
      <xdr:col>64</xdr:col>
      <xdr:colOff>123825</xdr:colOff>
      <xdr:row>31</xdr:row>
      <xdr:rowOff>79175</xdr:rowOff>
    </xdr:to>
    <xdr:sp macro="" textlink="">
      <xdr:nvSpPr>
        <xdr:cNvPr id="151" name="楕円 150"/>
        <xdr:cNvSpPr/>
      </xdr:nvSpPr>
      <xdr:spPr>
        <a:xfrm>
          <a:off x="12509500" y="606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28375</xdr:rowOff>
    </xdr:from>
    <xdr:to>
      <xdr:col>68</xdr:col>
      <xdr:colOff>73025</xdr:colOff>
      <xdr:row>31</xdr:row>
      <xdr:rowOff>119979</xdr:rowOff>
    </xdr:to>
    <xdr:cxnSp macro="">
      <xdr:nvCxnSpPr>
        <xdr:cNvPr id="152" name="直線コネクタ 151"/>
        <xdr:cNvCxnSpPr/>
      </xdr:nvCxnSpPr>
      <xdr:spPr>
        <a:xfrm>
          <a:off x="12560300" y="6114850"/>
          <a:ext cx="762000" cy="9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17172</xdr:rowOff>
    </xdr:from>
    <xdr:to>
      <xdr:col>60</xdr:col>
      <xdr:colOff>123825</xdr:colOff>
      <xdr:row>30</xdr:row>
      <xdr:rowOff>118772</xdr:rowOff>
    </xdr:to>
    <xdr:sp macro="" textlink="">
      <xdr:nvSpPr>
        <xdr:cNvPr id="153" name="楕円 152"/>
        <xdr:cNvSpPr/>
      </xdr:nvSpPr>
      <xdr:spPr>
        <a:xfrm>
          <a:off x="11747500" y="593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67972</xdr:rowOff>
    </xdr:from>
    <xdr:to>
      <xdr:col>64</xdr:col>
      <xdr:colOff>73025</xdr:colOff>
      <xdr:row>31</xdr:row>
      <xdr:rowOff>28375</xdr:rowOff>
    </xdr:to>
    <xdr:cxnSp macro="">
      <xdr:nvCxnSpPr>
        <xdr:cNvPr id="154" name="直線コネクタ 153"/>
        <xdr:cNvCxnSpPr/>
      </xdr:nvCxnSpPr>
      <xdr:spPr>
        <a:xfrm>
          <a:off x="11798300" y="5982997"/>
          <a:ext cx="762000" cy="13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64551</xdr:rowOff>
    </xdr:from>
    <xdr:ext cx="469744" cy="259045"/>
    <xdr:sp macro="" textlink="">
      <xdr:nvSpPr>
        <xdr:cNvPr id="155" name="n_1aveValue債務償還比率"/>
        <xdr:cNvSpPr txBox="1"/>
      </xdr:nvSpPr>
      <xdr:spPr>
        <a:xfrm>
          <a:off x="13836727" y="580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73650</xdr:rowOff>
    </xdr:from>
    <xdr:ext cx="469744" cy="259045"/>
    <xdr:sp macro="" textlink="">
      <xdr:nvSpPr>
        <xdr:cNvPr id="156" name="n_2aveValue債務償還比率"/>
        <xdr:cNvSpPr txBox="1"/>
      </xdr:nvSpPr>
      <xdr:spPr>
        <a:xfrm>
          <a:off x="13087427" y="5817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60696</xdr:rowOff>
    </xdr:from>
    <xdr:ext cx="469744" cy="259045"/>
    <xdr:sp macro="" textlink="">
      <xdr:nvSpPr>
        <xdr:cNvPr id="157" name="n_3aveValue債務償還比率"/>
        <xdr:cNvSpPr txBox="1"/>
      </xdr:nvSpPr>
      <xdr:spPr>
        <a:xfrm>
          <a:off x="12325427" y="580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46245</xdr:rowOff>
    </xdr:from>
    <xdr:ext cx="469744" cy="259045"/>
    <xdr:sp macro="" textlink="">
      <xdr:nvSpPr>
        <xdr:cNvPr id="158" name="n_4aveValue債務償還比率"/>
        <xdr:cNvSpPr txBox="1"/>
      </xdr:nvSpPr>
      <xdr:spPr>
        <a:xfrm>
          <a:off x="11563427" y="6132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115024</xdr:rowOff>
    </xdr:from>
    <xdr:ext cx="469744" cy="259045"/>
    <xdr:sp macro="" textlink="">
      <xdr:nvSpPr>
        <xdr:cNvPr id="159" name="n_1mainValue債務償還比率"/>
        <xdr:cNvSpPr txBox="1"/>
      </xdr:nvSpPr>
      <xdr:spPr>
        <a:xfrm>
          <a:off x="13836727" y="6201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161906</xdr:rowOff>
    </xdr:from>
    <xdr:ext cx="469744" cy="259045"/>
    <xdr:sp macro="" textlink="">
      <xdr:nvSpPr>
        <xdr:cNvPr id="160" name="n_2mainValue債務償還比率"/>
        <xdr:cNvSpPr txBox="1"/>
      </xdr:nvSpPr>
      <xdr:spPr>
        <a:xfrm>
          <a:off x="13087427" y="6248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70302</xdr:rowOff>
    </xdr:from>
    <xdr:ext cx="469744" cy="259045"/>
    <xdr:sp macro="" textlink="">
      <xdr:nvSpPr>
        <xdr:cNvPr id="161" name="n_3mainValue債務償還比率"/>
        <xdr:cNvSpPr txBox="1"/>
      </xdr:nvSpPr>
      <xdr:spPr>
        <a:xfrm>
          <a:off x="12325427" y="615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135299</xdr:rowOff>
    </xdr:from>
    <xdr:ext cx="469744" cy="259045"/>
    <xdr:sp macro="" textlink="">
      <xdr:nvSpPr>
        <xdr:cNvPr id="162" name="n_4mainValue債務償還比率"/>
        <xdr:cNvSpPr txBox="1"/>
      </xdr:nvSpPr>
      <xdr:spPr>
        <a:xfrm>
          <a:off x="11563427" y="570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14,827
14,417
1,319.63
20,565,189
20,498,333
60,316
9,511,029
16,536,531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80.0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156210</xdr:rowOff>
    </xdr:from>
    <xdr:to>
      <xdr:col>24</xdr:col>
      <xdr:colOff>62865</xdr:colOff>
      <xdr:row>41</xdr:row>
      <xdr:rowOff>96774</xdr:rowOff>
    </xdr:to>
    <xdr:cxnSp macro="">
      <xdr:nvCxnSpPr>
        <xdr:cNvPr id="55" name="直線コネクタ 54"/>
        <xdr:cNvCxnSpPr/>
      </xdr:nvCxnSpPr>
      <xdr:spPr>
        <a:xfrm flipV="1">
          <a:off x="4634865" y="5814060"/>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道路】&#10;有形固定資産減価償却率最小値テキスト"/>
        <xdr:cNvSpPr txBox="1"/>
      </xdr:nvSpPr>
      <xdr:spPr>
        <a:xfrm>
          <a:off x="4673600" y="713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xdr:cNvCxnSpPr/>
      </xdr:nvCxnSpPr>
      <xdr:spPr>
        <a:xfrm>
          <a:off x="4546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102887</xdr:rowOff>
    </xdr:from>
    <xdr:ext cx="405111" cy="259045"/>
    <xdr:sp macro="" textlink="">
      <xdr:nvSpPr>
        <xdr:cNvPr id="58" name="【道路】&#10;有形固定資産減価償却率最大値テキスト"/>
        <xdr:cNvSpPr txBox="1"/>
      </xdr:nvSpPr>
      <xdr:spPr>
        <a:xfrm>
          <a:off x="4673600" y="558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156210</xdr:rowOff>
    </xdr:from>
    <xdr:to>
      <xdr:col>24</xdr:col>
      <xdr:colOff>152400</xdr:colOff>
      <xdr:row>33</xdr:row>
      <xdr:rowOff>156210</xdr:rowOff>
    </xdr:to>
    <xdr:cxnSp macro="">
      <xdr:nvCxnSpPr>
        <xdr:cNvPr id="59" name="直線コネクタ 58"/>
        <xdr:cNvCxnSpPr/>
      </xdr:nvCxnSpPr>
      <xdr:spPr>
        <a:xfrm>
          <a:off x="4546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164863</xdr:rowOff>
    </xdr:from>
    <xdr:ext cx="405111" cy="259045"/>
    <xdr:sp macro="" textlink="">
      <xdr:nvSpPr>
        <xdr:cNvPr id="60" name="【道路】&#10;有形固定資産減価償却率平均値テキスト"/>
        <xdr:cNvSpPr txBox="1"/>
      </xdr:nvSpPr>
      <xdr:spPr>
        <a:xfrm>
          <a:off x="4673600" y="6165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141986</xdr:rowOff>
    </xdr:from>
    <xdr:to>
      <xdr:col>24</xdr:col>
      <xdr:colOff>114300</xdr:colOff>
      <xdr:row>37</xdr:row>
      <xdr:rowOff>72136</xdr:rowOff>
    </xdr:to>
    <xdr:sp macro="" textlink="">
      <xdr:nvSpPr>
        <xdr:cNvPr id="61" name="フローチャート: 判断 60"/>
        <xdr:cNvSpPr/>
      </xdr:nvSpPr>
      <xdr:spPr>
        <a:xfrm>
          <a:off x="4584700" y="631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254</xdr:rowOff>
    </xdr:from>
    <xdr:to>
      <xdr:col>20</xdr:col>
      <xdr:colOff>38100</xdr:colOff>
      <xdr:row>36</xdr:row>
      <xdr:rowOff>101854</xdr:rowOff>
    </xdr:to>
    <xdr:sp macro="" textlink="">
      <xdr:nvSpPr>
        <xdr:cNvPr id="62" name="フローチャート: 判断 61"/>
        <xdr:cNvSpPr/>
      </xdr:nvSpPr>
      <xdr:spPr>
        <a:xfrm>
          <a:off x="3746500" y="617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121412</xdr:rowOff>
    </xdr:from>
    <xdr:to>
      <xdr:col>15</xdr:col>
      <xdr:colOff>101600</xdr:colOff>
      <xdr:row>36</xdr:row>
      <xdr:rowOff>51562</xdr:rowOff>
    </xdr:to>
    <xdr:sp macro="" textlink="">
      <xdr:nvSpPr>
        <xdr:cNvPr id="63" name="フローチャート: 判断 62"/>
        <xdr:cNvSpPr/>
      </xdr:nvSpPr>
      <xdr:spPr>
        <a:xfrm>
          <a:off x="2857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109982</xdr:rowOff>
    </xdr:from>
    <xdr:to>
      <xdr:col>10</xdr:col>
      <xdr:colOff>165100</xdr:colOff>
      <xdr:row>36</xdr:row>
      <xdr:rowOff>40132</xdr:rowOff>
    </xdr:to>
    <xdr:sp macro="" textlink="">
      <xdr:nvSpPr>
        <xdr:cNvPr id="64" name="フローチャート: 判断 63"/>
        <xdr:cNvSpPr/>
      </xdr:nvSpPr>
      <xdr:spPr>
        <a:xfrm>
          <a:off x="1968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71120</xdr:rowOff>
    </xdr:from>
    <xdr:to>
      <xdr:col>6</xdr:col>
      <xdr:colOff>38100</xdr:colOff>
      <xdr:row>36</xdr:row>
      <xdr:rowOff>1270</xdr:rowOff>
    </xdr:to>
    <xdr:sp macro="" textlink="">
      <xdr:nvSpPr>
        <xdr:cNvPr id="65" name="フローチャート: 判断 64"/>
        <xdr:cNvSpPr/>
      </xdr:nvSpPr>
      <xdr:spPr>
        <a:xfrm>
          <a:off x="1079500" y="607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xdr:rowOff>
    </xdr:from>
    <xdr:to>
      <xdr:col>24</xdr:col>
      <xdr:colOff>114300</xdr:colOff>
      <xdr:row>37</xdr:row>
      <xdr:rowOff>106426</xdr:rowOff>
    </xdr:to>
    <xdr:sp macro="" textlink="">
      <xdr:nvSpPr>
        <xdr:cNvPr id="71" name="楕円 70"/>
        <xdr:cNvSpPr/>
      </xdr:nvSpPr>
      <xdr:spPr>
        <a:xfrm>
          <a:off x="4584700" y="634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154703</xdr:rowOff>
    </xdr:from>
    <xdr:ext cx="405111" cy="259045"/>
    <xdr:sp macro="" textlink="">
      <xdr:nvSpPr>
        <xdr:cNvPr id="72" name="【道路】&#10;有形固定資産減価償却率該当値テキスト"/>
        <xdr:cNvSpPr txBox="1"/>
      </xdr:nvSpPr>
      <xdr:spPr>
        <a:xfrm>
          <a:off x="4673600" y="6326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155702</xdr:rowOff>
    </xdr:from>
    <xdr:to>
      <xdr:col>20</xdr:col>
      <xdr:colOff>38100</xdr:colOff>
      <xdr:row>37</xdr:row>
      <xdr:rowOff>85852</xdr:rowOff>
    </xdr:to>
    <xdr:sp macro="" textlink="">
      <xdr:nvSpPr>
        <xdr:cNvPr id="73" name="楕円 72"/>
        <xdr:cNvSpPr/>
      </xdr:nvSpPr>
      <xdr:spPr>
        <a:xfrm>
          <a:off x="3746500" y="632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35052</xdr:rowOff>
    </xdr:from>
    <xdr:to>
      <xdr:col>24</xdr:col>
      <xdr:colOff>63500</xdr:colOff>
      <xdr:row>37</xdr:row>
      <xdr:rowOff>55626</xdr:rowOff>
    </xdr:to>
    <xdr:cxnSp macro="">
      <xdr:nvCxnSpPr>
        <xdr:cNvPr id="74" name="直線コネクタ 73"/>
        <xdr:cNvCxnSpPr/>
      </xdr:nvCxnSpPr>
      <xdr:spPr>
        <a:xfrm>
          <a:off x="3797300" y="6378702"/>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137414</xdr:rowOff>
    </xdr:from>
    <xdr:to>
      <xdr:col>15</xdr:col>
      <xdr:colOff>101600</xdr:colOff>
      <xdr:row>37</xdr:row>
      <xdr:rowOff>67564</xdr:rowOff>
    </xdr:to>
    <xdr:sp macro="" textlink="">
      <xdr:nvSpPr>
        <xdr:cNvPr id="75" name="楕円 74"/>
        <xdr:cNvSpPr/>
      </xdr:nvSpPr>
      <xdr:spPr>
        <a:xfrm>
          <a:off x="2857500" y="63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16764</xdr:rowOff>
    </xdr:from>
    <xdr:to>
      <xdr:col>19</xdr:col>
      <xdr:colOff>177800</xdr:colOff>
      <xdr:row>37</xdr:row>
      <xdr:rowOff>35052</xdr:rowOff>
    </xdr:to>
    <xdr:cxnSp macro="">
      <xdr:nvCxnSpPr>
        <xdr:cNvPr id="76" name="直線コネクタ 75"/>
        <xdr:cNvCxnSpPr/>
      </xdr:nvCxnSpPr>
      <xdr:spPr>
        <a:xfrm>
          <a:off x="2908300" y="636041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123698</xdr:rowOff>
    </xdr:from>
    <xdr:to>
      <xdr:col>10</xdr:col>
      <xdr:colOff>165100</xdr:colOff>
      <xdr:row>37</xdr:row>
      <xdr:rowOff>53848</xdr:rowOff>
    </xdr:to>
    <xdr:sp macro="" textlink="">
      <xdr:nvSpPr>
        <xdr:cNvPr id="77" name="楕円 76"/>
        <xdr:cNvSpPr/>
      </xdr:nvSpPr>
      <xdr:spPr>
        <a:xfrm>
          <a:off x="1968500" y="629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3048</xdr:rowOff>
    </xdr:from>
    <xdr:to>
      <xdr:col>15</xdr:col>
      <xdr:colOff>50800</xdr:colOff>
      <xdr:row>37</xdr:row>
      <xdr:rowOff>16764</xdr:rowOff>
    </xdr:to>
    <xdr:cxnSp macro="">
      <xdr:nvCxnSpPr>
        <xdr:cNvPr id="78" name="直線コネクタ 77"/>
        <xdr:cNvCxnSpPr/>
      </xdr:nvCxnSpPr>
      <xdr:spPr>
        <a:xfrm>
          <a:off x="2019300" y="634669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114554</xdr:rowOff>
    </xdr:from>
    <xdr:to>
      <xdr:col>6</xdr:col>
      <xdr:colOff>38100</xdr:colOff>
      <xdr:row>37</xdr:row>
      <xdr:rowOff>44704</xdr:rowOff>
    </xdr:to>
    <xdr:sp macro="" textlink="">
      <xdr:nvSpPr>
        <xdr:cNvPr id="79" name="楕円 78"/>
        <xdr:cNvSpPr/>
      </xdr:nvSpPr>
      <xdr:spPr>
        <a:xfrm>
          <a:off x="1079500" y="628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165354</xdr:rowOff>
    </xdr:from>
    <xdr:to>
      <xdr:col>10</xdr:col>
      <xdr:colOff>114300</xdr:colOff>
      <xdr:row>37</xdr:row>
      <xdr:rowOff>3048</xdr:rowOff>
    </xdr:to>
    <xdr:cxnSp macro="">
      <xdr:nvCxnSpPr>
        <xdr:cNvPr id="80" name="直線コネクタ 79"/>
        <xdr:cNvCxnSpPr/>
      </xdr:nvCxnSpPr>
      <xdr:spPr>
        <a:xfrm>
          <a:off x="1130300" y="633755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118381</xdr:rowOff>
    </xdr:from>
    <xdr:ext cx="405111" cy="259045"/>
    <xdr:sp macro="" textlink="">
      <xdr:nvSpPr>
        <xdr:cNvPr id="81" name="n_1aveValue【道路】&#10;有形固定資産減価償却率"/>
        <xdr:cNvSpPr txBox="1"/>
      </xdr:nvSpPr>
      <xdr:spPr>
        <a:xfrm>
          <a:off x="3582044" y="594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68089</xdr:rowOff>
    </xdr:from>
    <xdr:ext cx="405111" cy="259045"/>
    <xdr:sp macro="" textlink="">
      <xdr:nvSpPr>
        <xdr:cNvPr id="82" name="n_2aveValue【道路】&#10;有形固定資産減価償却率"/>
        <xdr:cNvSpPr txBox="1"/>
      </xdr:nvSpPr>
      <xdr:spPr>
        <a:xfrm>
          <a:off x="2705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56659</xdr:rowOff>
    </xdr:from>
    <xdr:ext cx="405111" cy="259045"/>
    <xdr:sp macro="" textlink="">
      <xdr:nvSpPr>
        <xdr:cNvPr id="83" name="n_3aveValue【道路】&#10;有形固定資産減価償却率"/>
        <xdr:cNvSpPr txBox="1"/>
      </xdr:nvSpPr>
      <xdr:spPr>
        <a:xfrm>
          <a:off x="18167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17797</xdr:rowOff>
    </xdr:from>
    <xdr:ext cx="405111" cy="259045"/>
    <xdr:sp macro="" textlink="">
      <xdr:nvSpPr>
        <xdr:cNvPr id="84" name="n_4aveValue【道路】&#10;有形固定資産減価償却率"/>
        <xdr:cNvSpPr txBox="1"/>
      </xdr:nvSpPr>
      <xdr:spPr>
        <a:xfrm>
          <a:off x="9277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76979</xdr:rowOff>
    </xdr:from>
    <xdr:ext cx="405111" cy="259045"/>
    <xdr:sp macro="" textlink="">
      <xdr:nvSpPr>
        <xdr:cNvPr id="85" name="n_1mainValue【道路】&#10;有形固定資産減価償却率"/>
        <xdr:cNvSpPr txBox="1"/>
      </xdr:nvSpPr>
      <xdr:spPr>
        <a:xfrm>
          <a:off x="35820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6" name="n_2mainValue【道路】&#10;有形固定資産減価償却率"/>
        <xdr:cNvSpPr txBox="1"/>
      </xdr:nvSpPr>
      <xdr:spPr>
        <a:xfrm>
          <a:off x="2705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44975</xdr:rowOff>
    </xdr:from>
    <xdr:ext cx="405111" cy="259045"/>
    <xdr:sp macro="" textlink="">
      <xdr:nvSpPr>
        <xdr:cNvPr id="87" name="n_3mainValue【道路】&#10;有形固定資産減価償却率"/>
        <xdr:cNvSpPr txBox="1"/>
      </xdr:nvSpPr>
      <xdr:spPr>
        <a:xfrm>
          <a:off x="1816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35831</xdr:rowOff>
    </xdr:from>
    <xdr:ext cx="405111" cy="259045"/>
    <xdr:sp macro="" textlink="">
      <xdr:nvSpPr>
        <xdr:cNvPr id="88" name="n_4mainValue【道路】&#10;有形固定資産減価償却率"/>
        <xdr:cNvSpPr txBox="1"/>
      </xdr:nvSpPr>
      <xdr:spPr>
        <a:xfrm>
          <a:off x="927744" y="637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59659</xdr:rowOff>
    </xdr:from>
    <xdr:to>
      <xdr:col>54</xdr:col>
      <xdr:colOff>189865</xdr:colOff>
      <xdr:row>41</xdr:row>
      <xdr:rowOff>26708</xdr:rowOff>
    </xdr:to>
    <xdr:cxnSp macro="">
      <xdr:nvCxnSpPr>
        <xdr:cNvPr id="114" name="直線コネクタ 113"/>
        <xdr:cNvCxnSpPr/>
      </xdr:nvCxnSpPr>
      <xdr:spPr>
        <a:xfrm flipV="1">
          <a:off x="10476865" y="5888959"/>
          <a:ext cx="0" cy="1167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30535</xdr:rowOff>
    </xdr:from>
    <xdr:ext cx="534377" cy="259045"/>
    <xdr:sp macro="" textlink="">
      <xdr:nvSpPr>
        <xdr:cNvPr id="115" name="【道路】&#10;一人当たり延長最小値テキスト"/>
        <xdr:cNvSpPr txBox="1"/>
      </xdr:nvSpPr>
      <xdr:spPr>
        <a:xfrm>
          <a:off x="10515600" y="705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26708</xdr:rowOff>
    </xdr:from>
    <xdr:to>
      <xdr:col>55</xdr:col>
      <xdr:colOff>88900</xdr:colOff>
      <xdr:row>41</xdr:row>
      <xdr:rowOff>26708</xdr:rowOff>
    </xdr:to>
    <xdr:cxnSp macro="">
      <xdr:nvCxnSpPr>
        <xdr:cNvPr id="116" name="直線コネクタ 115"/>
        <xdr:cNvCxnSpPr/>
      </xdr:nvCxnSpPr>
      <xdr:spPr>
        <a:xfrm>
          <a:off x="10388600" y="7056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6336</xdr:rowOff>
    </xdr:from>
    <xdr:ext cx="534377" cy="259045"/>
    <xdr:sp macro="" textlink="">
      <xdr:nvSpPr>
        <xdr:cNvPr id="117" name="【道路】&#10;一人当たり延長最大値テキスト"/>
        <xdr:cNvSpPr txBox="1"/>
      </xdr:nvSpPr>
      <xdr:spPr>
        <a:xfrm>
          <a:off x="10515600" y="566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59659</xdr:rowOff>
    </xdr:from>
    <xdr:to>
      <xdr:col>55</xdr:col>
      <xdr:colOff>88900</xdr:colOff>
      <xdr:row>34</xdr:row>
      <xdr:rowOff>59659</xdr:rowOff>
    </xdr:to>
    <xdr:cxnSp macro="">
      <xdr:nvCxnSpPr>
        <xdr:cNvPr id="118" name="直線コネクタ 117"/>
        <xdr:cNvCxnSpPr/>
      </xdr:nvCxnSpPr>
      <xdr:spPr>
        <a:xfrm>
          <a:off x="10388600" y="5888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101619</xdr:rowOff>
    </xdr:from>
    <xdr:ext cx="534377" cy="259045"/>
    <xdr:sp macro="" textlink="">
      <xdr:nvSpPr>
        <xdr:cNvPr id="119" name="【道路】&#10;一人当たり延長平均値テキスト"/>
        <xdr:cNvSpPr txBox="1"/>
      </xdr:nvSpPr>
      <xdr:spPr>
        <a:xfrm>
          <a:off x="10515600" y="6616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123192</xdr:rowOff>
    </xdr:from>
    <xdr:to>
      <xdr:col>55</xdr:col>
      <xdr:colOff>50800</xdr:colOff>
      <xdr:row>39</xdr:row>
      <xdr:rowOff>53342</xdr:rowOff>
    </xdr:to>
    <xdr:sp macro="" textlink="">
      <xdr:nvSpPr>
        <xdr:cNvPr id="120" name="フローチャート: 判断 119"/>
        <xdr:cNvSpPr/>
      </xdr:nvSpPr>
      <xdr:spPr>
        <a:xfrm>
          <a:off x="10426700" y="6638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49011</xdr:rowOff>
    </xdr:from>
    <xdr:to>
      <xdr:col>50</xdr:col>
      <xdr:colOff>165100</xdr:colOff>
      <xdr:row>38</xdr:row>
      <xdr:rowOff>150611</xdr:rowOff>
    </xdr:to>
    <xdr:sp macro="" textlink="">
      <xdr:nvSpPr>
        <xdr:cNvPr id="121" name="フローチャート: 判断 120"/>
        <xdr:cNvSpPr/>
      </xdr:nvSpPr>
      <xdr:spPr>
        <a:xfrm>
          <a:off x="9588500" y="6564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54040</xdr:rowOff>
    </xdr:from>
    <xdr:to>
      <xdr:col>46</xdr:col>
      <xdr:colOff>38100</xdr:colOff>
      <xdr:row>38</xdr:row>
      <xdr:rowOff>155640</xdr:rowOff>
    </xdr:to>
    <xdr:sp macro="" textlink="">
      <xdr:nvSpPr>
        <xdr:cNvPr id="122" name="フローチャート: 判断 121"/>
        <xdr:cNvSpPr/>
      </xdr:nvSpPr>
      <xdr:spPr>
        <a:xfrm>
          <a:off x="8699500" y="656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64181</xdr:rowOff>
    </xdr:from>
    <xdr:to>
      <xdr:col>41</xdr:col>
      <xdr:colOff>101600</xdr:colOff>
      <xdr:row>38</xdr:row>
      <xdr:rowOff>165781</xdr:rowOff>
    </xdr:to>
    <xdr:sp macro="" textlink="">
      <xdr:nvSpPr>
        <xdr:cNvPr id="123" name="フローチャート: 判断 122"/>
        <xdr:cNvSpPr/>
      </xdr:nvSpPr>
      <xdr:spPr>
        <a:xfrm>
          <a:off x="7810500" y="6579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92576</xdr:rowOff>
    </xdr:from>
    <xdr:to>
      <xdr:col>36</xdr:col>
      <xdr:colOff>165100</xdr:colOff>
      <xdr:row>39</xdr:row>
      <xdr:rowOff>22726</xdr:rowOff>
    </xdr:to>
    <xdr:sp macro="" textlink="">
      <xdr:nvSpPr>
        <xdr:cNvPr id="124" name="フローチャート: 判断 123"/>
        <xdr:cNvSpPr/>
      </xdr:nvSpPr>
      <xdr:spPr>
        <a:xfrm>
          <a:off x="6921500" y="660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129380</xdr:rowOff>
    </xdr:from>
    <xdr:to>
      <xdr:col>55</xdr:col>
      <xdr:colOff>50800</xdr:colOff>
      <xdr:row>35</xdr:row>
      <xdr:rowOff>59530</xdr:rowOff>
    </xdr:to>
    <xdr:sp macro="" textlink="">
      <xdr:nvSpPr>
        <xdr:cNvPr id="130" name="楕円 129"/>
        <xdr:cNvSpPr/>
      </xdr:nvSpPr>
      <xdr:spPr>
        <a:xfrm>
          <a:off x="10426700" y="595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44307</xdr:rowOff>
    </xdr:from>
    <xdr:ext cx="534377" cy="259045"/>
    <xdr:sp macro="" textlink="">
      <xdr:nvSpPr>
        <xdr:cNvPr id="131" name="【道路】&#10;一人当たり延長該当値テキスト"/>
        <xdr:cNvSpPr txBox="1"/>
      </xdr:nvSpPr>
      <xdr:spPr>
        <a:xfrm>
          <a:off x="10515600" y="587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143080</xdr:rowOff>
    </xdr:from>
    <xdr:to>
      <xdr:col>50</xdr:col>
      <xdr:colOff>165100</xdr:colOff>
      <xdr:row>35</xdr:row>
      <xdr:rowOff>73230</xdr:rowOff>
    </xdr:to>
    <xdr:sp macro="" textlink="">
      <xdr:nvSpPr>
        <xdr:cNvPr id="132" name="楕円 131"/>
        <xdr:cNvSpPr/>
      </xdr:nvSpPr>
      <xdr:spPr>
        <a:xfrm>
          <a:off x="9588500" y="59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8730</xdr:rowOff>
    </xdr:from>
    <xdr:to>
      <xdr:col>55</xdr:col>
      <xdr:colOff>0</xdr:colOff>
      <xdr:row>35</xdr:row>
      <xdr:rowOff>22430</xdr:rowOff>
    </xdr:to>
    <xdr:cxnSp macro="">
      <xdr:nvCxnSpPr>
        <xdr:cNvPr id="133" name="直線コネクタ 132"/>
        <xdr:cNvCxnSpPr/>
      </xdr:nvCxnSpPr>
      <xdr:spPr>
        <a:xfrm flipV="1">
          <a:off x="9639300" y="6009480"/>
          <a:ext cx="838200" cy="1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153188</xdr:rowOff>
    </xdr:from>
    <xdr:to>
      <xdr:col>46</xdr:col>
      <xdr:colOff>38100</xdr:colOff>
      <xdr:row>35</xdr:row>
      <xdr:rowOff>83338</xdr:rowOff>
    </xdr:to>
    <xdr:sp macro="" textlink="">
      <xdr:nvSpPr>
        <xdr:cNvPr id="134" name="楕円 133"/>
        <xdr:cNvSpPr/>
      </xdr:nvSpPr>
      <xdr:spPr>
        <a:xfrm>
          <a:off x="8699500" y="598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22430</xdr:rowOff>
    </xdr:from>
    <xdr:to>
      <xdr:col>50</xdr:col>
      <xdr:colOff>114300</xdr:colOff>
      <xdr:row>35</xdr:row>
      <xdr:rowOff>32538</xdr:rowOff>
    </xdr:to>
    <xdr:cxnSp macro="">
      <xdr:nvCxnSpPr>
        <xdr:cNvPr id="135" name="直線コネクタ 134"/>
        <xdr:cNvCxnSpPr/>
      </xdr:nvCxnSpPr>
      <xdr:spPr>
        <a:xfrm flipV="1">
          <a:off x="8750300" y="6023180"/>
          <a:ext cx="889000" cy="1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7308</xdr:rowOff>
    </xdr:from>
    <xdr:to>
      <xdr:col>41</xdr:col>
      <xdr:colOff>101600</xdr:colOff>
      <xdr:row>35</xdr:row>
      <xdr:rowOff>108908</xdr:rowOff>
    </xdr:to>
    <xdr:sp macro="" textlink="">
      <xdr:nvSpPr>
        <xdr:cNvPr id="136" name="楕円 135"/>
        <xdr:cNvSpPr/>
      </xdr:nvSpPr>
      <xdr:spPr>
        <a:xfrm>
          <a:off x="7810500" y="600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32538</xdr:rowOff>
    </xdr:from>
    <xdr:to>
      <xdr:col>45</xdr:col>
      <xdr:colOff>177800</xdr:colOff>
      <xdr:row>35</xdr:row>
      <xdr:rowOff>58108</xdr:rowOff>
    </xdr:to>
    <xdr:cxnSp macro="">
      <xdr:nvCxnSpPr>
        <xdr:cNvPr id="137" name="直線コネクタ 136"/>
        <xdr:cNvCxnSpPr/>
      </xdr:nvCxnSpPr>
      <xdr:spPr>
        <a:xfrm flipV="1">
          <a:off x="7861300" y="6033288"/>
          <a:ext cx="889000" cy="2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15423</xdr:rowOff>
    </xdr:from>
    <xdr:to>
      <xdr:col>36</xdr:col>
      <xdr:colOff>165100</xdr:colOff>
      <xdr:row>35</xdr:row>
      <xdr:rowOff>117023</xdr:rowOff>
    </xdr:to>
    <xdr:sp macro="" textlink="">
      <xdr:nvSpPr>
        <xdr:cNvPr id="138" name="楕円 137"/>
        <xdr:cNvSpPr/>
      </xdr:nvSpPr>
      <xdr:spPr>
        <a:xfrm>
          <a:off x="6921500" y="601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58108</xdr:rowOff>
    </xdr:from>
    <xdr:to>
      <xdr:col>41</xdr:col>
      <xdr:colOff>50800</xdr:colOff>
      <xdr:row>35</xdr:row>
      <xdr:rowOff>66223</xdr:rowOff>
    </xdr:to>
    <xdr:cxnSp macro="">
      <xdr:nvCxnSpPr>
        <xdr:cNvPr id="139" name="直線コネクタ 138"/>
        <xdr:cNvCxnSpPr/>
      </xdr:nvCxnSpPr>
      <xdr:spPr>
        <a:xfrm flipV="1">
          <a:off x="6972300" y="6058858"/>
          <a:ext cx="889000" cy="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141738</xdr:rowOff>
    </xdr:from>
    <xdr:ext cx="534377" cy="259045"/>
    <xdr:sp macro="" textlink="">
      <xdr:nvSpPr>
        <xdr:cNvPr id="140" name="n_1aveValue【道路】&#10;一人当たり延長"/>
        <xdr:cNvSpPr txBox="1"/>
      </xdr:nvSpPr>
      <xdr:spPr>
        <a:xfrm>
          <a:off x="9359411" y="665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146767</xdr:rowOff>
    </xdr:from>
    <xdr:ext cx="534377" cy="259045"/>
    <xdr:sp macro="" textlink="">
      <xdr:nvSpPr>
        <xdr:cNvPr id="141" name="n_2aveValue【道路】&#10;一人当たり延長"/>
        <xdr:cNvSpPr txBox="1"/>
      </xdr:nvSpPr>
      <xdr:spPr>
        <a:xfrm>
          <a:off x="8483111" y="6661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156908</xdr:rowOff>
    </xdr:from>
    <xdr:ext cx="534377" cy="259045"/>
    <xdr:sp macro="" textlink="">
      <xdr:nvSpPr>
        <xdr:cNvPr id="142" name="n_3aveValue【道路】&#10;一人当たり延長"/>
        <xdr:cNvSpPr txBox="1"/>
      </xdr:nvSpPr>
      <xdr:spPr>
        <a:xfrm>
          <a:off x="7594111" y="667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13853</xdr:rowOff>
    </xdr:from>
    <xdr:ext cx="534377" cy="259045"/>
    <xdr:sp macro="" textlink="">
      <xdr:nvSpPr>
        <xdr:cNvPr id="143" name="n_4aveValue【道路】&#10;一人当たり延長"/>
        <xdr:cNvSpPr txBox="1"/>
      </xdr:nvSpPr>
      <xdr:spPr>
        <a:xfrm>
          <a:off x="6705111" y="670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89757</xdr:rowOff>
    </xdr:from>
    <xdr:ext cx="534377" cy="259045"/>
    <xdr:sp macro="" textlink="">
      <xdr:nvSpPr>
        <xdr:cNvPr id="144" name="n_1mainValue【道路】&#10;一人当たり延長"/>
        <xdr:cNvSpPr txBox="1"/>
      </xdr:nvSpPr>
      <xdr:spPr>
        <a:xfrm>
          <a:off x="9359411" y="574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99865</xdr:rowOff>
    </xdr:from>
    <xdr:ext cx="534377" cy="259045"/>
    <xdr:sp macro="" textlink="">
      <xdr:nvSpPr>
        <xdr:cNvPr id="145" name="n_2mainValue【道路】&#10;一人当たり延長"/>
        <xdr:cNvSpPr txBox="1"/>
      </xdr:nvSpPr>
      <xdr:spPr>
        <a:xfrm>
          <a:off x="8483111" y="575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125435</xdr:rowOff>
    </xdr:from>
    <xdr:ext cx="534377" cy="259045"/>
    <xdr:sp macro="" textlink="">
      <xdr:nvSpPr>
        <xdr:cNvPr id="146" name="n_3mainValue【道路】&#10;一人当たり延長"/>
        <xdr:cNvSpPr txBox="1"/>
      </xdr:nvSpPr>
      <xdr:spPr>
        <a:xfrm>
          <a:off x="7594111" y="578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133550</xdr:rowOff>
    </xdr:from>
    <xdr:ext cx="534377" cy="259045"/>
    <xdr:sp macro="" textlink="">
      <xdr:nvSpPr>
        <xdr:cNvPr id="147" name="n_4mainValue【道路】&#10;一人当たり延長"/>
        <xdr:cNvSpPr txBox="1"/>
      </xdr:nvSpPr>
      <xdr:spPr>
        <a:xfrm>
          <a:off x="6705111" y="579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125730</xdr:rowOff>
    </xdr:from>
    <xdr:to>
      <xdr:col>24</xdr:col>
      <xdr:colOff>62865</xdr:colOff>
      <xdr:row>64</xdr:row>
      <xdr:rowOff>15240</xdr:rowOff>
    </xdr:to>
    <xdr:cxnSp macro="">
      <xdr:nvCxnSpPr>
        <xdr:cNvPr id="172" name="直線コネクタ 171"/>
        <xdr:cNvCxnSpPr/>
      </xdr:nvCxnSpPr>
      <xdr:spPr>
        <a:xfrm flipV="1">
          <a:off x="4634865" y="972693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19067</xdr:rowOff>
    </xdr:from>
    <xdr:ext cx="405111" cy="259045"/>
    <xdr:sp macro="" textlink="">
      <xdr:nvSpPr>
        <xdr:cNvPr id="173" name="【橋りょう・トンネル】&#10;有形固定資産減価償却率最小値テキスト"/>
        <xdr:cNvSpPr txBox="1"/>
      </xdr:nvSpPr>
      <xdr:spPr>
        <a:xfrm>
          <a:off x="467360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15240</xdr:rowOff>
    </xdr:from>
    <xdr:to>
      <xdr:col>24</xdr:col>
      <xdr:colOff>152400</xdr:colOff>
      <xdr:row>64</xdr:row>
      <xdr:rowOff>15240</xdr:rowOff>
    </xdr:to>
    <xdr:cxnSp macro="">
      <xdr:nvCxnSpPr>
        <xdr:cNvPr id="174" name="直線コネクタ 173"/>
        <xdr:cNvCxnSpPr/>
      </xdr:nvCxnSpPr>
      <xdr:spPr>
        <a:xfrm>
          <a:off x="4546600" y="1098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72407</xdr:rowOff>
    </xdr:from>
    <xdr:ext cx="405111" cy="259045"/>
    <xdr:sp macro="" textlink="">
      <xdr:nvSpPr>
        <xdr:cNvPr id="175" name="【橋りょう・トンネル】&#10;有形固定資産減価償却率最大値テキスト"/>
        <xdr:cNvSpPr txBox="1"/>
      </xdr:nvSpPr>
      <xdr:spPr>
        <a:xfrm>
          <a:off x="4673600" y="950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125730</xdr:rowOff>
    </xdr:from>
    <xdr:to>
      <xdr:col>24</xdr:col>
      <xdr:colOff>152400</xdr:colOff>
      <xdr:row>56</xdr:row>
      <xdr:rowOff>125730</xdr:rowOff>
    </xdr:to>
    <xdr:cxnSp macro="">
      <xdr:nvCxnSpPr>
        <xdr:cNvPr id="176" name="直線コネクタ 175"/>
        <xdr:cNvCxnSpPr/>
      </xdr:nvCxnSpPr>
      <xdr:spPr>
        <a:xfrm>
          <a:off x="4546600" y="972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89552</xdr:rowOff>
    </xdr:from>
    <xdr:ext cx="405111" cy="259045"/>
    <xdr:sp macro="" textlink="">
      <xdr:nvSpPr>
        <xdr:cNvPr id="177" name="【橋りょう・トンネル】&#10;有形固定資産減価償却率平均値テキスト"/>
        <xdr:cNvSpPr txBox="1"/>
      </xdr:nvSpPr>
      <xdr:spPr>
        <a:xfrm>
          <a:off x="4673600" y="1020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111125</xdr:rowOff>
    </xdr:from>
    <xdr:to>
      <xdr:col>24</xdr:col>
      <xdr:colOff>114300</xdr:colOff>
      <xdr:row>60</xdr:row>
      <xdr:rowOff>41275</xdr:rowOff>
    </xdr:to>
    <xdr:sp macro="" textlink="">
      <xdr:nvSpPr>
        <xdr:cNvPr id="178" name="フローチャート: 判断 177"/>
        <xdr:cNvSpPr/>
      </xdr:nvSpPr>
      <xdr:spPr>
        <a:xfrm>
          <a:off x="458470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126365</xdr:rowOff>
    </xdr:from>
    <xdr:to>
      <xdr:col>20</xdr:col>
      <xdr:colOff>38100</xdr:colOff>
      <xdr:row>60</xdr:row>
      <xdr:rowOff>56515</xdr:rowOff>
    </xdr:to>
    <xdr:sp macro="" textlink="">
      <xdr:nvSpPr>
        <xdr:cNvPr id="179" name="フローチャート: 判断 178"/>
        <xdr:cNvSpPr/>
      </xdr:nvSpPr>
      <xdr:spPr>
        <a:xfrm>
          <a:off x="3746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101600</xdr:rowOff>
    </xdr:from>
    <xdr:to>
      <xdr:col>10</xdr:col>
      <xdr:colOff>165100</xdr:colOff>
      <xdr:row>60</xdr:row>
      <xdr:rowOff>31750</xdr:rowOff>
    </xdr:to>
    <xdr:sp macro="" textlink="">
      <xdr:nvSpPr>
        <xdr:cNvPr id="181" name="フローチャート: 判断 180"/>
        <xdr:cNvSpPr/>
      </xdr:nvSpPr>
      <xdr:spPr>
        <a:xfrm>
          <a:off x="1968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101600</xdr:rowOff>
    </xdr:from>
    <xdr:to>
      <xdr:col>24</xdr:col>
      <xdr:colOff>114300</xdr:colOff>
      <xdr:row>60</xdr:row>
      <xdr:rowOff>31750</xdr:rowOff>
    </xdr:to>
    <xdr:sp macro="" textlink="">
      <xdr:nvSpPr>
        <xdr:cNvPr id="188" name="楕円 187"/>
        <xdr:cNvSpPr/>
      </xdr:nvSpPr>
      <xdr:spPr>
        <a:xfrm>
          <a:off x="45847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124477</xdr:rowOff>
    </xdr:from>
    <xdr:ext cx="405111" cy="259045"/>
    <xdr:sp macro="" textlink="">
      <xdr:nvSpPr>
        <xdr:cNvPr id="189" name="【橋りょう・トンネル】&#10;有形固定資産減価償却率該当値テキスト"/>
        <xdr:cNvSpPr txBox="1"/>
      </xdr:nvSpPr>
      <xdr:spPr>
        <a:xfrm>
          <a:off x="4673600"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133985</xdr:rowOff>
    </xdr:from>
    <xdr:to>
      <xdr:col>20</xdr:col>
      <xdr:colOff>38100</xdr:colOff>
      <xdr:row>60</xdr:row>
      <xdr:rowOff>64135</xdr:rowOff>
    </xdr:to>
    <xdr:sp macro="" textlink="">
      <xdr:nvSpPr>
        <xdr:cNvPr id="190" name="楕円 189"/>
        <xdr:cNvSpPr/>
      </xdr:nvSpPr>
      <xdr:spPr>
        <a:xfrm>
          <a:off x="3746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152400</xdr:rowOff>
    </xdr:from>
    <xdr:to>
      <xdr:col>24</xdr:col>
      <xdr:colOff>63500</xdr:colOff>
      <xdr:row>60</xdr:row>
      <xdr:rowOff>13335</xdr:rowOff>
    </xdr:to>
    <xdr:cxnSp macro="">
      <xdr:nvCxnSpPr>
        <xdr:cNvPr id="191" name="直線コネクタ 190"/>
        <xdr:cNvCxnSpPr/>
      </xdr:nvCxnSpPr>
      <xdr:spPr>
        <a:xfrm flipV="1">
          <a:off x="3797300" y="1026795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105410</xdr:rowOff>
    </xdr:from>
    <xdr:to>
      <xdr:col>15</xdr:col>
      <xdr:colOff>101600</xdr:colOff>
      <xdr:row>60</xdr:row>
      <xdr:rowOff>35560</xdr:rowOff>
    </xdr:to>
    <xdr:sp macro="" textlink="">
      <xdr:nvSpPr>
        <xdr:cNvPr id="192" name="楕円 191"/>
        <xdr:cNvSpPr/>
      </xdr:nvSpPr>
      <xdr:spPr>
        <a:xfrm>
          <a:off x="2857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156210</xdr:rowOff>
    </xdr:from>
    <xdr:to>
      <xdr:col>19</xdr:col>
      <xdr:colOff>177800</xdr:colOff>
      <xdr:row>60</xdr:row>
      <xdr:rowOff>13335</xdr:rowOff>
    </xdr:to>
    <xdr:cxnSp macro="">
      <xdr:nvCxnSpPr>
        <xdr:cNvPr id="193" name="直線コネクタ 192"/>
        <xdr:cNvCxnSpPr/>
      </xdr:nvCxnSpPr>
      <xdr:spPr>
        <a:xfrm>
          <a:off x="2908300" y="102717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78740</xdr:rowOff>
    </xdr:from>
    <xdr:to>
      <xdr:col>10</xdr:col>
      <xdr:colOff>165100</xdr:colOff>
      <xdr:row>60</xdr:row>
      <xdr:rowOff>8890</xdr:rowOff>
    </xdr:to>
    <xdr:sp macro="" textlink="">
      <xdr:nvSpPr>
        <xdr:cNvPr id="194" name="楕円 193"/>
        <xdr:cNvSpPr/>
      </xdr:nvSpPr>
      <xdr:spPr>
        <a:xfrm>
          <a:off x="1968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129540</xdr:rowOff>
    </xdr:from>
    <xdr:to>
      <xdr:col>15</xdr:col>
      <xdr:colOff>50800</xdr:colOff>
      <xdr:row>59</xdr:row>
      <xdr:rowOff>156210</xdr:rowOff>
    </xdr:to>
    <xdr:cxnSp macro="">
      <xdr:nvCxnSpPr>
        <xdr:cNvPr id="195" name="直線コネクタ 194"/>
        <xdr:cNvCxnSpPr/>
      </xdr:nvCxnSpPr>
      <xdr:spPr>
        <a:xfrm>
          <a:off x="2019300" y="102450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50165</xdr:rowOff>
    </xdr:from>
    <xdr:to>
      <xdr:col>6</xdr:col>
      <xdr:colOff>38100</xdr:colOff>
      <xdr:row>59</xdr:row>
      <xdr:rowOff>151765</xdr:rowOff>
    </xdr:to>
    <xdr:sp macro="" textlink="">
      <xdr:nvSpPr>
        <xdr:cNvPr id="196" name="楕円 195"/>
        <xdr:cNvSpPr/>
      </xdr:nvSpPr>
      <xdr:spPr>
        <a:xfrm>
          <a:off x="1079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100965</xdr:rowOff>
    </xdr:from>
    <xdr:to>
      <xdr:col>10</xdr:col>
      <xdr:colOff>114300</xdr:colOff>
      <xdr:row>59</xdr:row>
      <xdr:rowOff>129540</xdr:rowOff>
    </xdr:to>
    <xdr:cxnSp macro="">
      <xdr:nvCxnSpPr>
        <xdr:cNvPr id="197" name="直線コネクタ 196"/>
        <xdr:cNvCxnSpPr/>
      </xdr:nvCxnSpPr>
      <xdr:spPr>
        <a:xfrm>
          <a:off x="1130300" y="102165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73042</xdr:rowOff>
    </xdr:from>
    <xdr:ext cx="405111" cy="259045"/>
    <xdr:sp macro="" textlink="">
      <xdr:nvSpPr>
        <xdr:cNvPr id="198" name="n_1aveValue【橋りょう・トンネル】&#10;有形固定資産減価償却率"/>
        <xdr:cNvSpPr txBox="1"/>
      </xdr:nvSpPr>
      <xdr:spPr>
        <a:xfrm>
          <a:off x="35820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26687</xdr:rowOff>
    </xdr:from>
    <xdr:ext cx="405111" cy="259045"/>
    <xdr:sp macro="" textlink="">
      <xdr:nvSpPr>
        <xdr:cNvPr id="199" name="n_2aveValue【橋りょう・トンネル】&#10;有形固定資産減価償却率"/>
        <xdr:cNvSpPr txBox="1"/>
      </xdr:nvSpPr>
      <xdr:spPr>
        <a:xfrm>
          <a:off x="2705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22877</xdr:rowOff>
    </xdr:from>
    <xdr:ext cx="405111" cy="259045"/>
    <xdr:sp macro="" textlink="">
      <xdr:nvSpPr>
        <xdr:cNvPr id="200" name="n_3aveValue【橋りょう・トンネル】&#10;有形固定資産減価償却率"/>
        <xdr:cNvSpPr txBox="1"/>
      </xdr:nvSpPr>
      <xdr:spPr>
        <a:xfrm>
          <a:off x="1816744" y="1030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163847</xdr:rowOff>
    </xdr:from>
    <xdr:ext cx="405111" cy="259045"/>
    <xdr:sp macro="" textlink="">
      <xdr:nvSpPr>
        <xdr:cNvPr id="201" name="n_4aveValue【橋りょう・トンネル】&#10;有形固定資産減価償却率"/>
        <xdr:cNvSpPr txBox="1"/>
      </xdr:nvSpPr>
      <xdr:spPr>
        <a:xfrm>
          <a:off x="927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55262</xdr:rowOff>
    </xdr:from>
    <xdr:ext cx="405111" cy="259045"/>
    <xdr:sp macro="" textlink="">
      <xdr:nvSpPr>
        <xdr:cNvPr id="202" name="n_1mainValue【橋りょう・トンネル】&#10;有形固定資産減価償却率"/>
        <xdr:cNvSpPr txBox="1"/>
      </xdr:nvSpPr>
      <xdr:spPr>
        <a:xfrm>
          <a:off x="35820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203" name="n_2mainValue【橋りょう・トンネル】&#10;有形固定資産減価償却率"/>
        <xdr:cNvSpPr txBox="1"/>
      </xdr:nvSpPr>
      <xdr:spPr>
        <a:xfrm>
          <a:off x="2705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25417</xdr:rowOff>
    </xdr:from>
    <xdr:ext cx="405111" cy="259045"/>
    <xdr:sp macro="" textlink="">
      <xdr:nvSpPr>
        <xdr:cNvPr id="204" name="n_3mainValue【橋りょう・トンネル】&#10;有形固定資産減価償却率"/>
        <xdr:cNvSpPr txBox="1"/>
      </xdr:nvSpPr>
      <xdr:spPr>
        <a:xfrm>
          <a:off x="1816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168292</xdr:rowOff>
    </xdr:from>
    <xdr:ext cx="405111" cy="259045"/>
    <xdr:sp macro="" textlink="">
      <xdr:nvSpPr>
        <xdr:cNvPr id="205" name="n_4mainValue【橋りょう・トンネル】&#10;有形固定資産減価償却率"/>
        <xdr:cNvSpPr txBox="1"/>
      </xdr:nvSpPr>
      <xdr:spPr>
        <a:xfrm>
          <a:off x="9277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6" name="直線コネクタ 215"/>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7" name="テキスト ボックス 216"/>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8" name="直線コネクタ 217"/>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9" name="テキスト ボックス 218"/>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0" name="直線コネクタ 219"/>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1" name="テキスト ボックス 220"/>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2" name="直線コネクタ 221"/>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3" name="テキスト ボックス 222"/>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4" name="直線コネクタ 223"/>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5" name="テキスト ボックス 224"/>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6" name="直線コネクタ 225"/>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7" name="テキスト ボックス 226"/>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138871</xdr:rowOff>
    </xdr:from>
    <xdr:to>
      <xdr:col>54</xdr:col>
      <xdr:colOff>189865</xdr:colOff>
      <xdr:row>64</xdr:row>
      <xdr:rowOff>111823</xdr:rowOff>
    </xdr:to>
    <xdr:cxnSp macro="">
      <xdr:nvCxnSpPr>
        <xdr:cNvPr id="231" name="直線コネクタ 230"/>
        <xdr:cNvCxnSpPr/>
      </xdr:nvCxnSpPr>
      <xdr:spPr>
        <a:xfrm flipV="1">
          <a:off x="10476865" y="9568621"/>
          <a:ext cx="0" cy="1516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115650</xdr:rowOff>
    </xdr:from>
    <xdr:ext cx="534377" cy="259045"/>
    <xdr:sp macro="" textlink="">
      <xdr:nvSpPr>
        <xdr:cNvPr id="232" name="【橋りょう・トンネル】&#10;一人当たり有形固定資産（償却資産）額最小値テキスト"/>
        <xdr:cNvSpPr txBox="1"/>
      </xdr:nvSpPr>
      <xdr:spPr>
        <a:xfrm>
          <a:off x="10515600" y="1108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111823</xdr:rowOff>
    </xdr:from>
    <xdr:to>
      <xdr:col>55</xdr:col>
      <xdr:colOff>88900</xdr:colOff>
      <xdr:row>64</xdr:row>
      <xdr:rowOff>111823</xdr:rowOff>
    </xdr:to>
    <xdr:cxnSp macro="">
      <xdr:nvCxnSpPr>
        <xdr:cNvPr id="233" name="直線コネクタ 232"/>
        <xdr:cNvCxnSpPr/>
      </xdr:nvCxnSpPr>
      <xdr:spPr>
        <a:xfrm>
          <a:off x="10388600" y="11084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85548</xdr:rowOff>
    </xdr:from>
    <xdr:ext cx="690189" cy="259045"/>
    <xdr:sp macro="" textlink="">
      <xdr:nvSpPr>
        <xdr:cNvPr id="234" name="【橋りょう・トンネル】&#10;一人当たり有形固定資産（償却資産）額最大値テキスト"/>
        <xdr:cNvSpPr txBox="1"/>
      </xdr:nvSpPr>
      <xdr:spPr>
        <a:xfrm>
          <a:off x="10515600" y="93438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1,409,928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138871</xdr:rowOff>
    </xdr:from>
    <xdr:to>
      <xdr:col>55</xdr:col>
      <xdr:colOff>88900</xdr:colOff>
      <xdr:row>55</xdr:row>
      <xdr:rowOff>138871</xdr:rowOff>
    </xdr:to>
    <xdr:cxnSp macro="">
      <xdr:nvCxnSpPr>
        <xdr:cNvPr id="235" name="直線コネクタ 234"/>
        <xdr:cNvCxnSpPr/>
      </xdr:nvCxnSpPr>
      <xdr:spPr>
        <a:xfrm>
          <a:off x="10388600" y="9568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45483</xdr:rowOff>
    </xdr:from>
    <xdr:ext cx="599010" cy="259045"/>
    <xdr:sp macro="" textlink="">
      <xdr:nvSpPr>
        <xdr:cNvPr id="236" name="【橋りょう・トンネル】&#10;一人当たり有形固定資産（償却資産）額平均値テキスト"/>
        <xdr:cNvSpPr txBox="1"/>
      </xdr:nvSpPr>
      <xdr:spPr>
        <a:xfrm>
          <a:off x="10515600" y="105039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67056</xdr:rowOff>
    </xdr:from>
    <xdr:to>
      <xdr:col>55</xdr:col>
      <xdr:colOff>50800</xdr:colOff>
      <xdr:row>61</xdr:row>
      <xdr:rowOff>168656</xdr:rowOff>
    </xdr:to>
    <xdr:sp macro="" textlink="">
      <xdr:nvSpPr>
        <xdr:cNvPr id="237" name="フローチャート: 判断 236"/>
        <xdr:cNvSpPr/>
      </xdr:nvSpPr>
      <xdr:spPr>
        <a:xfrm>
          <a:off x="104267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141258</xdr:rowOff>
    </xdr:from>
    <xdr:to>
      <xdr:col>50</xdr:col>
      <xdr:colOff>165100</xdr:colOff>
      <xdr:row>62</xdr:row>
      <xdr:rowOff>71408</xdr:rowOff>
    </xdr:to>
    <xdr:sp macro="" textlink="">
      <xdr:nvSpPr>
        <xdr:cNvPr id="238" name="フローチャート: 判断 237"/>
        <xdr:cNvSpPr/>
      </xdr:nvSpPr>
      <xdr:spPr>
        <a:xfrm>
          <a:off x="9588500" y="1059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45077</xdr:rowOff>
    </xdr:from>
    <xdr:to>
      <xdr:col>46</xdr:col>
      <xdr:colOff>38100</xdr:colOff>
      <xdr:row>62</xdr:row>
      <xdr:rowOff>146677</xdr:rowOff>
    </xdr:to>
    <xdr:sp macro="" textlink="">
      <xdr:nvSpPr>
        <xdr:cNvPr id="239" name="フローチャート: 判断 238"/>
        <xdr:cNvSpPr/>
      </xdr:nvSpPr>
      <xdr:spPr>
        <a:xfrm>
          <a:off x="8699500" y="10674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38561</xdr:rowOff>
    </xdr:from>
    <xdr:to>
      <xdr:col>41</xdr:col>
      <xdr:colOff>101600</xdr:colOff>
      <xdr:row>62</xdr:row>
      <xdr:rowOff>140161</xdr:rowOff>
    </xdr:to>
    <xdr:sp macro="" textlink="">
      <xdr:nvSpPr>
        <xdr:cNvPr id="240" name="フローチャート: 判断 239"/>
        <xdr:cNvSpPr/>
      </xdr:nvSpPr>
      <xdr:spPr>
        <a:xfrm>
          <a:off x="7810500" y="10668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300</xdr:rowOff>
    </xdr:from>
    <xdr:to>
      <xdr:col>36</xdr:col>
      <xdr:colOff>165100</xdr:colOff>
      <xdr:row>62</xdr:row>
      <xdr:rowOff>101900</xdr:rowOff>
    </xdr:to>
    <xdr:sp macro="" textlink="">
      <xdr:nvSpPr>
        <xdr:cNvPr id="241" name="フローチャート: 判断 240"/>
        <xdr:cNvSpPr/>
      </xdr:nvSpPr>
      <xdr:spPr>
        <a:xfrm>
          <a:off x="6921500" y="106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38968</xdr:rowOff>
    </xdr:from>
    <xdr:to>
      <xdr:col>55</xdr:col>
      <xdr:colOff>50800</xdr:colOff>
      <xdr:row>56</xdr:row>
      <xdr:rowOff>140568</xdr:rowOff>
    </xdr:to>
    <xdr:sp macro="" textlink="">
      <xdr:nvSpPr>
        <xdr:cNvPr id="247" name="楕円 246"/>
        <xdr:cNvSpPr/>
      </xdr:nvSpPr>
      <xdr:spPr>
        <a:xfrm>
          <a:off x="10426700" y="964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125345</xdr:rowOff>
    </xdr:from>
    <xdr:ext cx="690189" cy="259045"/>
    <xdr:sp macro="" textlink="">
      <xdr:nvSpPr>
        <xdr:cNvPr id="248" name="【橋りょう・トンネル】&#10;一人当たり有形固定資産（償却資産）額該当値テキスト"/>
        <xdr:cNvSpPr txBox="1"/>
      </xdr:nvSpPr>
      <xdr:spPr>
        <a:xfrm>
          <a:off x="10515600" y="95550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44948</xdr:rowOff>
    </xdr:from>
    <xdr:to>
      <xdr:col>50</xdr:col>
      <xdr:colOff>165100</xdr:colOff>
      <xdr:row>55</xdr:row>
      <xdr:rowOff>146548</xdr:rowOff>
    </xdr:to>
    <xdr:sp macro="" textlink="">
      <xdr:nvSpPr>
        <xdr:cNvPr id="249" name="楕円 248"/>
        <xdr:cNvSpPr/>
      </xdr:nvSpPr>
      <xdr:spPr>
        <a:xfrm>
          <a:off x="9588500" y="947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95748</xdr:rowOff>
    </xdr:from>
    <xdr:to>
      <xdr:col>55</xdr:col>
      <xdr:colOff>0</xdr:colOff>
      <xdr:row>56</xdr:row>
      <xdr:rowOff>89768</xdr:rowOff>
    </xdr:to>
    <xdr:cxnSp macro="">
      <xdr:nvCxnSpPr>
        <xdr:cNvPr id="250" name="直線コネクタ 249"/>
        <xdr:cNvCxnSpPr/>
      </xdr:nvCxnSpPr>
      <xdr:spPr>
        <a:xfrm>
          <a:off x="9639300" y="9525498"/>
          <a:ext cx="838200" cy="16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68742</xdr:rowOff>
    </xdr:from>
    <xdr:to>
      <xdr:col>46</xdr:col>
      <xdr:colOff>38100</xdr:colOff>
      <xdr:row>55</xdr:row>
      <xdr:rowOff>170342</xdr:rowOff>
    </xdr:to>
    <xdr:sp macro="" textlink="">
      <xdr:nvSpPr>
        <xdr:cNvPr id="251" name="楕円 250"/>
        <xdr:cNvSpPr/>
      </xdr:nvSpPr>
      <xdr:spPr>
        <a:xfrm>
          <a:off x="8699500" y="949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95748</xdr:rowOff>
    </xdr:from>
    <xdr:to>
      <xdr:col>50</xdr:col>
      <xdr:colOff>114300</xdr:colOff>
      <xdr:row>55</xdr:row>
      <xdr:rowOff>119542</xdr:rowOff>
    </xdr:to>
    <xdr:cxnSp macro="">
      <xdr:nvCxnSpPr>
        <xdr:cNvPr id="252" name="直線コネクタ 251"/>
        <xdr:cNvCxnSpPr/>
      </xdr:nvCxnSpPr>
      <xdr:spPr>
        <a:xfrm flipV="1">
          <a:off x="8750300" y="9525498"/>
          <a:ext cx="889000" cy="2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96353</xdr:rowOff>
    </xdr:from>
    <xdr:to>
      <xdr:col>41</xdr:col>
      <xdr:colOff>101600</xdr:colOff>
      <xdr:row>56</xdr:row>
      <xdr:rowOff>26503</xdr:rowOff>
    </xdr:to>
    <xdr:sp macro="" textlink="">
      <xdr:nvSpPr>
        <xdr:cNvPr id="253" name="楕円 252"/>
        <xdr:cNvSpPr/>
      </xdr:nvSpPr>
      <xdr:spPr>
        <a:xfrm>
          <a:off x="7810500" y="95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119542</xdr:rowOff>
    </xdr:from>
    <xdr:to>
      <xdr:col>45</xdr:col>
      <xdr:colOff>177800</xdr:colOff>
      <xdr:row>55</xdr:row>
      <xdr:rowOff>147153</xdr:rowOff>
    </xdr:to>
    <xdr:cxnSp macro="">
      <xdr:nvCxnSpPr>
        <xdr:cNvPr id="254" name="直線コネクタ 253"/>
        <xdr:cNvCxnSpPr/>
      </xdr:nvCxnSpPr>
      <xdr:spPr>
        <a:xfrm flipV="1">
          <a:off x="7861300" y="9549292"/>
          <a:ext cx="889000" cy="2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112845</xdr:rowOff>
    </xdr:from>
    <xdr:to>
      <xdr:col>36</xdr:col>
      <xdr:colOff>165100</xdr:colOff>
      <xdr:row>56</xdr:row>
      <xdr:rowOff>42995</xdr:rowOff>
    </xdr:to>
    <xdr:sp macro="" textlink="">
      <xdr:nvSpPr>
        <xdr:cNvPr id="255" name="楕円 254"/>
        <xdr:cNvSpPr/>
      </xdr:nvSpPr>
      <xdr:spPr>
        <a:xfrm>
          <a:off x="6921500" y="954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147153</xdr:rowOff>
    </xdr:from>
    <xdr:to>
      <xdr:col>41</xdr:col>
      <xdr:colOff>50800</xdr:colOff>
      <xdr:row>55</xdr:row>
      <xdr:rowOff>163645</xdr:rowOff>
    </xdr:to>
    <xdr:cxnSp macro="">
      <xdr:nvCxnSpPr>
        <xdr:cNvPr id="256" name="直線コネクタ 255"/>
        <xdr:cNvCxnSpPr/>
      </xdr:nvCxnSpPr>
      <xdr:spPr>
        <a:xfrm flipV="1">
          <a:off x="6972300" y="9576903"/>
          <a:ext cx="889000" cy="1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62535</xdr:rowOff>
    </xdr:from>
    <xdr:ext cx="599010" cy="259045"/>
    <xdr:sp macro="" textlink="">
      <xdr:nvSpPr>
        <xdr:cNvPr id="257" name="n_1aveValue【橋りょう・トンネル】&#10;一人当たり有形固定資産（償却資産）額"/>
        <xdr:cNvSpPr txBox="1"/>
      </xdr:nvSpPr>
      <xdr:spPr>
        <a:xfrm>
          <a:off x="9327095" y="1069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137804</xdr:rowOff>
    </xdr:from>
    <xdr:ext cx="599010" cy="259045"/>
    <xdr:sp macro="" textlink="">
      <xdr:nvSpPr>
        <xdr:cNvPr id="258" name="n_2aveValue【橋りょう・トンネル】&#10;一人当たり有形固定資産（償却資産）額"/>
        <xdr:cNvSpPr txBox="1"/>
      </xdr:nvSpPr>
      <xdr:spPr>
        <a:xfrm>
          <a:off x="8450795" y="1076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131288</xdr:rowOff>
    </xdr:from>
    <xdr:ext cx="599010" cy="259045"/>
    <xdr:sp macro="" textlink="">
      <xdr:nvSpPr>
        <xdr:cNvPr id="259" name="n_3aveValue【橋りょう・トンネル】&#10;一人当たり有形固定資産（償却資産）額"/>
        <xdr:cNvSpPr txBox="1"/>
      </xdr:nvSpPr>
      <xdr:spPr>
        <a:xfrm>
          <a:off x="7561795" y="10761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93027</xdr:rowOff>
    </xdr:from>
    <xdr:ext cx="599010" cy="259045"/>
    <xdr:sp macro="" textlink="">
      <xdr:nvSpPr>
        <xdr:cNvPr id="260" name="n_4aveValue【橋りょう・トンネル】&#10;一人当たり有形固定資産（償却資産）額"/>
        <xdr:cNvSpPr txBox="1"/>
      </xdr:nvSpPr>
      <xdr:spPr>
        <a:xfrm>
          <a:off x="6672795" y="10722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53</xdr:row>
      <xdr:rowOff>163075</xdr:rowOff>
    </xdr:from>
    <xdr:ext cx="690189" cy="259045"/>
    <xdr:sp macro="" textlink="">
      <xdr:nvSpPr>
        <xdr:cNvPr id="261" name="n_1mainValue【橋りょう・トンネル】&#10;一人当たり有形固定資産（償却資産）額"/>
        <xdr:cNvSpPr txBox="1"/>
      </xdr:nvSpPr>
      <xdr:spPr>
        <a:xfrm>
          <a:off x="9281505" y="92499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54</xdr:row>
      <xdr:rowOff>15419</xdr:rowOff>
    </xdr:from>
    <xdr:ext cx="690189" cy="259045"/>
    <xdr:sp macro="" textlink="">
      <xdr:nvSpPr>
        <xdr:cNvPr id="262" name="n_2mainValue【橋りょう・トンネル】&#10;一人当たり有形固定資産（償却資産）額"/>
        <xdr:cNvSpPr txBox="1"/>
      </xdr:nvSpPr>
      <xdr:spPr>
        <a:xfrm>
          <a:off x="8405205" y="92737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54</xdr:row>
      <xdr:rowOff>43030</xdr:rowOff>
    </xdr:from>
    <xdr:ext cx="690189" cy="259045"/>
    <xdr:sp macro="" textlink="">
      <xdr:nvSpPr>
        <xdr:cNvPr id="263" name="n_3mainValue【橋りょう・トンネル】&#10;一人当たり有形固定資産（償却資産）額"/>
        <xdr:cNvSpPr txBox="1"/>
      </xdr:nvSpPr>
      <xdr:spPr>
        <a:xfrm>
          <a:off x="7516205" y="93013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54</xdr:row>
      <xdr:rowOff>59522</xdr:rowOff>
    </xdr:from>
    <xdr:ext cx="690189" cy="259045"/>
    <xdr:sp macro="" textlink="">
      <xdr:nvSpPr>
        <xdr:cNvPr id="264" name="n_4mainValue【橋りょう・トンネル】&#10;一人当たり有形固定資産（償却資産）額"/>
        <xdr:cNvSpPr txBox="1"/>
      </xdr:nvSpPr>
      <xdr:spPr>
        <a:xfrm>
          <a:off x="6627205" y="93178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26670</xdr:rowOff>
    </xdr:from>
    <xdr:to>
      <xdr:col>24</xdr:col>
      <xdr:colOff>62865</xdr:colOff>
      <xdr:row>86</xdr:row>
      <xdr:rowOff>100964</xdr:rowOff>
    </xdr:to>
    <xdr:cxnSp macro="">
      <xdr:nvCxnSpPr>
        <xdr:cNvPr id="289" name="直線コネクタ 288"/>
        <xdr:cNvCxnSpPr/>
      </xdr:nvCxnSpPr>
      <xdr:spPr>
        <a:xfrm flipV="1">
          <a:off x="4634865" y="13228320"/>
          <a:ext cx="0" cy="1617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90" name="【公営住宅】&#10;有形固定資産減価償却率最小値テキスト"/>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1" name="直線コネクタ 290"/>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144797</xdr:rowOff>
    </xdr:from>
    <xdr:ext cx="405111" cy="259045"/>
    <xdr:sp macro="" textlink="">
      <xdr:nvSpPr>
        <xdr:cNvPr id="292" name="【公営住宅】&#10;有形固定資産減価償却率最大値テキスト"/>
        <xdr:cNvSpPr txBox="1"/>
      </xdr:nvSpPr>
      <xdr:spPr>
        <a:xfrm>
          <a:off x="4673600" y="1300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26670</xdr:rowOff>
    </xdr:from>
    <xdr:to>
      <xdr:col>24</xdr:col>
      <xdr:colOff>152400</xdr:colOff>
      <xdr:row>77</xdr:row>
      <xdr:rowOff>26670</xdr:rowOff>
    </xdr:to>
    <xdr:cxnSp macro="">
      <xdr:nvCxnSpPr>
        <xdr:cNvPr id="293" name="直線コネクタ 292"/>
        <xdr:cNvCxnSpPr/>
      </xdr:nvCxnSpPr>
      <xdr:spPr>
        <a:xfrm>
          <a:off x="4546600" y="1322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57166</xdr:rowOff>
    </xdr:from>
    <xdr:ext cx="405111" cy="259045"/>
    <xdr:sp macro="" textlink="">
      <xdr:nvSpPr>
        <xdr:cNvPr id="294" name="【公営住宅】&#10;有形固定資産減価償却率平均値テキスト"/>
        <xdr:cNvSpPr txBox="1"/>
      </xdr:nvSpPr>
      <xdr:spPr>
        <a:xfrm>
          <a:off x="4673600" y="1411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78739</xdr:rowOff>
    </xdr:from>
    <xdr:to>
      <xdr:col>24</xdr:col>
      <xdr:colOff>114300</xdr:colOff>
      <xdr:row>83</xdr:row>
      <xdr:rowOff>8889</xdr:rowOff>
    </xdr:to>
    <xdr:sp macro="" textlink="">
      <xdr:nvSpPr>
        <xdr:cNvPr id="295" name="フローチャート: 判断 294"/>
        <xdr:cNvSpPr/>
      </xdr:nvSpPr>
      <xdr:spPr>
        <a:xfrm>
          <a:off x="45847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6" name="フローチャート: 判断 295"/>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2539</xdr:rowOff>
    </xdr:from>
    <xdr:to>
      <xdr:col>15</xdr:col>
      <xdr:colOff>101600</xdr:colOff>
      <xdr:row>83</xdr:row>
      <xdr:rowOff>104139</xdr:rowOff>
    </xdr:to>
    <xdr:sp macro="" textlink="">
      <xdr:nvSpPr>
        <xdr:cNvPr id="297" name="フローチャート: 判断 296"/>
        <xdr:cNvSpPr/>
      </xdr:nvSpPr>
      <xdr:spPr>
        <a:xfrm>
          <a:off x="2857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149225</xdr:rowOff>
    </xdr:from>
    <xdr:to>
      <xdr:col>10</xdr:col>
      <xdr:colOff>165100</xdr:colOff>
      <xdr:row>83</xdr:row>
      <xdr:rowOff>79375</xdr:rowOff>
    </xdr:to>
    <xdr:sp macro="" textlink="">
      <xdr:nvSpPr>
        <xdr:cNvPr id="298" name="フローチャート: 判断 297"/>
        <xdr:cNvSpPr/>
      </xdr:nvSpPr>
      <xdr:spPr>
        <a:xfrm>
          <a:off x="1968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132080</xdr:rowOff>
    </xdr:from>
    <xdr:to>
      <xdr:col>6</xdr:col>
      <xdr:colOff>38100</xdr:colOff>
      <xdr:row>83</xdr:row>
      <xdr:rowOff>62230</xdr:rowOff>
    </xdr:to>
    <xdr:sp macro="" textlink="">
      <xdr:nvSpPr>
        <xdr:cNvPr id="299" name="フローチャート: 判断 298"/>
        <xdr:cNvSpPr/>
      </xdr:nvSpPr>
      <xdr:spPr>
        <a:xfrm>
          <a:off x="1079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31114</xdr:rowOff>
    </xdr:from>
    <xdr:to>
      <xdr:col>24</xdr:col>
      <xdr:colOff>114300</xdr:colOff>
      <xdr:row>81</xdr:row>
      <xdr:rowOff>132714</xdr:rowOff>
    </xdr:to>
    <xdr:sp macro="" textlink="">
      <xdr:nvSpPr>
        <xdr:cNvPr id="305" name="楕円 304"/>
        <xdr:cNvSpPr/>
      </xdr:nvSpPr>
      <xdr:spPr>
        <a:xfrm>
          <a:off x="45847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53991</xdr:rowOff>
    </xdr:from>
    <xdr:ext cx="405111" cy="259045"/>
    <xdr:sp macro="" textlink="">
      <xdr:nvSpPr>
        <xdr:cNvPr id="306" name="【公営住宅】&#10;有形固定資産減価償却率該当値テキスト"/>
        <xdr:cNvSpPr txBox="1"/>
      </xdr:nvSpPr>
      <xdr:spPr>
        <a:xfrm>
          <a:off x="4673600"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149225</xdr:rowOff>
    </xdr:from>
    <xdr:to>
      <xdr:col>20</xdr:col>
      <xdr:colOff>38100</xdr:colOff>
      <xdr:row>81</xdr:row>
      <xdr:rowOff>79375</xdr:rowOff>
    </xdr:to>
    <xdr:sp macro="" textlink="">
      <xdr:nvSpPr>
        <xdr:cNvPr id="307" name="楕円 306"/>
        <xdr:cNvSpPr/>
      </xdr:nvSpPr>
      <xdr:spPr>
        <a:xfrm>
          <a:off x="3746500" y="13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28575</xdr:rowOff>
    </xdr:from>
    <xdr:to>
      <xdr:col>24</xdr:col>
      <xdr:colOff>63500</xdr:colOff>
      <xdr:row>81</xdr:row>
      <xdr:rowOff>81914</xdr:rowOff>
    </xdr:to>
    <xdr:cxnSp macro="">
      <xdr:nvCxnSpPr>
        <xdr:cNvPr id="308" name="直線コネクタ 307"/>
        <xdr:cNvCxnSpPr/>
      </xdr:nvCxnSpPr>
      <xdr:spPr>
        <a:xfrm>
          <a:off x="3797300" y="13916025"/>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111125</xdr:rowOff>
    </xdr:from>
    <xdr:to>
      <xdr:col>15</xdr:col>
      <xdr:colOff>101600</xdr:colOff>
      <xdr:row>81</xdr:row>
      <xdr:rowOff>41275</xdr:rowOff>
    </xdr:to>
    <xdr:sp macro="" textlink="">
      <xdr:nvSpPr>
        <xdr:cNvPr id="309" name="楕円 308"/>
        <xdr:cNvSpPr/>
      </xdr:nvSpPr>
      <xdr:spPr>
        <a:xfrm>
          <a:off x="28575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161925</xdr:rowOff>
    </xdr:from>
    <xdr:to>
      <xdr:col>19</xdr:col>
      <xdr:colOff>177800</xdr:colOff>
      <xdr:row>81</xdr:row>
      <xdr:rowOff>28575</xdr:rowOff>
    </xdr:to>
    <xdr:cxnSp macro="">
      <xdr:nvCxnSpPr>
        <xdr:cNvPr id="310" name="直線コネクタ 309"/>
        <xdr:cNvCxnSpPr/>
      </xdr:nvCxnSpPr>
      <xdr:spPr>
        <a:xfrm>
          <a:off x="2908300" y="138779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69214</xdr:rowOff>
    </xdr:from>
    <xdr:to>
      <xdr:col>10</xdr:col>
      <xdr:colOff>165100</xdr:colOff>
      <xdr:row>80</xdr:row>
      <xdr:rowOff>170814</xdr:rowOff>
    </xdr:to>
    <xdr:sp macro="" textlink="">
      <xdr:nvSpPr>
        <xdr:cNvPr id="311" name="楕円 310"/>
        <xdr:cNvSpPr/>
      </xdr:nvSpPr>
      <xdr:spPr>
        <a:xfrm>
          <a:off x="1968500" y="1378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120014</xdr:rowOff>
    </xdr:from>
    <xdr:to>
      <xdr:col>15</xdr:col>
      <xdr:colOff>50800</xdr:colOff>
      <xdr:row>80</xdr:row>
      <xdr:rowOff>161925</xdr:rowOff>
    </xdr:to>
    <xdr:cxnSp macro="">
      <xdr:nvCxnSpPr>
        <xdr:cNvPr id="312" name="直線コネクタ 311"/>
        <xdr:cNvCxnSpPr/>
      </xdr:nvCxnSpPr>
      <xdr:spPr>
        <a:xfrm>
          <a:off x="2019300" y="1383601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33020</xdr:rowOff>
    </xdr:from>
    <xdr:to>
      <xdr:col>6</xdr:col>
      <xdr:colOff>38100</xdr:colOff>
      <xdr:row>80</xdr:row>
      <xdr:rowOff>134620</xdr:rowOff>
    </xdr:to>
    <xdr:sp macro="" textlink="">
      <xdr:nvSpPr>
        <xdr:cNvPr id="313" name="楕円 312"/>
        <xdr:cNvSpPr/>
      </xdr:nvSpPr>
      <xdr:spPr>
        <a:xfrm>
          <a:off x="1079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83820</xdr:rowOff>
    </xdr:from>
    <xdr:to>
      <xdr:col>10</xdr:col>
      <xdr:colOff>114300</xdr:colOff>
      <xdr:row>80</xdr:row>
      <xdr:rowOff>120014</xdr:rowOff>
    </xdr:to>
    <xdr:cxnSp macro="">
      <xdr:nvCxnSpPr>
        <xdr:cNvPr id="314" name="直線コネクタ 313"/>
        <xdr:cNvCxnSpPr/>
      </xdr:nvCxnSpPr>
      <xdr:spPr>
        <a:xfrm>
          <a:off x="1130300" y="1379982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5" name="n_1aveValue【公営住宅】&#10;有形固定資産減価償却率"/>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95266</xdr:rowOff>
    </xdr:from>
    <xdr:ext cx="405111" cy="259045"/>
    <xdr:sp macro="" textlink="">
      <xdr:nvSpPr>
        <xdr:cNvPr id="316" name="n_2aveValue【公営住宅】&#10;有形固定資産減価償却率"/>
        <xdr:cNvSpPr txBox="1"/>
      </xdr:nvSpPr>
      <xdr:spPr>
        <a:xfrm>
          <a:off x="2705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70502</xdr:rowOff>
    </xdr:from>
    <xdr:ext cx="405111" cy="259045"/>
    <xdr:sp macro="" textlink="">
      <xdr:nvSpPr>
        <xdr:cNvPr id="317" name="n_3aveValue【公営住宅】&#10;有形固定資産減価償却率"/>
        <xdr:cNvSpPr txBox="1"/>
      </xdr:nvSpPr>
      <xdr:spPr>
        <a:xfrm>
          <a:off x="1816744" y="1430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53357</xdr:rowOff>
    </xdr:from>
    <xdr:ext cx="405111" cy="259045"/>
    <xdr:sp macro="" textlink="">
      <xdr:nvSpPr>
        <xdr:cNvPr id="318" name="n_4aveValue【公営住宅】&#10;有形固定資産減価償却率"/>
        <xdr:cNvSpPr txBox="1"/>
      </xdr:nvSpPr>
      <xdr:spPr>
        <a:xfrm>
          <a:off x="9277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95902</xdr:rowOff>
    </xdr:from>
    <xdr:ext cx="405111" cy="259045"/>
    <xdr:sp macro="" textlink="">
      <xdr:nvSpPr>
        <xdr:cNvPr id="319" name="n_1mainValue【公営住宅】&#10;有形固定資産減価償却率"/>
        <xdr:cNvSpPr txBox="1"/>
      </xdr:nvSpPr>
      <xdr:spPr>
        <a:xfrm>
          <a:off x="3582044" y="1364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57802</xdr:rowOff>
    </xdr:from>
    <xdr:ext cx="405111" cy="259045"/>
    <xdr:sp macro="" textlink="">
      <xdr:nvSpPr>
        <xdr:cNvPr id="320" name="n_2mainValue【公営住宅】&#10;有形固定資産減価償却率"/>
        <xdr:cNvSpPr txBox="1"/>
      </xdr:nvSpPr>
      <xdr:spPr>
        <a:xfrm>
          <a:off x="2705744" y="136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15891</xdr:rowOff>
    </xdr:from>
    <xdr:ext cx="405111" cy="259045"/>
    <xdr:sp macro="" textlink="">
      <xdr:nvSpPr>
        <xdr:cNvPr id="321" name="n_3mainValue【公営住宅】&#10;有形固定資産減価償却率"/>
        <xdr:cNvSpPr txBox="1"/>
      </xdr:nvSpPr>
      <xdr:spPr>
        <a:xfrm>
          <a:off x="1816744" y="1356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151147</xdr:rowOff>
    </xdr:from>
    <xdr:ext cx="405111" cy="259045"/>
    <xdr:sp macro="" textlink="">
      <xdr:nvSpPr>
        <xdr:cNvPr id="322" name="n_4mainValue【公営住宅】&#10;有形固定資産減価償却率"/>
        <xdr:cNvSpPr txBox="1"/>
      </xdr:nvSpPr>
      <xdr:spPr>
        <a:xfrm>
          <a:off x="9277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2" name="テキスト ボックス 341"/>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4" name="テキスト ボックス 343"/>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145287</xdr:rowOff>
    </xdr:from>
    <xdr:to>
      <xdr:col>54</xdr:col>
      <xdr:colOff>189865</xdr:colOff>
      <xdr:row>86</xdr:row>
      <xdr:rowOff>108713</xdr:rowOff>
    </xdr:to>
    <xdr:cxnSp macro="">
      <xdr:nvCxnSpPr>
        <xdr:cNvPr id="346" name="直線コネクタ 345"/>
        <xdr:cNvCxnSpPr/>
      </xdr:nvCxnSpPr>
      <xdr:spPr>
        <a:xfrm flipV="1">
          <a:off x="10476865" y="13518387"/>
          <a:ext cx="0" cy="1335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112540</xdr:rowOff>
    </xdr:from>
    <xdr:ext cx="469744" cy="259045"/>
    <xdr:sp macro="" textlink="">
      <xdr:nvSpPr>
        <xdr:cNvPr id="347" name="【公営住宅】&#10;一人当たり面積最小値テキスト"/>
        <xdr:cNvSpPr txBox="1"/>
      </xdr:nvSpPr>
      <xdr:spPr>
        <a:xfrm>
          <a:off x="10515600" y="14857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108713</xdr:rowOff>
    </xdr:from>
    <xdr:to>
      <xdr:col>55</xdr:col>
      <xdr:colOff>88900</xdr:colOff>
      <xdr:row>86</xdr:row>
      <xdr:rowOff>108713</xdr:rowOff>
    </xdr:to>
    <xdr:cxnSp macro="">
      <xdr:nvCxnSpPr>
        <xdr:cNvPr id="348" name="直線コネクタ 347"/>
        <xdr:cNvCxnSpPr/>
      </xdr:nvCxnSpPr>
      <xdr:spPr>
        <a:xfrm>
          <a:off x="10388600" y="14853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91964</xdr:rowOff>
    </xdr:from>
    <xdr:ext cx="534377" cy="259045"/>
    <xdr:sp macro="" textlink="">
      <xdr:nvSpPr>
        <xdr:cNvPr id="349" name="【公営住宅】&#10;一人当たり面積最大値テキスト"/>
        <xdr:cNvSpPr txBox="1"/>
      </xdr:nvSpPr>
      <xdr:spPr>
        <a:xfrm>
          <a:off x="10515600" y="1329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145287</xdr:rowOff>
    </xdr:from>
    <xdr:to>
      <xdr:col>55</xdr:col>
      <xdr:colOff>88900</xdr:colOff>
      <xdr:row>78</xdr:row>
      <xdr:rowOff>145287</xdr:rowOff>
    </xdr:to>
    <xdr:cxnSp macro="">
      <xdr:nvCxnSpPr>
        <xdr:cNvPr id="350" name="直線コネクタ 349"/>
        <xdr:cNvCxnSpPr/>
      </xdr:nvCxnSpPr>
      <xdr:spPr>
        <a:xfrm>
          <a:off x="10388600" y="13518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141115</xdr:rowOff>
    </xdr:from>
    <xdr:ext cx="469744" cy="259045"/>
    <xdr:sp macro="" textlink="">
      <xdr:nvSpPr>
        <xdr:cNvPr id="351" name="【公営住宅】&#10;一人当たり面積平均値テキスト"/>
        <xdr:cNvSpPr txBox="1"/>
      </xdr:nvSpPr>
      <xdr:spPr>
        <a:xfrm>
          <a:off x="10515600" y="14542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162688</xdr:rowOff>
    </xdr:from>
    <xdr:to>
      <xdr:col>55</xdr:col>
      <xdr:colOff>50800</xdr:colOff>
      <xdr:row>85</xdr:row>
      <xdr:rowOff>92838</xdr:rowOff>
    </xdr:to>
    <xdr:sp macro="" textlink="">
      <xdr:nvSpPr>
        <xdr:cNvPr id="352" name="フローチャート: 判断 351"/>
        <xdr:cNvSpPr/>
      </xdr:nvSpPr>
      <xdr:spPr>
        <a:xfrm>
          <a:off x="104267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51943</xdr:rowOff>
    </xdr:from>
    <xdr:to>
      <xdr:col>50</xdr:col>
      <xdr:colOff>165100</xdr:colOff>
      <xdr:row>85</xdr:row>
      <xdr:rowOff>153543</xdr:rowOff>
    </xdr:to>
    <xdr:sp macro="" textlink="">
      <xdr:nvSpPr>
        <xdr:cNvPr id="353" name="フローチャート: 判断 352"/>
        <xdr:cNvSpPr/>
      </xdr:nvSpPr>
      <xdr:spPr>
        <a:xfrm>
          <a:off x="9588500" y="14625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59562</xdr:rowOff>
    </xdr:from>
    <xdr:to>
      <xdr:col>46</xdr:col>
      <xdr:colOff>38100</xdr:colOff>
      <xdr:row>85</xdr:row>
      <xdr:rowOff>161162</xdr:rowOff>
    </xdr:to>
    <xdr:sp macro="" textlink="">
      <xdr:nvSpPr>
        <xdr:cNvPr id="354" name="フローチャート: 判断 353"/>
        <xdr:cNvSpPr/>
      </xdr:nvSpPr>
      <xdr:spPr>
        <a:xfrm>
          <a:off x="8699500" y="1463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53594</xdr:rowOff>
    </xdr:from>
    <xdr:to>
      <xdr:col>41</xdr:col>
      <xdr:colOff>101600</xdr:colOff>
      <xdr:row>85</xdr:row>
      <xdr:rowOff>155194</xdr:rowOff>
    </xdr:to>
    <xdr:sp macro="" textlink="">
      <xdr:nvSpPr>
        <xdr:cNvPr id="355" name="フローチャート: 判断 354"/>
        <xdr:cNvSpPr/>
      </xdr:nvSpPr>
      <xdr:spPr>
        <a:xfrm>
          <a:off x="7810500" y="1462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50800</xdr:rowOff>
    </xdr:from>
    <xdr:to>
      <xdr:col>36</xdr:col>
      <xdr:colOff>165100</xdr:colOff>
      <xdr:row>85</xdr:row>
      <xdr:rowOff>152400</xdr:rowOff>
    </xdr:to>
    <xdr:sp macro="" textlink="">
      <xdr:nvSpPr>
        <xdr:cNvPr id="356" name="フローチャート: 判断 355"/>
        <xdr:cNvSpPr/>
      </xdr:nvSpPr>
      <xdr:spPr>
        <a:xfrm>
          <a:off x="6921500" y="1462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140463</xdr:rowOff>
    </xdr:from>
    <xdr:to>
      <xdr:col>55</xdr:col>
      <xdr:colOff>50800</xdr:colOff>
      <xdr:row>85</xdr:row>
      <xdr:rowOff>70613</xdr:rowOff>
    </xdr:to>
    <xdr:sp macro="" textlink="">
      <xdr:nvSpPr>
        <xdr:cNvPr id="362" name="楕円 361"/>
        <xdr:cNvSpPr/>
      </xdr:nvSpPr>
      <xdr:spPr>
        <a:xfrm>
          <a:off x="10426700" y="1454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163340</xdr:rowOff>
    </xdr:from>
    <xdr:ext cx="469744" cy="259045"/>
    <xdr:sp macro="" textlink="">
      <xdr:nvSpPr>
        <xdr:cNvPr id="363" name="【公営住宅】&#10;一人当たり面積該当値テキスト"/>
        <xdr:cNvSpPr txBox="1"/>
      </xdr:nvSpPr>
      <xdr:spPr>
        <a:xfrm>
          <a:off x="10515600" y="1439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143638</xdr:rowOff>
    </xdr:from>
    <xdr:to>
      <xdr:col>50</xdr:col>
      <xdr:colOff>165100</xdr:colOff>
      <xdr:row>85</xdr:row>
      <xdr:rowOff>73788</xdr:rowOff>
    </xdr:to>
    <xdr:sp macro="" textlink="">
      <xdr:nvSpPr>
        <xdr:cNvPr id="364" name="楕円 363"/>
        <xdr:cNvSpPr/>
      </xdr:nvSpPr>
      <xdr:spPr>
        <a:xfrm>
          <a:off x="9588500" y="1454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19813</xdr:rowOff>
    </xdr:from>
    <xdr:to>
      <xdr:col>55</xdr:col>
      <xdr:colOff>0</xdr:colOff>
      <xdr:row>85</xdr:row>
      <xdr:rowOff>22988</xdr:rowOff>
    </xdr:to>
    <xdr:cxnSp macro="">
      <xdr:nvCxnSpPr>
        <xdr:cNvPr id="365" name="直線コネクタ 364"/>
        <xdr:cNvCxnSpPr/>
      </xdr:nvCxnSpPr>
      <xdr:spPr>
        <a:xfrm flipV="1">
          <a:off x="9639300" y="14593063"/>
          <a:ext cx="8382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66" name="楕円 365"/>
        <xdr:cNvSpPr/>
      </xdr:nvSpPr>
      <xdr:spPr>
        <a:xfrm>
          <a:off x="8699500" y="1454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22988</xdr:rowOff>
    </xdr:from>
    <xdr:to>
      <xdr:col>50</xdr:col>
      <xdr:colOff>114300</xdr:colOff>
      <xdr:row>85</xdr:row>
      <xdr:rowOff>25908</xdr:rowOff>
    </xdr:to>
    <xdr:cxnSp macro="">
      <xdr:nvCxnSpPr>
        <xdr:cNvPr id="367" name="直線コネクタ 366"/>
        <xdr:cNvCxnSpPr/>
      </xdr:nvCxnSpPr>
      <xdr:spPr>
        <a:xfrm flipV="1">
          <a:off x="8750300" y="14596238"/>
          <a:ext cx="889000" cy="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149988</xdr:rowOff>
    </xdr:from>
    <xdr:to>
      <xdr:col>41</xdr:col>
      <xdr:colOff>101600</xdr:colOff>
      <xdr:row>85</xdr:row>
      <xdr:rowOff>80138</xdr:rowOff>
    </xdr:to>
    <xdr:sp macro="" textlink="">
      <xdr:nvSpPr>
        <xdr:cNvPr id="368" name="楕円 367"/>
        <xdr:cNvSpPr/>
      </xdr:nvSpPr>
      <xdr:spPr>
        <a:xfrm>
          <a:off x="7810500" y="1455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25908</xdr:rowOff>
    </xdr:from>
    <xdr:to>
      <xdr:col>45</xdr:col>
      <xdr:colOff>177800</xdr:colOff>
      <xdr:row>85</xdr:row>
      <xdr:rowOff>29338</xdr:rowOff>
    </xdr:to>
    <xdr:cxnSp macro="">
      <xdr:nvCxnSpPr>
        <xdr:cNvPr id="369" name="直線コネクタ 368"/>
        <xdr:cNvCxnSpPr/>
      </xdr:nvCxnSpPr>
      <xdr:spPr>
        <a:xfrm flipV="1">
          <a:off x="7861300" y="14599158"/>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152019</xdr:rowOff>
    </xdr:from>
    <xdr:to>
      <xdr:col>36</xdr:col>
      <xdr:colOff>165100</xdr:colOff>
      <xdr:row>85</xdr:row>
      <xdr:rowOff>82169</xdr:rowOff>
    </xdr:to>
    <xdr:sp macro="" textlink="">
      <xdr:nvSpPr>
        <xdr:cNvPr id="370" name="楕円 369"/>
        <xdr:cNvSpPr/>
      </xdr:nvSpPr>
      <xdr:spPr>
        <a:xfrm>
          <a:off x="6921500" y="1455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29338</xdr:rowOff>
    </xdr:from>
    <xdr:to>
      <xdr:col>41</xdr:col>
      <xdr:colOff>50800</xdr:colOff>
      <xdr:row>85</xdr:row>
      <xdr:rowOff>31369</xdr:rowOff>
    </xdr:to>
    <xdr:cxnSp macro="">
      <xdr:nvCxnSpPr>
        <xdr:cNvPr id="371" name="直線コネクタ 370"/>
        <xdr:cNvCxnSpPr/>
      </xdr:nvCxnSpPr>
      <xdr:spPr>
        <a:xfrm flipV="1">
          <a:off x="6972300" y="14602588"/>
          <a:ext cx="889000" cy="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144670</xdr:rowOff>
    </xdr:from>
    <xdr:ext cx="469744" cy="259045"/>
    <xdr:sp macro="" textlink="">
      <xdr:nvSpPr>
        <xdr:cNvPr id="372" name="n_1aveValue【公営住宅】&#10;一人当たり面積"/>
        <xdr:cNvSpPr txBox="1"/>
      </xdr:nvSpPr>
      <xdr:spPr>
        <a:xfrm>
          <a:off x="9391727" y="1471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152289</xdr:rowOff>
    </xdr:from>
    <xdr:ext cx="469744" cy="259045"/>
    <xdr:sp macro="" textlink="">
      <xdr:nvSpPr>
        <xdr:cNvPr id="373" name="n_2aveValue【公営住宅】&#10;一人当たり面積"/>
        <xdr:cNvSpPr txBox="1"/>
      </xdr:nvSpPr>
      <xdr:spPr>
        <a:xfrm>
          <a:off x="8515427" y="1472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146321</xdr:rowOff>
    </xdr:from>
    <xdr:ext cx="469744" cy="259045"/>
    <xdr:sp macro="" textlink="">
      <xdr:nvSpPr>
        <xdr:cNvPr id="374" name="n_3aveValue【公営住宅】&#10;一人当たり面積"/>
        <xdr:cNvSpPr txBox="1"/>
      </xdr:nvSpPr>
      <xdr:spPr>
        <a:xfrm>
          <a:off x="7626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143527</xdr:rowOff>
    </xdr:from>
    <xdr:ext cx="469744" cy="259045"/>
    <xdr:sp macro="" textlink="">
      <xdr:nvSpPr>
        <xdr:cNvPr id="375" name="n_4aveValue【公営住宅】&#10;一人当たり面積"/>
        <xdr:cNvSpPr txBox="1"/>
      </xdr:nvSpPr>
      <xdr:spPr>
        <a:xfrm>
          <a:off x="6737427" y="1471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90315</xdr:rowOff>
    </xdr:from>
    <xdr:ext cx="469744" cy="259045"/>
    <xdr:sp macro="" textlink="">
      <xdr:nvSpPr>
        <xdr:cNvPr id="376" name="n_1mainValue【公営住宅】&#10;一人当たり面積"/>
        <xdr:cNvSpPr txBox="1"/>
      </xdr:nvSpPr>
      <xdr:spPr>
        <a:xfrm>
          <a:off x="9391727" y="1432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7" name="n_2mainValue【公営住宅】&#10;一人当たり面積"/>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96665</xdr:rowOff>
    </xdr:from>
    <xdr:ext cx="469744" cy="259045"/>
    <xdr:sp macro="" textlink="">
      <xdr:nvSpPr>
        <xdr:cNvPr id="378" name="n_3mainValue【公営住宅】&#10;一人当たり面積"/>
        <xdr:cNvSpPr txBox="1"/>
      </xdr:nvSpPr>
      <xdr:spPr>
        <a:xfrm>
          <a:off x="7626427" y="1432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98696</xdr:rowOff>
    </xdr:from>
    <xdr:ext cx="469744" cy="259045"/>
    <xdr:sp macro="" textlink="">
      <xdr:nvSpPr>
        <xdr:cNvPr id="379" name="n_4mainValue【公営住宅】&#10;一人当たり面積"/>
        <xdr:cNvSpPr txBox="1"/>
      </xdr:nvSpPr>
      <xdr:spPr>
        <a:xfrm>
          <a:off x="6737427" y="143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7" name="直線コネクタ 406"/>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8" name="テキスト ボックス 407"/>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9" name="直線コネクタ 408"/>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0" name="テキスト ボックス 409"/>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1" name="直線コネクタ 410"/>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2" name="テキスト ボックス 411"/>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3" name="直線コネクタ 412"/>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4" name="テキスト ボックス 413"/>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5" name="直線コネクタ 414"/>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6" name="テキスト ボックス 415"/>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8" name="テキスト ボックス 417"/>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1905</xdr:rowOff>
    </xdr:from>
    <xdr:to>
      <xdr:col>85</xdr:col>
      <xdr:colOff>126364</xdr:colOff>
      <xdr:row>42</xdr:row>
      <xdr:rowOff>38100</xdr:rowOff>
    </xdr:to>
    <xdr:cxnSp macro="">
      <xdr:nvCxnSpPr>
        <xdr:cNvPr id="420" name="直線コネクタ 419"/>
        <xdr:cNvCxnSpPr/>
      </xdr:nvCxnSpPr>
      <xdr:spPr>
        <a:xfrm flipV="1">
          <a:off x="16318864" y="583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1"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2" name="直線コネクタ 421"/>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120032</xdr:rowOff>
    </xdr:from>
    <xdr:ext cx="405111" cy="259045"/>
    <xdr:sp macro="" textlink="">
      <xdr:nvSpPr>
        <xdr:cNvPr id="423" name="【認定こども園・幼稚園・保育所】&#10;有形固定資産減価償却率最大値テキスト"/>
        <xdr:cNvSpPr txBox="1"/>
      </xdr:nvSpPr>
      <xdr:spPr>
        <a:xfrm>
          <a:off x="16357600" y="560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1905</xdr:rowOff>
    </xdr:from>
    <xdr:to>
      <xdr:col>86</xdr:col>
      <xdr:colOff>25400</xdr:colOff>
      <xdr:row>34</xdr:row>
      <xdr:rowOff>1905</xdr:rowOff>
    </xdr:to>
    <xdr:cxnSp macro="">
      <xdr:nvCxnSpPr>
        <xdr:cNvPr id="424" name="直線コネクタ 423"/>
        <xdr:cNvCxnSpPr/>
      </xdr:nvCxnSpPr>
      <xdr:spPr>
        <a:xfrm>
          <a:off x="16230600" y="583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40022</xdr:rowOff>
    </xdr:from>
    <xdr:ext cx="405111" cy="259045"/>
    <xdr:sp macro="" textlink="">
      <xdr:nvSpPr>
        <xdr:cNvPr id="425" name="【認定こども園・幼稚園・保育所】&#10;有形固定資産減価償却率平均値テキスト"/>
        <xdr:cNvSpPr txBox="1"/>
      </xdr:nvSpPr>
      <xdr:spPr>
        <a:xfrm>
          <a:off x="16357600" y="6383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61595</xdr:rowOff>
    </xdr:from>
    <xdr:to>
      <xdr:col>85</xdr:col>
      <xdr:colOff>177800</xdr:colOff>
      <xdr:row>37</xdr:row>
      <xdr:rowOff>163195</xdr:rowOff>
    </xdr:to>
    <xdr:sp macro="" textlink="">
      <xdr:nvSpPr>
        <xdr:cNvPr id="426" name="フローチャート: 判断 425"/>
        <xdr:cNvSpPr/>
      </xdr:nvSpPr>
      <xdr:spPr>
        <a:xfrm>
          <a:off x="162687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57785</xdr:rowOff>
    </xdr:from>
    <xdr:to>
      <xdr:col>81</xdr:col>
      <xdr:colOff>101600</xdr:colOff>
      <xdr:row>37</xdr:row>
      <xdr:rowOff>159385</xdr:rowOff>
    </xdr:to>
    <xdr:sp macro="" textlink="">
      <xdr:nvSpPr>
        <xdr:cNvPr id="427" name="フローチャート: 判断 426"/>
        <xdr:cNvSpPr/>
      </xdr:nvSpPr>
      <xdr:spPr>
        <a:xfrm>
          <a:off x="15430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428" name="フローチャート: 判断 427"/>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156845</xdr:rowOff>
    </xdr:from>
    <xdr:to>
      <xdr:col>72</xdr:col>
      <xdr:colOff>38100</xdr:colOff>
      <xdr:row>37</xdr:row>
      <xdr:rowOff>86995</xdr:rowOff>
    </xdr:to>
    <xdr:sp macro="" textlink="">
      <xdr:nvSpPr>
        <xdr:cNvPr id="429" name="フローチャート: 判断 428"/>
        <xdr:cNvSpPr/>
      </xdr:nvSpPr>
      <xdr:spPr>
        <a:xfrm>
          <a:off x="136525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160655</xdr:rowOff>
    </xdr:from>
    <xdr:to>
      <xdr:col>67</xdr:col>
      <xdr:colOff>101600</xdr:colOff>
      <xdr:row>37</xdr:row>
      <xdr:rowOff>90805</xdr:rowOff>
    </xdr:to>
    <xdr:sp macro="" textlink="">
      <xdr:nvSpPr>
        <xdr:cNvPr id="430" name="フローチャート: 判断 429"/>
        <xdr:cNvSpPr/>
      </xdr:nvSpPr>
      <xdr:spPr>
        <a:xfrm>
          <a:off x="12763500" y="633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158750</xdr:rowOff>
    </xdr:from>
    <xdr:to>
      <xdr:col>85</xdr:col>
      <xdr:colOff>177800</xdr:colOff>
      <xdr:row>37</xdr:row>
      <xdr:rowOff>88900</xdr:rowOff>
    </xdr:to>
    <xdr:sp macro="" textlink="">
      <xdr:nvSpPr>
        <xdr:cNvPr id="436" name="楕円 435"/>
        <xdr:cNvSpPr/>
      </xdr:nvSpPr>
      <xdr:spPr>
        <a:xfrm>
          <a:off x="162687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10177</xdr:rowOff>
    </xdr:from>
    <xdr:ext cx="405111" cy="259045"/>
    <xdr:sp macro="" textlink="">
      <xdr:nvSpPr>
        <xdr:cNvPr id="437" name="【認定こども園・幼稚園・保育所】&#10;有形固定資産減価償却率該当値テキスト"/>
        <xdr:cNvSpPr txBox="1"/>
      </xdr:nvSpPr>
      <xdr:spPr>
        <a:xfrm>
          <a:off x="16357600"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105410</xdr:rowOff>
    </xdr:from>
    <xdr:to>
      <xdr:col>81</xdr:col>
      <xdr:colOff>101600</xdr:colOff>
      <xdr:row>37</xdr:row>
      <xdr:rowOff>35560</xdr:rowOff>
    </xdr:to>
    <xdr:sp macro="" textlink="">
      <xdr:nvSpPr>
        <xdr:cNvPr id="438" name="楕円 437"/>
        <xdr:cNvSpPr/>
      </xdr:nvSpPr>
      <xdr:spPr>
        <a:xfrm>
          <a:off x="15430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156210</xdr:rowOff>
    </xdr:from>
    <xdr:to>
      <xdr:col>85</xdr:col>
      <xdr:colOff>127000</xdr:colOff>
      <xdr:row>37</xdr:row>
      <xdr:rowOff>38100</xdr:rowOff>
    </xdr:to>
    <xdr:cxnSp macro="">
      <xdr:nvCxnSpPr>
        <xdr:cNvPr id="439" name="直線コネクタ 438"/>
        <xdr:cNvCxnSpPr/>
      </xdr:nvCxnSpPr>
      <xdr:spPr>
        <a:xfrm>
          <a:off x="15481300" y="632841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40" name="楕円 439"/>
        <xdr:cNvSpPr/>
      </xdr:nvSpPr>
      <xdr:spPr>
        <a:xfrm>
          <a:off x="14541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99060</xdr:rowOff>
    </xdr:from>
    <xdr:to>
      <xdr:col>81</xdr:col>
      <xdr:colOff>50800</xdr:colOff>
      <xdr:row>36</xdr:row>
      <xdr:rowOff>156210</xdr:rowOff>
    </xdr:to>
    <xdr:cxnSp macro="">
      <xdr:nvCxnSpPr>
        <xdr:cNvPr id="441" name="直線コネクタ 440"/>
        <xdr:cNvCxnSpPr/>
      </xdr:nvCxnSpPr>
      <xdr:spPr>
        <a:xfrm>
          <a:off x="14592300" y="627126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158750</xdr:rowOff>
    </xdr:from>
    <xdr:to>
      <xdr:col>72</xdr:col>
      <xdr:colOff>38100</xdr:colOff>
      <xdr:row>36</xdr:row>
      <xdr:rowOff>88900</xdr:rowOff>
    </xdr:to>
    <xdr:sp macro="" textlink="">
      <xdr:nvSpPr>
        <xdr:cNvPr id="442" name="楕円 441"/>
        <xdr:cNvSpPr/>
      </xdr:nvSpPr>
      <xdr:spPr>
        <a:xfrm>
          <a:off x="13652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38100</xdr:rowOff>
    </xdr:from>
    <xdr:to>
      <xdr:col>76</xdr:col>
      <xdr:colOff>114300</xdr:colOff>
      <xdr:row>36</xdr:row>
      <xdr:rowOff>99060</xdr:rowOff>
    </xdr:to>
    <xdr:cxnSp macro="">
      <xdr:nvCxnSpPr>
        <xdr:cNvPr id="443" name="直線コネクタ 442"/>
        <xdr:cNvCxnSpPr/>
      </xdr:nvCxnSpPr>
      <xdr:spPr>
        <a:xfrm>
          <a:off x="13703300" y="62103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97790</xdr:rowOff>
    </xdr:from>
    <xdr:to>
      <xdr:col>67</xdr:col>
      <xdr:colOff>101600</xdr:colOff>
      <xdr:row>36</xdr:row>
      <xdr:rowOff>27940</xdr:rowOff>
    </xdr:to>
    <xdr:sp macro="" textlink="">
      <xdr:nvSpPr>
        <xdr:cNvPr id="444" name="楕円 443"/>
        <xdr:cNvSpPr/>
      </xdr:nvSpPr>
      <xdr:spPr>
        <a:xfrm>
          <a:off x="12763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148590</xdr:rowOff>
    </xdr:from>
    <xdr:to>
      <xdr:col>71</xdr:col>
      <xdr:colOff>177800</xdr:colOff>
      <xdr:row>36</xdr:row>
      <xdr:rowOff>38100</xdr:rowOff>
    </xdr:to>
    <xdr:cxnSp macro="">
      <xdr:nvCxnSpPr>
        <xdr:cNvPr id="445" name="直線コネクタ 444"/>
        <xdr:cNvCxnSpPr/>
      </xdr:nvCxnSpPr>
      <xdr:spPr>
        <a:xfrm>
          <a:off x="12814300" y="6149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150512</xdr:rowOff>
    </xdr:from>
    <xdr:ext cx="405111" cy="259045"/>
    <xdr:sp macro="" textlink="">
      <xdr:nvSpPr>
        <xdr:cNvPr id="446" name="n_1aveValue【認定こども園・幼稚園・保育所】&#10;有形固定資産減価償却率"/>
        <xdr:cNvSpPr txBox="1"/>
      </xdr:nvSpPr>
      <xdr:spPr>
        <a:xfrm>
          <a:off x="152660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447" name="n_2aveValue【認定こども園・幼稚園・保育所】&#10;有形固定資産減価償却率"/>
        <xdr:cNvSpPr txBox="1"/>
      </xdr:nvSpPr>
      <xdr:spPr>
        <a:xfrm>
          <a:off x="14389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78122</xdr:rowOff>
    </xdr:from>
    <xdr:ext cx="405111" cy="259045"/>
    <xdr:sp macro="" textlink="">
      <xdr:nvSpPr>
        <xdr:cNvPr id="448" name="n_3aveValue【認定こども園・幼稚園・保育所】&#10;有形固定資産減価償却率"/>
        <xdr:cNvSpPr txBox="1"/>
      </xdr:nvSpPr>
      <xdr:spPr>
        <a:xfrm>
          <a:off x="13500744" y="64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81932</xdr:rowOff>
    </xdr:from>
    <xdr:ext cx="405111" cy="259045"/>
    <xdr:sp macro="" textlink="">
      <xdr:nvSpPr>
        <xdr:cNvPr id="449" name="n_4aveValue【認定こども園・幼稚園・保育所】&#10;有形固定資産減価償却率"/>
        <xdr:cNvSpPr txBox="1"/>
      </xdr:nvSpPr>
      <xdr:spPr>
        <a:xfrm>
          <a:off x="1261174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52087</xdr:rowOff>
    </xdr:from>
    <xdr:ext cx="405111" cy="259045"/>
    <xdr:sp macro="" textlink="">
      <xdr:nvSpPr>
        <xdr:cNvPr id="450" name="n_1mainValue【認定こども園・幼稚園・保育所】&#10;有形固定資産減価償却率"/>
        <xdr:cNvSpPr txBox="1"/>
      </xdr:nvSpPr>
      <xdr:spPr>
        <a:xfrm>
          <a:off x="1526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51" name="n_2mainValue【認定こども園・幼稚園・保育所】&#10;有形固定資産減価償却率"/>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105427</xdr:rowOff>
    </xdr:from>
    <xdr:ext cx="405111" cy="259045"/>
    <xdr:sp macro="" textlink="">
      <xdr:nvSpPr>
        <xdr:cNvPr id="452" name="n_3mainValue【認定こども園・幼稚園・保育所】&#10;有形固定資産減価償却率"/>
        <xdr:cNvSpPr txBox="1"/>
      </xdr:nvSpPr>
      <xdr:spPr>
        <a:xfrm>
          <a:off x="13500744"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44467</xdr:rowOff>
    </xdr:from>
    <xdr:ext cx="405111" cy="259045"/>
    <xdr:sp macro="" textlink="">
      <xdr:nvSpPr>
        <xdr:cNvPr id="453" name="n_4mainValue【認定こども園・幼稚園・保育所】&#10;有形固定資産減価償却率"/>
        <xdr:cNvSpPr txBox="1"/>
      </xdr:nvSpPr>
      <xdr:spPr>
        <a:xfrm>
          <a:off x="1261174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5" name="テキスト ボックス 464"/>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7" name="テキスト ボックス 466"/>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9" name="テキスト ボックス 468"/>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1" name="テキスト ボックス 470"/>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3" name="テキスト ボックス 472"/>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139065</xdr:rowOff>
    </xdr:from>
    <xdr:to>
      <xdr:col>116</xdr:col>
      <xdr:colOff>62864</xdr:colOff>
      <xdr:row>41</xdr:row>
      <xdr:rowOff>160020</xdr:rowOff>
    </xdr:to>
    <xdr:cxnSp macro="">
      <xdr:nvCxnSpPr>
        <xdr:cNvPr id="477" name="直線コネクタ 476"/>
        <xdr:cNvCxnSpPr/>
      </xdr:nvCxnSpPr>
      <xdr:spPr>
        <a:xfrm flipV="1">
          <a:off x="22160864" y="5968365"/>
          <a:ext cx="0" cy="1221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163847</xdr:rowOff>
    </xdr:from>
    <xdr:ext cx="469744" cy="259045"/>
    <xdr:sp macro="" textlink="">
      <xdr:nvSpPr>
        <xdr:cNvPr id="478" name="【認定こども園・幼稚園・保育所】&#10;一人当たり面積最小値テキスト"/>
        <xdr:cNvSpPr txBox="1"/>
      </xdr:nvSpPr>
      <xdr:spPr>
        <a:xfrm>
          <a:off x="22199600" y="719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160020</xdr:rowOff>
    </xdr:from>
    <xdr:to>
      <xdr:col>116</xdr:col>
      <xdr:colOff>152400</xdr:colOff>
      <xdr:row>41</xdr:row>
      <xdr:rowOff>160020</xdr:rowOff>
    </xdr:to>
    <xdr:cxnSp macro="">
      <xdr:nvCxnSpPr>
        <xdr:cNvPr id="479" name="直線コネクタ 478"/>
        <xdr:cNvCxnSpPr/>
      </xdr:nvCxnSpPr>
      <xdr:spPr>
        <a:xfrm>
          <a:off x="22072600" y="718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85742</xdr:rowOff>
    </xdr:from>
    <xdr:ext cx="469744" cy="259045"/>
    <xdr:sp macro="" textlink="">
      <xdr:nvSpPr>
        <xdr:cNvPr id="480" name="【認定こども園・幼稚園・保育所】&#10;一人当たり面積最大値テキスト"/>
        <xdr:cNvSpPr txBox="1"/>
      </xdr:nvSpPr>
      <xdr:spPr>
        <a:xfrm>
          <a:off x="22199600" y="5743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139065</xdr:rowOff>
    </xdr:from>
    <xdr:to>
      <xdr:col>116</xdr:col>
      <xdr:colOff>152400</xdr:colOff>
      <xdr:row>34</xdr:row>
      <xdr:rowOff>139065</xdr:rowOff>
    </xdr:to>
    <xdr:cxnSp macro="">
      <xdr:nvCxnSpPr>
        <xdr:cNvPr id="481" name="直線コネクタ 480"/>
        <xdr:cNvCxnSpPr/>
      </xdr:nvCxnSpPr>
      <xdr:spPr>
        <a:xfrm>
          <a:off x="22072600" y="596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161942</xdr:rowOff>
    </xdr:from>
    <xdr:ext cx="469744" cy="259045"/>
    <xdr:sp macro="" textlink="">
      <xdr:nvSpPr>
        <xdr:cNvPr id="482" name="【認定こども園・幼稚園・保育所】&#10;一人当たり面積平均値テキスト"/>
        <xdr:cNvSpPr txBox="1"/>
      </xdr:nvSpPr>
      <xdr:spPr>
        <a:xfrm>
          <a:off x="22199600" y="66770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12065</xdr:rowOff>
    </xdr:from>
    <xdr:to>
      <xdr:col>116</xdr:col>
      <xdr:colOff>114300</xdr:colOff>
      <xdr:row>39</xdr:row>
      <xdr:rowOff>113665</xdr:rowOff>
    </xdr:to>
    <xdr:sp macro="" textlink="">
      <xdr:nvSpPr>
        <xdr:cNvPr id="483" name="フローチャート: 判断 482"/>
        <xdr:cNvSpPr/>
      </xdr:nvSpPr>
      <xdr:spPr>
        <a:xfrm>
          <a:off x="221107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50165</xdr:rowOff>
    </xdr:from>
    <xdr:to>
      <xdr:col>112</xdr:col>
      <xdr:colOff>38100</xdr:colOff>
      <xdr:row>39</xdr:row>
      <xdr:rowOff>151765</xdr:rowOff>
    </xdr:to>
    <xdr:sp macro="" textlink="">
      <xdr:nvSpPr>
        <xdr:cNvPr id="484" name="フローチャート: 判断 483"/>
        <xdr:cNvSpPr/>
      </xdr:nvSpPr>
      <xdr:spPr>
        <a:xfrm>
          <a:off x="21272500" y="673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50165</xdr:rowOff>
    </xdr:from>
    <xdr:to>
      <xdr:col>107</xdr:col>
      <xdr:colOff>101600</xdr:colOff>
      <xdr:row>39</xdr:row>
      <xdr:rowOff>151765</xdr:rowOff>
    </xdr:to>
    <xdr:sp macro="" textlink="">
      <xdr:nvSpPr>
        <xdr:cNvPr id="485" name="フローチャート: 判断 484"/>
        <xdr:cNvSpPr/>
      </xdr:nvSpPr>
      <xdr:spPr>
        <a:xfrm>
          <a:off x="20383500" y="673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86" name="フローチャート: 判断 485"/>
        <xdr:cNvSpPr/>
      </xdr:nvSpPr>
      <xdr:spPr>
        <a:xfrm>
          <a:off x="19494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71120</xdr:rowOff>
    </xdr:from>
    <xdr:to>
      <xdr:col>98</xdr:col>
      <xdr:colOff>38100</xdr:colOff>
      <xdr:row>40</xdr:row>
      <xdr:rowOff>1270</xdr:rowOff>
    </xdr:to>
    <xdr:sp macro="" textlink="">
      <xdr:nvSpPr>
        <xdr:cNvPr id="487" name="フローチャート: 判断 486"/>
        <xdr:cNvSpPr/>
      </xdr:nvSpPr>
      <xdr:spPr>
        <a:xfrm>
          <a:off x="18605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10160</xdr:rowOff>
    </xdr:from>
    <xdr:to>
      <xdr:col>116</xdr:col>
      <xdr:colOff>114300</xdr:colOff>
      <xdr:row>38</xdr:row>
      <xdr:rowOff>111760</xdr:rowOff>
    </xdr:to>
    <xdr:sp macro="" textlink="">
      <xdr:nvSpPr>
        <xdr:cNvPr id="493" name="楕円 492"/>
        <xdr:cNvSpPr/>
      </xdr:nvSpPr>
      <xdr:spPr>
        <a:xfrm>
          <a:off x="221107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33037</xdr:rowOff>
    </xdr:from>
    <xdr:ext cx="469744" cy="259045"/>
    <xdr:sp macro="" textlink="">
      <xdr:nvSpPr>
        <xdr:cNvPr id="494" name="【認定こども園・幼稚園・保育所】&#10;一人当たり面積該当値テキスト"/>
        <xdr:cNvSpPr txBox="1"/>
      </xdr:nvSpPr>
      <xdr:spPr>
        <a:xfrm>
          <a:off x="22199600"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19685</xdr:rowOff>
    </xdr:from>
    <xdr:to>
      <xdr:col>112</xdr:col>
      <xdr:colOff>38100</xdr:colOff>
      <xdr:row>38</xdr:row>
      <xdr:rowOff>121285</xdr:rowOff>
    </xdr:to>
    <xdr:sp macro="" textlink="">
      <xdr:nvSpPr>
        <xdr:cNvPr id="495" name="楕円 494"/>
        <xdr:cNvSpPr/>
      </xdr:nvSpPr>
      <xdr:spPr>
        <a:xfrm>
          <a:off x="21272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60960</xdr:rowOff>
    </xdr:from>
    <xdr:to>
      <xdr:col>116</xdr:col>
      <xdr:colOff>63500</xdr:colOff>
      <xdr:row>38</xdr:row>
      <xdr:rowOff>70485</xdr:rowOff>
    </xdr:to>
    <xdr:cxnSp macro="">
      <xdr:nvCxnSpPr>
        <xdr:cNvPr id="496" name="直線コネクタ 495"/>
        <xdr:cNvCxnSpPr/>
      </xdr:nvCxnSpPr>
      <xdr:spPr>
        <a:xfrm flipV="1">
          <a:off x="21323300" y="657606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25400</xdr:rowOff>
    </xdr:from>
    <xdr:to>
      <xdr:col>107</xdr:col>
      <xdr:colOff>101600</xdr:colOff>
      <xdr:row>38</xdr:row>
      <xdr:rowOff>127000</xdr:rowOff>
    </xdr:to>
    <xdr:sp macro="" textlink="">
      <xdr:nvSpPr>
        <xdr:cNvPr id="497" name="楕円 496"/>
        <xdr:cNvSpPr/>
      </xdr:nvSpPr>
      <xdr:spPr>
        <a:xfrm>
          <a:off x="20383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70485</xdr:rowOff>
    </xdr:from>
    <xdr:to>
      <xdr:col>111</xdr:col>
      <xdr:colOff>177800</xdr:colOff>
      <xdr:row>38</xdr:row>
      <xdr:rowOff>76200</xdr:rowOff>
    </xdr:to>
    <xdr:cxnSp macro="">
      <xdr:nvCxnSpPr>
        <xdr:cNvPr id="498" name="直線コネクタ 497"/>
        <xdr:cNvCxnSpPr/>
      </xdr:nvCxnSpPr>
      <xdr:spPr>
        <a:xfrm flipV="1">
          <a:off x="20434300" y="65855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34925</xdr:rowOff>
    </xdr:from>
    <xdr:to>
      <xdr:col>102</xdr:col>
      <xdr:colOff>165100</xdr:colOff>
      <xdr:row>38</xdr:row>
      <xdr:rowOff>136525</xdr:rowOff>
    </xdr:to>
    <xdr:sp macro="" textlink="">
      <xdr:nvSpPr>
        <xdr:cNvPr id="499" name="楕円 498"/>
        <xdr:cNvSpPr/>
      </xdr:nvSpPr>
      <xdr:spPr>
        <a:xfrm>
          <a:off x="19494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76200</xdr:rowOff>
    </xdr:from>
    <xdr:to>
      <xdr:col>107</xdr:col>
      <xdr:colOff>50800</xdr:colOff>
      <xdr:row>38</xdr:row>
      <xdr:rowOff>85725</xdr:rowOff>
    </xdr:to>
    <xdr:cxnSp macro="">
      <xdr:nvCxnSpPr>
        <xdr:cNvPr id="500" name="直線コネクタ 499"/>
        <xdr:cNvCxnSpPr/>
      </xdr:nvCxnSpPr>
      <xdr:spPr>
        <a:xfrm flipV="1">
          <a:off x="19545300" y="65913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42545</xdr:rowOff>
    </xdr:from>
    <xdr:to>
      <xdr:col>98</xdr:col>
      <xdr:colOff>38100</xdr:colOff>
      <xdr:row>38</xdr:row>
      <xdr:rowOff>144145</xdr:rowOff>
    </xdr:to>
    <xdr:sp macro="" textlink="">
      <xdr:nvSpPr>
        <xdr:cNvPr id="501" name="楕円 500"/>
        <xdr:cNvSpPr/>
      </xdr:nvSpPr>
      <xdr:spPr>
        <a:xfrm>
          <a:off x="18605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85725</xdr:rowOff>
    </xdr:from>
    <xdr:to>
      <xdr:col>102</xdr:col>
      <xdr:colOff>114300</xdr:colOff>
      <xdr:row>38</xdr:row>
      <xdr:rowOff>93345</xdr:rowOff>
    </xdr:to>
    <xdr:cxnSp macro="">
      <xdr:nvCxnSpPr>
        <xdr:cNvPr id="502" name="直線コネクタ 501"/>
        <xdr:cNvCxnSpPr/>
      </xdr:nvCxnSpPr>
      <xdr:spPr>
        <a:xfrm flipV="1">
          <a:off x="18656300" y="66008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142892</xdr:rowOff>
    </xdr:from>
    <xdr:ext cx="469744" cy="259045"/>
    <xdr:sp macro="" textlink="">
      <xdr:nvSpPr>
        <xdr:cNvPr id="503" name="n_1aveValue【認定こども園・幼稚園・保育所】&#10;一人当たり面積"/>
        <xdr:cNvSpPr txBox="1"/>
      </xdr:nvSpPr>
      <xdr:spPr>
        <a:xfrm>
          <a:off x="21075727" y="682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142892</xdr:rowOff>
    </xdr:from>
    <xdr:ext cx="469744" cy="259045"/>
    <xdr:sp macro="" textlink="">
      <xdr:nvSpPr>
        <xdr:cNvPr id="504" name="n_2aveValue【認定こども園・幼稚園・保育所】&#10;一人当たり面積"/>
        <xdr:cNvSpPr txBox="1"/>
      </xdr:nvSpPr>
      <xdr:spPr>
        <a:xfrm>
          <a:off x="20199427" y="682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505" name="n_3aveValue【認定こども園・幼稚園・保育所】&#10;一人当たり面積"/>
        <xdr:cNvSpPr txBox="1"/>
      </xdr:nvSpPr>
      <xdr:spPr>
        <a:xfrm>
          <a:off x="19310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163847</xdr:rowOff>
    </xdr:from>
    <xdr:ext cx="469744" cy="259045"/>
    <xdr:sp macro="" textlink="">
      <xdr:nvSpPr>
        <xdr:cNvPr id="506" name="n_4aveValue【認定こども園・幼稚園・保育所】&#10;一人当たり面積"/>
        <xdr:cNvSpPr txBox="1"/>
      </xdr:nvSpPr>
      <xdr:spPr>
        <a:xfrm>
          <a:off x="18421427"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137812</xdr:rowOff>
    </xdr:from>
    <xdr:ext cx="469744" cy="259045"/>
    <xdr:sp macro="" textlink="">
      <xdr:nvSpPr>
        <xdr:cNvPr id="507" name="n_1mainValue【認定こども園・幼稚園・保育所】&#10;一人当たり面積"/>
        <xdr:cNvSpPr txBox="1"/>
      </xdr:nvSpPr>
      <xdr:spPr>
        <a:xfrm>
          <a:off x="21075727" y="631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143527</xdr:rowOff>
    </xdr:from>
    <xdr:ext cx="469744" cy="259045"/>
    <xdr:sp macro="" textlink="">
      <xdr:nvSpPr>
        <xdr:cNvPr id="508" name="n_2mainValue【認定こども園・幼稚園・保育所】&#10;一人当たり面積"/>
        <xdr:cNvSpPr txBox="1"/>
      </xdr:nvSpPr>
      <xdr:spPr>
        <a:xfrm>
          <a:off x="20199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153052</xdr:rowOff>
    </xdr:from>
    <xdr:ext cx="469744" cy="259045"/>
    <xdr:sp macro="" textlink="">
      <xdr:nvSpPr>
        <xdr:cNvPr id="509" name="n_3mainValue【認定こども園・幼稚園・保育所】&#10;一人当たり面積"/>
        <xdr:cNvSpPr txBox="1"/>
      </xdr:nvSpPr>
      <xdr:spPr>
        <a:xfrm>
          <a:off x="19310427" y="632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160672</xdr:rowOff>
    </xdr:from>
    <xdr:ext cx="469744" cy="259045"/>
    <xdr:sp macro="" textlink="">
      <xdr:nvSpPr>
        <xdr:cNvPr id="510" name="n_4mainValue【認定こども園・幼稚園・保育所】&#10;一人当たり面積"/>
        <xdr:cNvSpPr txBox="1"/>
      </xdr:nvSpPr>
      <xdr:spPr>
        <a:xfrm>
          <a:off x="18421427" y="633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3" name="テキスト ボックス 522"/>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3" name="テキスト ボックス 532"/>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5" name="テキスト ボックス 534"/>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150223</xdr:rowOff>
    </xdr:from>
    <xdr:to>
      <xdr:col>85</xdr:col>
      <xdr:colOff>126364</xdr:colOff>
      <xdr:row>63</xdr:row>
      <xdr:rowOff>158387</xdr:rowOff>
    </xdr:to>
    <xdr:cxnSp macro="">
      <xdr:nvCxnSpPr>
        <xdr:cNvPr id="537" name="直線コネクタ 536"/>
        <xdr:cNvCxnSpPr/>
      </xdr:nvCxnSpPr>
      <xdr:spPr>
        <a:xfrm flipV="1">
          <a:off x="16318864" y="9408523"/>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162214</xdr:rowOff>
    </xdr:from>
    <xdr:ext cx="405111" cy="259045"/>
    <xdr:sp macro="" textlink="">
      <xdr:nvSpPr>
        <xdr:cNvPr id="538" name="【学校施設】&#10;有形固定資産減価償却率最小値テキスト"/>
        <xdr:cNvSpPr txBox="1"/>
      </xdr:nvSpPr>
      <xdr:spPr>
        <a:xfrm>
          <a:off x="16357600" y="1096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158387</xdr:rowOff>
    </xdr:from>
    <xdr:to>
      <xdr:col>86</xdr:col>
      <xdr:colOff>25400</xdr:colOff>
      <xdr:row>63</xdr:row>
      <xdr:rowOff>158387</xdr:rowOff>
    </xdr:to>
    <xdr:cxnSp macro="">
      <xdr:nvCxnSpPr>
        <xdr:cNvPr id="539" name="直線コネクタ 538"/>
        <xdr:cNvCxnSpPr/>
      </xdr:nvCxnSpPr>
      <xdr:spPr>
        <a:xfrm>
          <a:off x="16230600" y="1095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96900</xdr:rowOff>
    </xdr:from>
    <xdr:ext cx="405111" cy="259045"/>
    <xdr:sp macro="" textlink="">
      <xdr:nvSpPr>
        <xdr:cNvPr id="540" name="【学校施設】&#10;有形固定資産減価償却率最大値テキスト"/>
        <xdr:cNvSpPr txBox="1"/>
      </xdr:nvSpPr>
      <xdr:spPr>
        <a:xfrm>
          <a:off x="16357600" y="9183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150223</xdr:rowOff>
    </xdr:from>
    <xdr:to>
      <xdr:col>86</xdr:col>
      <xdr:colOff>25400</xdr:colOff>
      <xdr:row>54</xdr:row>
      <xdr:rowOff>150223</xdr:rowOff>
    </xdr:to>
    <xdr:cxnSp macro="">
      <xdr:nvCxnSpPr>
        <xdr:cNvPr id="541" name="直線コネクタ 540"/>
        <xdr:cNvCxnSpPr/>
      </xdr:nvCxnSpPr>
      <xdr:spPr>
        <a:xfrm>
          <a:off x="16230600" y="9408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148062</xdr:rowOff>
    </xdr:from>
    <xdr:ext cx="405111" cy="259045"/>
    <xdr:sp macro="" textlink="">
      <xdr:nvSpPr>
        <xdr:cNvPr id="542" name="【学校施設】&#10;有形固定資産減価償却率平均値テキスト"/>
        <xdr:cNvSpPr txBox="1"/>
      </xdr:nvSpPr>
      <xdr:spPr>
        <a:xfrm>
          <a:off x="16357600" y="10263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169635</xdr:rowOff>
    </xdr:from>
    <xdr:to>
      <xdr:col>85</xdr:col>
      <xdr:colOff>177800</xdr:colOff>
      <xdr:row>60</xdr:row>
      <xdr:rowOff>99785</xdr:rowOff>
    </xdr:to>
    <xdr:sp macro="" textlink="">
      <xdr:nvSpPr>
        <xdr:cNvPr id="543" name="フローチャート: 判断 542"/>
        <xdr:cNvSpPr/>
      </xdr:nvSpPr>
      <xdr:spPr>
        <a:xfrm>
          <a:off x="162687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40640</xdr:rowOff>
    </xdr:from>
    <xdr:to>
      <xdr:col>81</xdr:col>
      <xdr:colOff>101600</xdr:colOff>
      <xdr:row>60</xdr:row>
      <xdr:rowOff>142240</xdr:rowOff>
    </xdr:to>
    <xdr:sp macro="" textlink="">
      <xdr:nvSpPr>
        <xdr:cNvPr id="544" name="フローチャート: 判断 543"/>
        <xdr:cNvSpPr/>
      </xdr:nvSpPr>
      <xdr:spPr>
        <a:xfrm>
          <a:off x="15430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150041</xdr:rowOff>
    </xdr:from>
    <xdr:to>
      <xdr:col>76</xdr:col>
      <xdr:colOff>165100</xdr:colOff>
      <xdr:row>60</xdr:row>
      <xdr:rowOff>80191</xdr:rowOff>
    </xdr:to>
    <xdr:sp macro="" textlink="">
      <xdr:nvSpPr>
        <xdr:cNvPr id="545" name="フローチャート: 判断 544"/>
        <xdr:cNvSpPr/>
      </xdr:nvSpPr>
      <xdr:spPr>
        <a:xfrm>
          <a:off x="14541500" y="1026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101056</xdr:rowOff>
    </xdr:from>
    <xdr:to>
      <xdr:col>72</xdr:col>
      <xdr:colOff>38100</xdr:colOff>
      <xdr:row>60</xdr:row>
      <xdr:rowOff>31206</xdr:rowOff>
    </xdr:to>
    <xdr:sp macro="" textlink="">
      <xdr:nvSpPr>
        <xdr:cNvPr id="546" name="フローチャート: 判断 545"/>
        <xdr:cNvSpPr/>
      </xdr:nvSpPr>
      <xdr:spPr>
        <a:xfrm>
          <a:off x="13652500" y="1021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65133</xdr:rowOff>
    </xdr:from>
    <xdr:to>
      <xdr:col>67</xdr:col>
      <xdr:colOff>101600</xdr:colOff>
      <xdr:row>59</xdr:row>
      <xdr:rowOff>166733</xdr:rowOff>
    </xdr:to>
    <xdr:sp macro="" textlink="">
      <xdr:nvSpPr>
        <xdr:cNvPr id="547" name="フローチャート: 判断 546"/>
        <xdr:cNvSpPr/>
      </xdr:nvSpPr>
      <xdr:spPr>
        <a:xfrm>
          <a:off x="12763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55335</xdr:rowOff>
    </xdr:from>
    <xdr:to>
      <xdr:col>85</xdr:col>
      <xdr:colOff>177800</xdr:colOff>
      <xdr:row>57</xdr:row>
      <xdr:rowOff>156935</xdr:rowOff>
    </xdr:to>
    <xdr:sp macro="" textlink="">
      <xdr:nvSpPr>
        <xdr:cNvPr id="553" name="楕円 552"/>
        <xdr:cNvSpPr/>
      </xdr:nvSpPr>
      <xdr:spPr>
        <a:xfrm>
          <a:off x="16268700" y="98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78212</xdr:rowOff>
    </xdr:from>
    <xdr:ext cx="405111" cy="259045"/>
    <xdr:sp macro="" textlink="">
      <xdr:nvSpPr>
        <xdr:cNvPr id="554" name="【学校施設】&#10;有形固定資産減価償却率該当値テキスト"/>
        <xdr:cNvSpPr txBox="1"/>
      </xdr:nvSpPr>
      <xdr:spPr>
        <a:xfrm>
          <a:off x="16357600" y="967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161472</xdr:rowOff>
    </xdr:from>
    <xdr:to>
      <xdr:col>81</xdr:col>
      <xdr:colOff>101600</xdr:colOff>
      <xdr:row>57</xdr:row>
      <xdr:rowOff>91622</xdr:rowOff>
    </xdr:to>
    <xdr:sp macro="" textlink="">
      <xdr:nvSpPr>
        <xdr:cNvPr id="555" name="楕円 554"/>
        <xdr:cNvSpPr/>
      </xdr:nvSpPr>
      <xdr:spPr>
        <a:xfrm>
          <a:off x="15430500" y="976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40822</xdr:rowOff>
    </xdr:from>
    <xdr:to>
      <xdr:col>85</xdr:col>
      <xdr:colOff>127000</xdr:colOff>
      <xdr:row>57</xdr:row>
      <xdr:rowOff>106135</xdr:rowOff>
    </xdr:to>
    <xdr:cxnSp macro="">
      <xdr:nvCxnSpPr>
        <xdr:cNvPr id="556" name="直線コネクタ 555"/>
        <xdr:cNvCxnSpPr/>
      </xdr:nvCxnSpPr>
      <xdr:spPr>
        <a:xfrm>
          <a:off x="15481300" y="98134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11249</xdr:rowOff>
    </xdr:from>
    <xdr:to>
      <xdr:col>76</xdr:col>
      <xdr:colOff>165100</xdr:colOff>
      <xdr:row>56</xdr:row>
      <xdr:rowOff>112849</xdr:rowOff>
    </xdr:to>
    <xdr:sp macro="" textlink="">
      <xdr:nvSpPr>
        <xdr:cNvPr id="557" name="楕円 556"/>
        <xdr:cNvSpPr/>
      </xdr:nvSpPr>
      <xdr:spPr>
        <a:xfrm>
          <a:off x="14541500" y="961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62049</xdr:rowOff>
    </xdr:from>
    <xdr:to>
      <xdr:col>81</xdr:col>
      <xdr:colOff>50800</xdr:colOff>
      <xdr:row>57</xdr:row>
      <xdr:rowOff>40822</xdr:rowOff>
    </xdr:to>
    <xdr:cxnSp macro="">
      <xdr:nvCxnSpPr>
        <xdr:cNvPr id="558" name="直線コネクタ 557"/>
        <xdr:cNvCxnSpPr/>
      </xdr:nvCxnSpPr>
      <xdr:spPr>
        <a:xfrm>
          <a:off x="14592300" y="9663249"/>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35741</xdr:rowOff>
    </xdr:from>
    <xdr:to>
      <xdr:col>72</xdr:col>
      <xdr:colOff>38100</xdr:colOff>
      <xdr:row>57</xdr:row>
      <xdr:rowOff>137341</xdr:rowOff>
    </xdr:to>
    <xdr:sp macro="" textlink="">
      <xdr:nvSpPr>
        <xdr:cNvPr id="559" name="楕円 558"/>
        <xdr:cNvSpPr/>
      </xdr:nvSpPr>
      <xdr:spPr>
        <a:xfrm>
          <a:off x="13652500" y="980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62049</xdr:rowOff>
    </xdr:from>
    <xdr:to>
      <xdr:col>76</xdr:col>
      <xdr:colOff>114300</xdr:colOff>
      <xdr:row>57</xdr:row>
      <xdr:rowOff>86541</xdr:rowOff>
    </xdr:to>
    <xdr:cxnSp macro="">
      <xdr:nvCxnSpPr>
        <xdr:cNvPr id="560" name="直線コネクタ 559"/>
        <xdr:cNvCxnSpPr/>
      </xdr:nvCxnSpPr>
      <xdr:spPr>
        <a:xfrm flipV="1">
          <a:off x="13703300" y="9663249"/>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171269</xdr:rowOff>
    </xdr:from>
    <xdr:to>
      <xdr:col>67</xdr:col>
      <xdr:colOff>101600</xdr:colOff>
      <xdr:row>57</xdr:row>
      <xdr:rowOff>101419</xdr:rowOff>
    </xdr:to>
    <xdr:sp macro="" textlink="">
      <xdr:nvSpPr>
        <xdr:cNvPr id="561" name="楕円 560"/>
        <xdr:cNvSpPr/>
      </xdr:nvSpPr>
      <xdr:spPr>
        <a:xfrm>
          <a:off x="12763500" y="977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50619</xdr:rowOff>
    </xdr:from>
    <xdr:to>
      <xdr:col>71</xdr:col>
      <xdr:colOff>177800</xdr:colOff>
      <xdr:row>57</xdr:row>
      <xdr:rowOff>86541</xdr:rowOff>
    </xdr:to>
    <xdr:cxnSp macro="">
      <xdr:nvCxnSpPr>
        <xdr:cNvPr id="562" name="直線コネクタ 561"/>
        <xdr:cNvCxnSpPr/>
      </xdr:nvCxnSpPr>
      <xdr:spPr>
        <a:xfrm>
          <a:off x="12814300" y="982326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133367</xdr:rowOff>
    </xdr:from>
    <xdr:ext cx="405111" cy="259045"/>
    <xdr:sp macro="" textlink="">
      <xdr:nvSpPr>
        <xdr:cNvPr id="563" name="n_1aveValue【学校施設】&#10;有形固定資産減価償却率"/>
        <xdr:cNvSpPr txBox="1"/>
      </xdr:nvSpPr>
      <xdr:spPr>
        <a:xfrm>
          <a:off x="152660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71318</xdr:rowOff>
    </xdr:from>
    <xdr:ext cx="405111" cy="259045"/>
    <xdr:sp macro="" textlink="">
      <xdr:nvSpPr>
        <xdr:cNvPr id="564" name="n_2aveValue【学校施設】&#10;有形固定資産減価償却率"/>
        <xdr:cNvSpPr txBox="1"/>
      </xdr:nvSpPr>
      <xdr:spPr>
        <a:xfrm>
          <a:off x="14389744" y="1035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22333</xdr:rowOff>
    </xdr:from>
    <xdr:ext cx="405111" cy="259045"/>
    <xdr:sp macro="" textlink="">
      <xdr:nvSpPr>
        <xdr:cNvPr id="565" name="n_3aveValue【学校施設】&#10;有形固定資産減価償却率"/>
        <xdr:cNvSpPr txBox="1"/>
      </xdr:nvSpPr>
      <xdr:spPr>
        <a:xfrm>
          <a:off x="13500744" y="1030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157860</xdr:rowOff>
    </xdr:from>
    <xdr:ext cx="405111" cy="259045"/>
    <xdr:sp macro="" textlink="">
      <xdr:nvSpPr>
        <xdr:cNvPr id="566" name="n_4aveValue【学校施設】&#10;有形固定資産減価償却率"/>
        <xdr:cNvSpPr txBox="1"/>
      </xdr:nvSpPr>
      <xdr:spPr>
        <a:xfrm>
          <a:off x="12611744" y="1027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108149</xdr:rowOff>
    </xdr:from>
    <xdr:ext cx="405111" cy="259045"/>
    <xdr:sp macro="" textlink="">
      <xdr:nvSpPr>
        <xdr:cNvPr id="567" name="n_1mainValue【学校施設】&#10;有形固定資産減価償却率"/>
        <xdr:cNvSpPr txBox="1"/>
      </xdr:nvSpPr>
      <xdr:spPr>
        <a:xfrm>
          <a:off x="15266044" y="953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129376</xdr:rowOff>
    </xdr:from>
    <xdr:ext cx="405111" cy="259045"/>
    <xdr:sp macro="" textlink="">
      <xdr:nvSpPr>
        <xdr:cNvPr id="568" name="n_2mainValue【学校施設】&#10;有形固定資産減価償却率"/>
        <xdr:cNvSpPr txBox="1"/>
      </xdr:nvSpPr>
      <xdr:spPr>
        <a:xfrm>
          <a:off x="14389744" y="9387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153868</xdr:rowOff>
    </xdr:from>
    <xdr:ext cx="405111" cy="259045"/>
    <xdr:sp macro="" textlink="">
      <xdr:nvSpPr>
        <xdr:cNvPr id="569" name="n_3mainValue【学校施設】&#10;有形固定資産減価償却率"/>
        <xdr:cNvSpPr txBox="1"/>
      </xdr:nvSpPr>
      <xdr:spPr>
        <a:xfrm>
          <a:off x="13500744" y="958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117946</xdr:rowOff>
    </xdr:from>
    <xdr:ext cx="405111" cy="259045"/>
    <xdr:sp macro="" textlink="">
      <xdr:nvSpPr>
        <xdr:cNvPr id="570" name="n_4mainValue【学校施設】&#10;有形固定資産減価償却率"/>
        <xdr:cNvSpPr txBox="1"/>
      </xdr:nvSpPr>
      <xdr:spPr>
        <a:xfrm>
          <a:off x="12611744" y="954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1" name="直線コネクタ 58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2" name="テキスト ボックス 58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3" name="直線コネクタ 58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4" name="テキスト ボックス 58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5" name="直線コネクタ 58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6" name="テキスト ボックス 58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7" name="直線コネクタ 58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8" name="テキスト ボックス 58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9" name="直線コネクタ 58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0" name="テキスト ボックス 589"/>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1" name="直線コネクタ 59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2" name="テキスト ボックス 591"/>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38862</xdr:rowOff>
    </xdr:from>
    <xdr:to>
      <xdr:col>116</xdr:col>
      <xdr:colOff>62864</xdr:colOff>
      <xdr:row>63</xdr:row>
      <xdr:rowOff>130792</xdr:rowOff>
    </xdr:to>
    <xdr:cxnSp macro="">
      <xdr:nvCxnSpPr>
        <xdr:cNvPr id="596" name="直線コネクタ 595"/>
        <xdr:cNvCxnSpPr/>
      </xdr:nvCxnSpPr>
      <xdr:spPr>
        <a:xfrm flipV="1">
          <a:off x="22160864" y="9640062"/>
          <a:ext cx="0" cy="129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134619</xdr:rowOff>
    </xdr:from>
    <xdr:ext cx="469744" cy="259045"/>
    <xdr:sp macro="" textlink="">
      <xdr:nvSpPr>
        <xdr:cNvPr id="597" name="【学校施設】&#10;一人当たり面積最小値テキスト"/>
        <xdr:cNvSpPr txBox="1"/>
      </xdr:nvSpPr>
      <xdr:spPr>
        <a:xfrm>
          <a:off x="22199600" y="1093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130792</xdr:rowOff>
    </xdr:from>
    <xdr:to>
      <xdr:col>116</xdr:col>
      <xdr:colOff>152400</xdr:colOff>
      <xdr:row>63</xdr:row>
      <xdr:rowOff>130792</xdr:rowOff>
    </xdr:to>
    <xdr:cxnSp macro="">
      <xdr:nvCxnSpPr>
        <xdr:cNvPr id="598" name="直線コネクタ 597"/>
        <xdr:cNvCxnSpPr/>
      </xdr:nvCxnSpPr>
      <xdr:spPr>
        <a:xfrm>
          <a:off x="22072600" y="1093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156989</xdr:rowOff>
    </xdr:from>
    <xdr:ext cx="469744" cy="259045"/>
    <xdr:sp macro="" textlink="">
      <xdr:nvSpPr>
        <xdr:cNvPr id="599" name="【学校施設】&#10;一人当たり面積最大値テキスト"/>
        <xdr:cNvSpPr txBox="1"/>
      </xdr:nvSpPr>
      <xdr:spPr>
        <a:xfrm>
          <a:off x="22199600" y="941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38862</xdr:rowOff>
    </xdr:from>
    <xdr:to>
      <xdr:col>116</xdr:col>
      <xdr:colOff>152400</xdr:colOff>
      <xdr:row>56</xdr:row>
      <xdr:rowOff>38862</xdr:rowOff>
    </xdr:to>
    <xdr:cxnSp macro="">
      <xdr:nvCxnSpPr>
        <xdr:cNvPr id="600" name="直線コネクタ 599"/>
        <xdr:cNvCxnSpPr/>
      </xdr:nvCxnSpPr>
      <xdr:spPr>
        <a:xfrm>
          <a:off x="22072600" y="9640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118835</xdr:rowOff>
    </xdr:from>
    <xdr:ext cx="469744" cy="259045"/>
    <xdr:sp macro="" textlink="">
      <xdr:nvSpPr>
        <xdr:cNvPr id="601" name="【学校施設】&#10;一人当たり面積平均値テキスト"/>
        <xdr:cNvSpPr txBox="1"/>
      </xdr:nvSpPr>
      <xdr:spPr>
        <a:xfrm>
          <a:off x="22199600" y="105772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140408</xdr:rowOff>
    </xdr:from>
    <xdr:to>
      <xdr:col>116</xdr:col>
      <xdr:colOff>114300</xdr:colOff>
      <xdr:row>62</xdr:row>
      <xdr:rowOff>70558</xdr:rowOff>
    </xdr:to>
    <xdr:sp macro="" textlink="">
      <xdr:nvSpPr>
        <xdr:cNvPr id="602" name="フローチャート: 判断 601"/>
        <xdr:cNvSpPr/>
      </xdr:nvSpPr>
      <xdr:spPr>
        <a:xfrm>
          <a:off x="22110700" y="10598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6840</xdr:rowOff>
    </xdr:from>
    <xdr:to>
      <xdr:col>112</xdr:col>
      <xdr:colOff>38100</xdr:colOff>
      <xdr:row>62</xdr:row>
      <xdr:rowOff>108440</xdr:rowOff>
    </xdr:to>
    <xdr:sp macro="" textlink="">
      <xdr:nvSpPr>
        <xdr:cNvPr id="603" name="フローチャート: 判断 602"/>
        <xdr:cNvSpPr/>
      </xdr:nvSpPr>
      <xdr:spPr>
        <a:xfrm>
          <a:off x="21272500" y="106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28720</xdr:rowOff>
    </xdr:from>
    <xdr:to>
      <xdr:col>107</xdr:col>
      <xdr:colOff>101600</xdr:colOff>
      <xdr:row>62</xdr:row>
      <xdr:rowOff>130320</xdr:rowOff>
    </xdr:to>
    <xdr:sp macro="" textlink="">
      <xdr:nvSpPr>
        <xdr:cNvPr id="604" name="フローチャート: 判断 603"/>
        <xdr:cNvSpPr/>
      </xdr:nvSpPr>
      <xdr:spPr>
        <a:xfrm>
          <a:off x="20383500" y="106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42110</xdr:rowOff>
    </xdr:from>
    <xdr:to>
      <xdr:col>102</xdr:col>
      <xdr:colOff>165100</xdr:colOff>
      <xdr:row>62</xdr:row>
      <xdr:rowOff>143710</xdr:rowOff>
    </xdr:to>
    <xdr:sp macro="" textlink="">
      <xdr:nvSpPr>
        <xdr:cNvPr id="605" name="フローチャート: 判断 604"/>
        <xdr:cNvSpPr/>
      </xdr:nvSpPr>
      <xdr:spPr>
        <a:xfrm>
          <a:off x="19494500" y="1067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46355</xdr:rowOff>
    </xdr:from>
    <xdr:to>
      <xdr:col>98</xdr:col>
      <xdr:colOff>38100</xdr:colOff>
      <xdr:row>62</xdr:row>
      <xdr:rowOff>147955</xdr:rowOff>
    </xdr:to>
    <xdr:sp macro="" textlink="">
      <xdr:nvSpPr>
        <xdr:cNvPr id="606" name="フローチャート: 判断 605"/>
        <xdr:cNvSpPr/>
      </xdr:nvSpPr>
      <xdr:spPr>
        <a:xfrm>
          <a:off x="18605500" y="1067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148409</xdr:rowOff>
    </xdr:from>
    <xdr:to>
      <xdr:col>116</xdr:col>
      <xdr:colOff>114300</xdr:colOff>
      <xdr:row>61</xdr:row>
      <xdr:rowOff>78559</xdr:rowOff>
    </xdr:to>
    <xdr:sp macro="" textlink="">
      <xdr:nvSpPr>
        <xdr:cNvPr id="612" name="楕円 611"/>
        <xdr:cNvSpPr/>
      </xdr:nvSpPr>
      <xdr:spPr>
        <a:xfrm>
          <a:off x="221107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171286</xdr:rowOff>
    </xdr:from>
    <xdr:ext cx="469744" cy="259045"/>
    <xdr:sp macro="" textlink="">
      <xdr:nvSpPr>
        <xdr:cNvPr id="613" name="【学校施設】&#10;一人当たり面積該当値テキスト"/>
        <xdr:cNvSpPr txBox="1"/>
      </xdr:nvSpPr>
      <xdr:spPr>
        <a:xfrm>
          <a:off x="22199600" y="1028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155756</xdr:rowOff>
    </xdr:from>
    <xdr:to>
      <xdr:col>112</xdr:col>
      <xdr:colOff>38100</xdr:colOff>
      <xdr:row>61</xdr:row>
      <xdr:rowOff>85906</xdr:rowOff>
    </xdr:to>
    <xdr:sp macro="" textlink="">
      <xdr:nvSpPr>
        <xdr:cNvPr id="614" name="楕円 613"/>
        <xdr:cNvSpPr/>
      </xdr:nvSpPr>
      <xdr:spPr>
        <a:xfrm>
          <a:off x="21272500" y="1044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27759</xdr:rowOff>
    </xdr:from>
    <xdr:to>
      <xdr:col>116</xdr:col>
      <xdr:colOff>63500</xdr:colOff>
      <xdr:row>61</xdr:row>
      <xdr:rowOff>35106</xdr:rowOff>
    </xdr:to>
    <xdr:cxnSp macro="">
      <xdr:nvCxnSpPr>
        <xdr:cNvPr id="615" name="直線コネクタ 614"/>
        <xdr:cNvCxnSpPr/>
      </xdr:nvCxnSpPr>
      <xdr:spPr>
        <a:xfrm flipV="1">
          <a:off x="21323300" y="10486209"/>
          <a:ext cx="838200" cy="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162451</xdr:rowOff>
    </xdr:from>
    <xdr:to>
      <xdr:col>107</xdr:col>
      <xdr:colOff>101600</xdr:colOff>
      <xdr:row>61</xdr:row>
      <xdr:rowOff>92601</xdr:rowOff>
    </xdr:to>
    <xdr:sp macro="" textlink="">
      <xdr:nvSpPr>
        <xdr:cNvPr id="616" name="楕円 615"/>
        <xdr:cNvSpPr/>
      </xdr:nvSpPr>
      <xdr:spPr>
        <a:xfrm>
          <a:off x="20383500" y="1044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35106</xdr:rowOff>
    </xdr:from>
    <xdr:to>
      <xdr:col>111</xdr:col>
      <xdr:colOff>177800</xdr:colOff>
      <xdr:row>61</xdr:row>
      <xdr:rowOff>41801</xdr:rowOff>
    </xdr:to>
    <xdr:cxnSp macro="">
      <xdr:nvCxnSpPr>
        <xdr:cNvPr id="617" name="直線コネクタ 616"/>
        <xdr:cNvCxnSpPr/>
      </xdr:nvCxnSpPr>
      <xdr:spPr>
        <a:xfrm flipV="1">
          <a:off x="20434300" y="10493556"/>
          <a:ext cx="889000" cy="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154940</xdr:rowOff>
    </xdr:from>
    <xdr:to>
      <xdr:col>102</xdr:col>
      <xdr:colOff>165100</xdr:colOff>
      <xdr:row>61</xdr:row>
      <xdr:rowOff>85090</xdr:rowOff>
    </xdr:to>
    <xdr:sp macro="" textlink="">
      <xdr:nvSpPr>
        <xdr:cNvPr id="618" name="楕円 617"/>
        <xdr:cNvSpPr/>
      </xdr:nvSpPr>
      <xdr:spPr>
        <a:xfrm>
          <a:off x="19494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34290</xdr:rowOff>
    </xdr:from>
    <xdr:to>
      <xdr:col>107</xdr:col>
      <xdr:colOff>50800</xdr:colOff>
      <xdr:row>61</xdr:row>
      <xdr:rowOff>41801</xdr:rowOff>
    </xdr:to>
    <xdr:cxnSp macro="">
      <xdr:nvCxnSpPr>
        <xdr:cNvPr id="619" name="直線コネクタ 618"/>
        <xdr:cNvCxnSpPr/>
      </xdr:nvCxnSpPr>
      <xdr:spPr>
        <a:xfrm>
          <a:off x="19545300" y="10492740"/>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159676</xdr:rowOff>
    </xdr:from>
    <xdr:to>
      <xdr:col>98</xdr:col>
      <xdr:colOff>38100</xdr:colOff>
      <xdr:row>61</xdr:row>
      <xdr:rowOff>89826</xdr:rowOff>
    </xdr:to>
    <xdr:sp macro="" textlink="">
      <xdr:nvSpPr>
        <xdr:cNvPr id="620" name="楕円 619"/>
        <xdr:cNvSpPr/>
      </xdr:nvSpPr>
      <xdr:spPr>
        <a:xfrm>
          <a:off x="18605500" y="1044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34290</xdr:rowOff>
    </xdr:from>
    <xdr:to>
      <xdr:col>102</xdr:col>
      <xdr:colOff>114300</xdr:colOff>
      <xdr:row>61</xdr:row>
      <xdr:rowOff>39026</xdr:rowOff>
    </xdr:to>
    <xdr:cxnSp macro="">
      <xdr:nvCxnSpPr>
        <xdr:cNvPr id="621" name="直線コネクタ 620"/>
        <xdr:cNvCxnSpPr/>
      </xdr:nvCxnSpPr>
      <xdr:spPr>
        <a:xfrm flipV="1">
          <a:off x="18656300" y="10492740"/>
          <a:ext cx="889000" cy="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99567</xdr:rowOff>
    </xdr:from>
    <xdr:ext cx="469744" cy="259045"/>
    <xdr:sp macro="" textlink="">
      <xdr:nvSpPr>
        <xdr:cNvPr id="622" name="n_1aveValue【学校施設】&#10;一人当たり面積"/>
        <xdr:cNvSpPr txBox="1"/>
      </xdr:nvSpPr>
      <xdr:spPr>
        <a:xfrm>
          <a:off x="21075727" y="107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121447</xdr:rowOff>
    </xdr:from>
    <xdr:ext cx="469744" cy="259045"/>
    <xdr:sp macro="" textlink="">
      <xdr:nvSpPr>
        <xdr:cNvPr id="623" name="n_2aveValue【学校施設】&#10;一人当たり面積"/>
        <xdr:cNvSpPr txBox="1"/>
      </xdr:nvSpPr>
      <xdr:spPr>
        <a:xfrm>
          <a:off x="20199427" y="107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134837</xdr:rowOff>
    </xdr:from>
    <xdr:ext cx="469744" cy="259045"/>
    <xdr:sp macro="" textlink="">
      <xdr:nvSpPr>
        <xdr:cNvPr id="624" name="n_3aveValue【学校施設】&#10;一人当たり面積"/>
        <xdr:cNvSpPr txBox="1"/>
      </xdr:nvSpPr>
      <xdr:spPr>
        <a:xfrm>
          <a:off x="19310427" y="1076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139082</xdr:rowOff>
    </xdr:from>
    <xdr:ext cx="469744" cy="259045"/>
    <xdr:sp macro="" textlink="">
      <xdr:nvSpPr>
        <xdr:cNvPr id="625" name="n_4aveValue【学校施設】&#10;一人当たり面積"/>
        <xdr:cNvSpPr txBox="1"/>
      </xdr:nvSpPr>
      <xdr:spPr>
        <a:xfrm>
          <a:off x="18421427" y="1076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102433</xdr:rowOff>
    </xdr:from>
    <xdr:ext cx="469744" cy="259045"/>
    <xdr:sp macro="" textlink="">
      <xdr:nvSpPr>
        <xdr:cNvPr id="626" name="n_1mainValue【学校施設】&#10;一人当たり面積"/>
        <xdr:cNvSpPr txBox="1"/>
      </xdr:nvSpPr>
      <xdr:spPr>
        <a:xfrm>
          <a:off x="21075727" y="1021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109128</xdr:rowOff>
    </xdr:from>
    <xdr:ext cx="469744" cy="259045"/>
    <xdr:sp macro="" textlink="">
      <xdr:nvSpPr>
        <xdr:cNvPr id="627" name="n_2mainValue【学校施設】&#10;一人当たり面積"/>
        <xdr:cNvSpPr txBox="1"/>
      </xdr:nvSpPr>
      <xdr:spPr>
        <a:xfrm>
          <a:off x="20199427" y="1022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101617</xdr:rowOff>
    </xdr:from>
    <xdr:ext cx="469744" cy="259045"/>
    <xdr:sp macro="" textlink="">
      <xdr:nvSpPr>
        <xdr:cNvPr id="628" name="n_3mainValue【学校施設】&#10;一人当たり面積"/>
        <xdr:cNvSpPr txBox="1"/>
      </xdr:nvSpPr>
      <xdr:spPr>
        <a:xfrm>
          <a:off x="19310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106353</xdr:rowOff>
    </xdr:from>
    <xdr:ext cx="469744" cy="259045"/>
    <xdr:sp macro="" textlink="">
      <xdr:nvSpPr>
        <xdr:cNvPr id="629" name="n_4mainValue【学校施設】&#10;一人当たり面積"/>
        <xdr:cNvSpPr txBox="1"/>
      </xdr:nvSpPr>
      <xdr:spPr>
        <a:xfrm>
          <a:off x="18421427" y="10221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8" name="テキスト ボックス 63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9" name="直線コネクタ 63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0" name="テキスト ボックス 63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1" name="直線コネクタ 640"/>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2" name="テキスト ボックス 641"/>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3" name="直線コネクタ 642"/>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4" name="テキスト ボックス 643"/>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5" name="直線コネクタ 644"/>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6" name="テキスト ボックス 645"/>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7" name="直線コネクタ 646"/>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8" name="テキスト ボックス 647"/>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9" name="直線コネクタ 648"/>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0" name="テキスト ボックス 649"/>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1" name="直線コネクタ 650"/>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2" name="テキスト ボックス 651"/>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150768</xdr:rowOff>
    </xdr:from>
    <xdr:to>
      <xdr:col>85</xdr:col>
      <xdr:colOff>126364</xdr:colOff>
      <xdr:row>86</xdr:row>
      <xdr:rowOff>168729</xdr:rowOff>
    </xdr:to>
    <xdr:cxnSp macro="">
      <xdr:nvCxnSpPr>
        <xdr:cNvPr id="655" name="直線コネクタ 654"/>
        <xdr:cNvCxnSpPr/>
      </xdr:nvCxnSpPr>
      <xdr:spPr>
        <a:xfrm flipV="1">
          <a:off x="16318864" y="13352418"/>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6"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7" name="直線コネクタ 656"/>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97445</xdr:rowOff>
    </xdr:from>
    <xdr:ext cx="340478" cy="259045"/>
    <xdr:sp macro="" textlink="">
      <xdr:nvSpPr>
        <xdr:cNvPr id="658" name="【児童館】&#10;有形固定資産減価償却率最大値テキスト"/>
        <xdr:cNvSpPr txBox="1"/>
      </xdr:nvSpPr>
      <xdr:spPr>
        <a:xfrm>
          <a:off x="16357600" y="131276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150768</xdr:rowOff>
    </xdr:from>
    <xdr:to>
      <xdr:col>86</xdr:col>
      <xdr:colOff>25400</xdr:colOff>
      <xdr:row>77</xdr:row>
      <xdr:rowOff>150768</xdr:rowOff>
    </xdr:to>
    <xdr:cxnSp macro="">
      <xdr:nvCxnSpPr>
        <xdr:cNvPr id="659" name="直線コネクタ 658"/>
        <xdr:cNvCxnSpPr/>
      </xdr:nvCxnSpPr>
      <xdr:spPr>
        <a:xfrm>
          <a:off x="16230600" y="1335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60" name="【児童館】&#10;有形固定資産減価償却率平均値テキスト"/>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61" name="フローチャート: 判断 660"/>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75474</xdr:rowOff>
    </xdr:from>
    <xdr:to>
      <xdr:col>81</xdr:col>
      <xdr:colOff>101600</xdr:colOff>
      <xdr:row>85</xdr:row>
      <xdr:rowOff>5624</xdr:rowOff>
    </xdr:to>
    <xdr:sp macro="" textlink="">
      <xdr:nvSpPr>
        <xdr:cNvPr id="662" name="フローチャート: 判断 661"/>
        <xdr:cNvSpPr/>
      </xdr:nvSpPr>
      <xdr:spPr>
        <a:xfrm>
          <a:off x="15430500" y="1447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98334</xdr:rowOff>
    </xdr:from>
    <xdr:to>
      <xdr:col>76</xdr:col>
      <xdr:colOff>165100</xdr:colOff>
      <xdr:row>85</xdr:row>
      <xdr:rowOff>28484</xdr:rowOff>
    </xdr:to>
    <xdr:sp macro="" textlink="">
      <xdr:nvSpPr>
        <xdr:cNvPr id="663" name="フローチャート: 判断 662"/>
        <xdr:cNvSpPr/>
      </xdr:nvSpPr>
      <xdr:spPr>
        <a:xfrm>
          <a:off x="14541500" y="1450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84</xdr:row>
      <xdr:rowOff>54248</xdr:rowOff>
    </xdr:from>
    <xdr:to>
      <xdr:col>72</xdr:col>
      <xdr:colOff>38100</xdr:colOff>
      <xdr:row>84</xdr:row>
      <xdr:rowOff>155848</xdr:rowOff>
    </xdr:to>
    <xdr:sp macro="" textlink="">
      <xdr:nvSpPr>
        <xdr:cNvPr id="664" name="フローチャート: 判断 663"/>
        <xdr:cNvSpPr/>
      </xdr:nvSpPr>
      <xdr:spPr>
        <a:xfrm>
          <a:off x="13652500" y="1445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28121</xdr:rowOff>
    </xdr:from>
    <xdr:to>
      <xdr:col>67</xdr:col>
      <xdr:colOff>101600</xdr:colOff>
      <xdr:row>84</xdr:row>
      <xdr:rowOff>129721</xdr:rowOff>
    </xdr:to>
    <xdr:sp macro="" textlink="">
      <xdr:nvSpPr>
        <xdr:cNvPr id="665" name="フローチャート: 判断 664"/>
        <xdr:cNvSpPr/>
      </xdr:nvSpPr>
      <xdr:spPr>
        <a:xfrm>
          <a:off x="12763500" y="14429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127726</xdr:rowOff>
    </xdr:from>
    <xdr:to>
      <xdr:col>85</xdr:col>
      <xdr:colOff>177800</xdr:colOff>
      <xdr:row>83</xdr:row>
      <xdr:rowOff>57876</xdr:rowOff>
    </xdr:to>
    <xdr:sp macro="" textlink="">
      <xdr:nvSpPr>
        <xdr:cNvPr id="671" name="楕円 670"/>
        <xdr:cNvSpPr/>
      </xdr:nvSpPr>
      <xdr:spPr>
        <a:xfrm>
          <a:off x="16268700" y="141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106153</xdr:rowOff>
    </xdr:from>
    <xdr:ext cx="405111" cy="259045"/>
    <xdr:sp macro="" textlink="">
      <xdr:nvSpPr>
        <xdr:cNvPr id="672" name="【児童館】&#10;有形固定資産減価償却率該当値テキスト"/>
        <xdr:cNvSpPr txBox="1"/>
      </xdr:nvSpPr>
      <xdr:spPr>
        <a:xfrm>
          <a:off x="16357600" y="1416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70576</xdr:rowOff>
    </xdr:from>
    <xdr:to>
      <xdr:col>81</xdr:col>
      <xdr:colOff>101600</xdr:colOff>
      <xdr:row>83</xdr:row>
      <xdr:rowOff>726</xdr:rowOff>
    </xdr:to>
    <xdr:sp macro="" textlink="">
      <xdr:nvSpPr>
        <xdr:cNvPr id="673" name="楕円 672"/>
        <xdr:cNvSpPr/>
      </xdr:nvSpPr>
      <xdr:spPr>
        <a:xfrm>
          <a:off x="15430500" y="1412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121376</xdr:rowOff>
    </xdr:from>
    <xdr:to>
      <xdr:col>85</xdr:col>
      <xdr:colOff>127000</xdr:colOff>
      <xdr:row>83</xdr:row>
      <xdr:rowOff>7076</xdr:rowOff>
    </xdr:to>
    <xdr:cxnSp macro="">
      <xdr:nvCxnSpPr>
        <xdr:cNvPr id="674" name="直線コネクタ 673"/>
        <xdr:cNvCxnSpPr/>
      </xdr:nvCxnSpPr>
      <xdr:spPr>
        <a:xfrm>
          <a:off x="15481300" y="1418027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13426</xdr:rowOff>
    </xdr:from>
    <xdr:to>
      <xdr:col>76</xdr:col>
      <xdr:colOff>165100</xdr:colOff>
      <xdr:row>82</xdr:row>
      <xdr:rowOff>115026</xdr:rowOff>
    </xdr:to>
    <xdr:sp macro="" textlink="">
      <xdr:nvSpPr>
        <xdr:cNvPr id="675" name="楕円 674"/>
        <xdr:cNvSpPr/>
      </xdr:nvSpPr>
      <xdr:spPr>
        <a:xfrm>
          <a:off x="14541500" y="140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64226</xdr:rowOff>
    </xdr:from>
    <xdr:to>
      <xdr:col>81</xdr:col>
      <xdr:colOff>50800</xdr:colOff>
      <xdr:row>82</xdr:row>
      <xdr:rowOff>121376</xdr:rowOff>
    </xdr:to>
    <xdr:cxnSp macro="">
      <xdr:nvCxnSpPr>
        <xdr:cNvPr id="676" name="直線コネクタ 675"/>
        <xdr:cNvCxnSpPr/>
      </xdr:nvCxnSpPr>
      <xdr:spPr>
        <a:xfrm>
          <a:off x="14592300" y="1412312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142421</xdr:rowOff>
    </xdr:from>
    <xdr:to>
      <xdr:col>72</xdr:col>
      <xdr:colOff>38100</xdr:colOff>
      <xdr:row>82</xdr:row>
      <xdr:rowOff>72571</xdr:rowOff>
    </xdr:to>
    <xdr:sp macro="" textlink="">
      <xdr:nvSpPr>
        <xdr:cNvPr id="677" name="楕円 676"/>
        <xdr:cNvSpPr/>
      </xdr:nvSpPr>
      <xdr:spPr>
        <a:xfrm>
          <a:off x="136525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21771</xdr:rowOff>
    </xdr:from>
    <xdr:to>
      <xdr:col>76</xdr:col>
      <xdr:colOff>114300</xdr:colOff>
      <xdr:row>82</xdr:row>
      <xdr:rowOff>64226</xdr:rowOff>
    </xdr:to>
    <xdr:cxnSp macro="">
      <xdr:nvCxnSpPr>
        <xdr:cNvPr id="678" name="直線コネクタ 677"/>
        <xdr:cNvCxnSpPr/>
      </xdr:nvCxnSpPr>
      <xdr:spPr>
        <a:xfrm>
          <a:off x="13703300" y="1408067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72208</xdr:rowOff>
    </xdr:from>
    <xdr:to>
      <xdr:col>67</xdr:col>
      <xdr:colOff>101600</xdr:colOff>
      <xdr:row>82</xdr:row>
      <xdr:rowOff>2358</xdr:rowOff>
    </xdr:to>
    <xdr:sp macro="" textlink="">
      <xdr:nvSpPr>
        <xdr:cNvPr id="679" name="楕円 678"/>
        <xdr:cNvSpPr/>
      </xdr:nvSpPr>
      <xdr:spPr>
        <a:xfrm>
          <a:off x="12763500" y="1395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123008</xdr:rowOff>
    </xdr:from>
    <xdr:to>
      <xdr:col>71</xdr:col>
      <xdr:colOff>177800</xdr:colOff>
      <xdr:row>82</xdr:row>
      <xdr:rowOff>21771</xdr:rowOff>
    </xdr:to>
    <xdr:cxnSp macro="">
      <xdr:nvCxnSpPr>
        <xdr:cNvPr id="680" name="直線コネクタ 679"/>
        <xdr:cNvCxnSpPr/>
      </xdr:nvCxnSpPr>
      <xdr:spPr>
        <a:xfrm>
          <a:off x="12814300" y="14010458"/>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168201</xdr:rowOff>
    </xdr:from>
    <xdr:ext cx="405111" cy="259045"/>
    <xdr:sp macro="" textlink="">
      <xdr:nvSpPr>
        <xdr:cNvPr id="681" name="n_1aveValue【児童館】&#10;有形固定資産減価償却率"/>
        <xdr:cNvSpPr txBox="1"/>
      </xdr:nvSpPr>
      <xdr:spPr>
        <a:xfrm>
          <a:off x="15266044" y="1457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19611</xdr:rowOff>
    </xdr:from>
    <xdr:ext cx="405111" cy="259045"/>
    <xdr:sp macro="" textlink="">
      <xdr:nvSpPr>
        <xdr:cNvPr id="682" name="n_2aveValue【児童館】&#10;有形固定資産減価償却率"/>
        <xdr:cNvSpPr txBox="1"/>
      </xdr:nvSpPr>
      <xdr:spPr>
        <a:xfrm>
          <a:off x="14389744" y="1459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146975</xdr:rowOff>
    </xdr:from>
    <xdr:ext cx="405111" cy="259045"/>
    <xdr:sp macro="" textlink="">
      <xdr:nvSpPr>
        <xdr:cNvPr id="683" name="n_3aveValue【児童館】&#10;有形固定資産減価償却率"/>
        <xdr:cNvSpPr txBox="1"/>
      </xdr:nvSpPr>
      <xdr:spPr>
        <a:xfrm>
          <a:off x="13500744" y="1454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120848</xdr:rowOff>
    </xdr:from>
    <xdr:ext cx="405111" cy="259045"/>
    <xdr:sp macro="" textlink="">
      <xdr:nvSpPr>
        <xdr:cNvPr id="684" name="n_4aveValue【児童館】&#10;有形固定資産減価償却率"/>
        <xdr:cNvSpPr txBox="1"/>
      </xdr:nvSpPr>
      <xdr:spPr>
        <a:xfrm>
          <a:off x="12611744" y="1452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17253</xdr:rowOff>
    </xdr:from>
    <xdr:ext cx="405111" cy="259045"/>
    <xdr:sp macro="" textlink="">
      <xdr:nvSpPr>
        <xdr:cNvPr id="685" name="n_1mainValue【児童館】&#10;有形固定資産減価償却率"/>
        <xdr:cNvSpPr txBox="1"/>
      </xdr:nvSpPr>
      <xdr:spPr>
        <a:xfrm>
          <a:off x="15266044" y="1390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131553</xdr:rowOff>
    </xdr:from>
    <xdr:ext cx="405111" cy="259045"/>
    <xdr:sp macro="" textlink="">
      <xdr:nvSpPr>
        <xdr:cNvPr id="686" name="n_2mainValue【児童館】&#10;有形固定資産減価償却率"/>
        <xdr:cNvSpPr txBox="1"/>
      </xdr:nvSpPr>
      <xdr:spPr>
        <a:xfrm>
          <a:off x="14389744" y="1384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89098</xdr:rowOff>
    </xdr:from>
    <xdr:ext cx="405111" cy="259045"/>
    <xdr:sp macro="" textlink="">
      <xdr:nvSpPr>
        <xdr:cNvPr id="687" name="n_3mainValue【児童館】&#10;有形固定資産減価償却率"/>
        <xdr:cNvSpPr txBox="1"/>
      </xdr:nvSpPr>
      <xdr:spPr>
        <a:xfrm>
          <a:off x="13500744" y="1380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18885</xdr:rowOff>
    </xdr:from>
    <xdr:ext cx="405111" cy="259045"/>
    <xdr:sp macro="" textlink="">
      <xdr:nvSpPr>
        <xdr:cNvPr id="688" name="n_4mainValue【児童館】&#10;有形固定資産減価償却率"/>
        <xdr:cNvSpPr txBox="1"/>
      </xdr:nvSpPr>
      <xdr:spPr>
        <a:xfrm>
          <a:off x="12611744" y="1373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12700</xdr:rowOff>
    </xdr:to>
    <xdr:cxnSp macro="">
      <xdr:nvCxnSpPr>
        <xdr:cNvPr id="712" name="直線コネクタ 711"/>
        <xdr:cNvCxnSpPr/>
      </xdr:nvCxnSpPr>
      <xdr:spPr>
        <a:xfrm flipV="1">
          <a:off x="22160864" y="134493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713" name="【児童館】&#10;一人当たり面積最小値テキスト"/>
        <xdr:cNvSpPr txBox="1"/>
      </xdr:nvSpPr>
      <xdr:spPr>
        <a:xfrm>
          <a:off x="22199600"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714" name="直線コネクタ 713"/>
        <xdr:cNvCxnSpPr/>
      </xdr:nvCxnSpPr>
      <xdr:spPr>
        <a:xfrm>
          <a:off x="22072600" y="1475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15" name="【児童館】&#10;一人当たり面積最大値テキスト"/>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16" name="直線コネクタ 715"/>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168927</xdr:rowOff>
    </xdr:from>
    <xdr:ext cx="469744" cy="259045"/>
    <xdr:sp macro="" textlink="">
      <xdr:nvSpPr>
        <xdr:cNvPr id="717" name="【児童館】&#10;一人当たり面積平均値テキスト"/>
        <xdr:cNvSpPr txBox="1"/>
      </xdr:nvSpPr>
      <xdr:spPr>
        <a:xfrm>
          <a:off x="22199600" y="1422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19050</xdr:rowOff>
    </xdr:from>
    <xdr:to>
      <xdr:col>116</xdr:col>
      <xdr:colOff>114300</xdr:colOff>
      <xdr:row>83</xdr:row>
      <xdr:rowOff>120650</xdr:rowOff>
    </xdr:to>
    <xdr:sp macro="" textlink="">
      <xdr:nvSpPr>
        <xdr:cNvPr id="718" name="フローチャート: 判断 717"/>
        <xdr:cNvSpPr/>
      </xdr:nvSpPr>
      <xdr:spPr>
        <a:xfrm>
          <a:off x="22110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12700</xdr:rowOff>
    </xdr:from>
    <xdr:to>
      <xdr:col>112</xdr:col>
      <xdr:colOff>38100</xdr:colOff>
      <xdr:row>82</xdr:row>
      <xdr:rowOff>114300</xdr:rowOff>
    </xdr:to>
    <xdr:sp macro="" textlink="">
      <xdr:nvSpPr>
        <xdr:cNvPr id="719" name="フローチャート: 判断 718"/>
        <xdr:cNvSpPr/>
      </xdr:nvSpPr>
      <xdr:spPr>
        <a:xfrm>
          <a:off x="21272500" y="1407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101600</xdr:rowOff>
    </xdr:from>
    <xdr:to>
      <xdr:col>107</xdr:col>
      <xdr:colOff>101600</xdr:colOff>
      <xdr:row>83</xdr:row>
      <xdr:rowOff>31750</xdr:rowOff>
    </xdr:to>
    <xdr:sp macro="" textlink="">
      <xdr:nvSpPr>
        <xdr:cNvPr id="720" name="フローチャート: 判断 719"/>
        <xdr:cNvSpPr/>
      </xdr:nvSpPr>
      <xdr:spPr>
        <a:xfrm>
          <a:off x="20383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76200</xdr:rowOff>
    </xdr:from>
    <xdr:to>
      <xdr:col>102</xdr:col>
      <xdr:colOff>165100</xdr:colOff>
      <xdr:row>83</xdr:row>
      <xdr:rowOff>6350</xdr:rowOff>
    </xdr:to>
    <xdr:sp macro="" textlink="">
      <xdr:nvSpPr>
        <xdr:cNvPr id="721" name="フローチャート: 判断 720"/>
        <xdr:cNvSpPr/>
      </xdr:nvSpPr>
      <xdr:spPr>
        <a:xfrm>
          <a:off x="19494500" y="1413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114300</xdr:rowOff>
    </xdr:from>
    <xdr:to>
      <xdr:col>98</xdr:col>
      <xdr:colOff>38100</xdr:colOff>
      <xdr:row>83</xdr:row>
      <xdr:rowOff>44450</xdr:rowOff>
    </xdr:to>
    <xdr:sp macro="" textlink="">
      <xdr:nvSpPr>
        <xdr:cNvPr id="722" name="フローチャート: 判断 721"/>
        <xdr:cNvSpPr/>
      </xdr:nvSpPr>
      <xdr:spPr>
        <a:xfrm>
          <a:off x="18605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95250</xdr:rowOff>
    </xdr:from>
    <xdr:to>
      <xdr:col>116</xdr:col>
      <xdr:colOff>114300</xdr:colOff>
      <xdr:row>82</xdr:row>
      <xdr:rowOff>25400</xdr:rowOff>
    </xdr:to>
    <xdr:sp macro="" textlink="">
      <xdr:nvSpPr>
        <xdr:cNvPr id="728" name="楕円 727"/>
        <xdr:cNvSpPr/>
      </xdr:nvSpPr>
      <xdr:spPr>
        <a:xfrm>
          <a:off x="22110700" y="1398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118127</xdr:rowOff>
    </xdr:from>
    <xdr:ext cx="469744" cy="259045"/>
    <xdr:sp macro="" textlink="">
      <xdr:nvSpPr>
        <xdr:cNvPr id="729" name="【児童館】&#10;一人当たり面積該当値テキスト"/>
        <xdr:cNvSpPr txBox="1"/>
      </xdr:nvSpPr>
      <xdr:spPr>
        <a:xfrm>
          <a:off x="22199600"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107950</xdr:rowOff>
    </xdr:from>
    <xdr:to>
      <xdr:col>112</xdr:col>
      <xdr:colOff>38100</xdr:colOff>
      <xdr:row>82</xdr:row>
      <xdr:rowOff>38100</xdr:rowOff>
    </xdr:to>
    <xdr:sp macro="" textlink="">
      <xdr:nvSpPr>
        <xdr:cNvPr id="730" name="楕円 729"/>
        <xdr:cNvSpPr/>
      </xdr:nvSpPr>
      <xdr:spPr>
        <a:xfrm>
          <a:off x="21272500" y="1399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146050</xdr:rowOff>
    </xdr:from>
    <xdr:to>
      <xdr:col>116</xdr:col>
      <xdr:colOff>63500</xdr:colOff>
      <xdr:row>81</xdr:row>
      <xdr:rowOff>158750</xdr:rowOff>
    </xdr:to>
    <xdr:cxnSp macro="">
      <xdr:nvCxnSpPr>
        <xdr:cNvPr id="731" name="直線コネクタ 730"/>
        <xdr:cNvCxnSpPr/>
      </xdr:nvCxnSpPr>
      <xdr:spPr>
        <a:xfrm flipV="1">
          <a:off x="21323300" y="14033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107950</xdr:rowOff>
    </xdr:from>
    <xdr:to>
      <xdr:col>107</xdr:col>
      <xdr:colOff>101600</xdr:colOff>
      <xdr:row>82</xdr:row>
      <xdr:rowOff>38100</xdr:rowOff>
    </xdr:to>
    <xdr:sp macro="" textlink="">
      <xdr:nvSpPr>
        <xdr:cNvPr id="732" name="楕円 731"/>
        <xdr:cNvSpPr/>
      </xdr:nvSpPr>
      <xdr:spPr>
        <a:xfrm>
          <a:off x="20383500" y="1399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158750</xdr:rowOff>
    </xdr:from>
    <xdr:to>
      <xdr:col>111</xdr:col>
      <xdr:colOff>177800</xdr:colOff>
      <xdr:row>81</xdr:row>
      <xdr:rowOff>158750</xdr:rowOff>
    </xdr:to>
    <xdr:cxnSp macro="">
      <xdr:nvCxnSpPr>
        <xdr:cNvPr id="733" name="直線コネクタ 732"/>
        <xdr:cNvCxnSpPr/>
      </xdr:nvCxnSpPr>
      <xdr:spPr>
        <a:xfrm>
          <a:off x="20434300" y="14046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120650</xdr:rowOff>
    </xdr:from>
    <xdr:to>
      <xdr:col>102</xdr:col>
      <xdr:colOff>165100</xdr:colOff>
      <xdr:row>82</xdr:row>
      <xdr:rowOff>50800</xdr:rowOff>
    </xdr:to>
    <xdr:sp macro="" textlink="">
      <xdr:nvSpPr>
        <xdr:cNvPr id="734" name="楕円 733"/>
        <xdr:cNvSpPr/>
      </xdr:nvSpPr>
      <xdr:spPr>
        <a:xfrm>
          <a:off x="19494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158750</xdr:rowOff>
    </xdr:from>
    <xdr:to>
      <xdr:col>107</xdr:col>
      <xdr:colOff>50800</xdr:colOff>
      <xdr:row>82</xdr:row>
      <xdr:rowOff>0</xdr:rowOff>
    </xdr:to>
    <xdr:cxnSp macro="">
      <xdr:nvCxnSpPr>
        <xdr:cNvPr id="735" name="直線コネクタ 734"/>
        <xdr:cNvCxnSpPr/>
      </xdr:nvCxnSpPr>
      <xdr:spPr>
        <a:xfrm flipV="1">
          <a:off x="19545300" y="14046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133350</xdr:rowOff>
    </xdr:from>
    <xdr:to>
      <xdr:col>98</xdr:col>
      <xdr:colOff>38100</xdr:colOff>
      <xdr:row>82</xdr:row>
      <xdr:rowOff>63500</xdr:rowOff>
    </xdr:to>
    <xdr:sp macro="" textlink="">
      <xdr:nvSpPr>
        <xdr:cNvPr id="736" name="楕円 735"/>
        <xdr:cNvSpPr/>
      </xdr:nvSpPr>
      <xdr:spPr>
        <a:xfrm>
          <a:off x="18605500" y="1402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0</xdr:rowOff>
    </xdr:from>
    <xdr:to>
      <xdr:col>102</xdr:col>
      <xdr:colOff>114300</xdr:colOff>
      <xdr:row>82</xdr:row>
      <xdr:rowOff>12700</xdr:rowOff>
    </xdr:to>
    <xdr:cxnSp macro="">
      <xdr:nvCxnSpPr>
        <xdr:cNvPr id="737" name="直線コネクタ 736"/>
        <xdr:cNvCxnSpPr/>
      </xdr:nvCxnSpPr>
      <xdr:spPr>
        <a:xfrm flipV="1">
          <a:off x="18656300" y="14058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38" name="n_1aveValue【児童館】&#10;一人当たり面積"/>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22877</xdr:rowOff>
    </xdr:from>
    <xdr:ext cx="469744" cy="259045"/>
    <xdr:sp macro="" textlink="">
      <xdr:nvSpPr>
        <xdr:cNvPr id="739" name="n_2aveValue【児童館】&#10;一人当たり面積"/>
        <xdr:cNvSpPr txBox="1"/>
      </xdr:nvSpPr>
      <xdr:spPr>
        <a:xfrm>
          <a:off x="20199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740" name="n_3aveValue【児童館】&#10;一人当たり面積"/>
        <xdr:cNvSpPr txBox="1"/>
      </xdr:nvSpPr>
      <xdr:spPr>
        <a:xfrm>
          <a:off x="19310427"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35577</xdr:rowOff>
    </xdr:from>
    <xdr:ext cx="469744" cy="259045"/>
    <xdr:sp macro="" textlink="">
      <xdr:nvSpPr>
        <xdr:cNvPr id="741" name="n_4aveValue【児童館】&#10;一人当たり面積"/>
        <xdr:cNvSpPr txBox="1"/>
      </xdr:nvSpPr>
      <xdr:spPr>
        <a:xfrm>
          <a:off x="18421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54627</xdr:rowOff>
    </xdr:from>
    <xdr:ext cx="469744" cy="259045"/>
    <xdr:sp macro="" textlink="">
      <xdr:nvSpPr>
        <xdr:cNvPr id="742" name="n_1mainValue【児童館】&#10;一人当たり面積"/>
        <xdr:cNvSpPr txBox="1"/>
      </xdr:nvSpPr>
      <xdr:spPr>
        <a:xfrm>
          <a:off x="210757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54627</xdr:rowOff>
    </xdr:from>
    <xdr:ext cx="469744" cy="259045"/>
    <xdr:sp macro="" textlink="">
      <xdr:nvSpPr>
        <xdr:cNvPr id="743" name="n_2mainValue【児童館】&#10;一人当たり面積"/>
        <xdr:cNvSpPr txBox="1"/>
      </xdr:nvSpPr>
      <xdr:spPr>
        <a:xfrm>
          <a:off x="201994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67327</xdr:rowOff>
    </xdr:from>
    <xdr:ext cx="469744" cy="259045"/>
    <xdr:sp macro="" textlink="">
      <xdr:nvSpPr>
        <xdr:cNvPr id="744" name="n_3mainValue【児童館】&#10;一人当たり面積"/>
        <xdr:cNvSpPr txBox="1"/>
      </xdr:nvSpPr>
      <xdr:spPr>
        <a:xfrm>
          <a:off x="193104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80027</xdr:rowOff>
    </xdr:from>
    <xdr:ext cx="469744" cy="259045"/>
    <xdr:sp macro="" textlink="">
      <xdr:nvSpPr>
        <xdr:cNvPr id="745" name="n_4mainValue【児童館】&#10;一人当たり面積"/>
        <xdr:cNvSpPr txBox="1"/>
      </xdr:nvSpPr>
      <xdr:spPr>
        <a:xfrm>
          <a:off x="18421427" y="1379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7" name="直線コネクタ 75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8" name="テキスト ボックス 757"/>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9" name="直線コネクタ 75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60" name="テキスト ボックス 75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61" name="直線コネクタ 76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2" name="テキスト ボックス 76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3" name="直線コネクタ 76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4" name="テキスト ボックス 76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5" name="直線コネクタ 76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6" name="テキスト ボックス 765"/>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140970</xdr:rowOff>
    </xdr:from>
    <xdr:to>
      <xdr:col>85</xdr:col>
      <xdr:colOff>126364</xdr:colOff>
      <xdr:row>108</xdr:row>
      <xdr:rowOff>55245</xdr:rowOff>
    </xdr:to>
    <xdr:cxnSp macro="">
      <xdr:nvCxnSpPr>
        <xdr:cNvPr id="770" name="直線コネクタ 769"/>
        <xdr:cNvCxnSpPr/>
      </xdr:nvCxnSpPr>
      <xdr:spPr>
        <a:xfrm flipV="1">
          <a:off x="16318864" y="1728597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59072</xdr:rowOff>
    </xdr:from>
    <xdr:ext cx="405111" cy="259045"/>
    <xdr:sp macro="" textlink="">
      <xdr:nvSpPr>
        <xdr:cNvPr id="771" name="【公民館】&#10;有形固定資産減価償却率最小値テキスト"/>
        <xdr:cNvSpPr txBox="1"/>
      </xdr:nvSpPr>
      <xdr:spPr>
        <a:xfrm>
          <a:off x="16357600" y="185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55245</xdr:rowOff>
    </xdr:from>
    <xdr:to>
      <xdr:col>86</xdr:col>
      <xdr:colOff>25400</xdr:colOff>
      <xdr:row>108</xdr:row>
      <xdr:rowOff>55245</xdr:rowOff>
    </xdr:to>
    <xdr:cxnSp macro="">
      <xdr:nvCxnSpPr>
        <xdr:cNvPr id="772" name="直線コネクタ 771"/>
        <xdr:cNvCxnSpPr/>
      </xdr:nvCxnSpPr>
      <xdr:spPr>
        <a:xfrm>
          <a:off x="16230600" y="1857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87647</xdr:rowOff>
    </xdr:from>
    <xdr:ext cx="405111" cy="259045"/>
    <xdr:sp macro="" textlink="">
      <xdr:nvSpPr>
        <xdr:cNvPr id="773" name="【公民館】&#10;有形固定資産減価償却率最大値テキスト"/>
        <xdr:cNvSpPr txBox="1"/>
      </xdr:nvSpPr>
      <xdr:spPr>
        <a:xfrm>
          <a:off x="16357600" y="1706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140970</xdr:rowOff>
    </xdr:from>
    <xdr:to>
      <xdr:col>86</xdr:col>
      <xdr:colOff>25400</xdr:colOff>
      <xdr:row>100</xdr:row>
      <xdr:rowOff>140970</xdr:rowOff>
    </xdr:to>
    <xdr:cxnSp macro="">
      <xdr:nvCxnSpPr>
        <xdr:cNvPr id="774" name="直線コネクタ 773"/>
        <xdr:cNvCxnSpPr/>
      </xdr:nvCxnSpPr>
      <xdr:spPr>
        <a:xfrm>
          <a:off x="16230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63516</xdr:rowOff>
    </xdr:from>
    <xdr:ext cx="405111" cy="259045"/>
    <xdr:sp macro="" textlink="">
      <xdr:nvSpPr>
        <xdr:cNvPr id="775" name="【公民館】&#10;有形固定資産減価償却率平均値テキスト"/>
        <xdr:cNvSpPr txBox="1"/>
      </xdr:nvSpPr>
      <xdr:spPr>
        <a:xfrm>
          <a:off x="16357600" y="17894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40639</xdr:rowOff>
    </xdr:from>
    <xdr:to>
      <xdr:col>85</xdr:col>
      <xdr:colOff>177800</xdr:colOff>
      <xdr:row>105</xdr:row>
      <xdr:rowOff>142239</xdr:rowOff>
    </xdr:to>
    <xdr:sp macro="" textlink="">
      <xdr:nvSpPr>
        <xdr:cNvPr id="776" name="フローチャート: 判断 775"/>
        <xdr:cNvSpPr/>
      </xdr:nvSpPr>
      <xdr:spPr>
        <a:xfrm>
          <a:off x="162687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44450</xdr:rowOff>
    </xdr:from>
    <xdr:to>
      <xdr:col>81</xdr:col>
      <xdr:colOff>101600</xdr:colOff>
      <xdr:row>105</xdr:row>
      <xdr:rowOff>146050</xdr:rowOff>
    </xdr:to>
    <xdr:sp macro="" textlink="">
      <xdr:nvSpPr>
        <xdr:cNvPr id="777" name="フローチャート: 判断 776"/>
        <xdr:cNvSpPr/>
      </xdr:nvSpPr>
      <xdr:spPr>
        <a:xfrm>
          <a:off x="15430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12064</xdr:rowOff>
    </xdr:from>
    <xdr:to>
      <xdr:col>76</xdr:col>
      <xdr:colOff>165100</xdr:colOff>
      <xdr:row>105</xdr:row>
      <xdr:rowOff>113664</xdr:rowOff>
    </xdr:to>
    <xdr:sp macro="" textlink="">
      <xdr:nvSpPr>
        <xdr:cNvPr id="778" name="フローチャート: 判断 777"/>
        <xdr:cNvSpPr/>
      </xdr:nvSpPr>
      <xdr:spPr>
        <a:xfrm>
          <a:off x="14541500" y="18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158750</xdr:rowOff>
    </xdr:from>
    <xdr:to>
      <xdr:col>72</xdr:col>
      <xdr:colOff>38100</xdr:colOff>
      <xdr:row>105</xdr:row>
      <xdr:rowOff>88900</xdr:rowOff>
    </xdr:to>
    <xdr:sp macro="" textlink="">
      <xdr:nvSpPr>
        <xdr:cNvPr id="779" name="フローチャート: 判断 778"/>
        <xdr:cNvSpPr/>
      </xdr:nvSpPr>
      <xdr:spPr>
        <a:xfrm>
          <a:off x="13652500" y="179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168275</xdr:rowOff>
    </xdr:from>
    <xdr:to>
      <xdr:col>67</xdr:col>
      <xdr:colOff>101600</xdr:colOff>
      <xdr:row>105</xdr:row>
      <xdr:rowOff>98425</xdr:rowOff>
    </xdr:to>
    <xdr:sp macro="" textlink="">
      <xdr:nvSpPr>
        <xdr:cNvPr id="780" name="フローチャート: 判断 779"/>
        <xdr:cNvSpPr/>
      </xdr:nvSpPr>
      <xdr:spPr>
        <a:xfrm>
          <a:off x="12763500" y="1799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2539</xdr:rowOff>
    </xdr:from>
    <xdr:to>
      <xdr:col>85</xdr:col>
      <xdr:colOff>177800</xdr:colOff>
      <xdr:row>107</xdr:row>
      <xdr:rowOff>104139</xdr:rowOff>
    </xdr:to>
    <xdr:sp macro="" textlink="">
      <xdr:nvSpPr>
        <xdr:cNvPr id="786" name="楕円 785"/>
        <xdr:cNvSpPr/>
      </xdr:nvSpPr>
      <xdr:spPr>
        <a:xfrm>
          <a:off x="162687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152416</xdr:rowOff>
    </xdr:from>
    <xdr:ext cx="405111" cy="259045"/>
    <xdr:sp macro="" textlink="">
      <xdr:nvSpPr>
        <xdr:cNvPr id="787" name="【公民館】&#10;有形固定資産減価償却率該当値テキスト"/>
        <xdr:cNvSpPr txBox="1"/>
      </xdr:nvSpPr>
      <xdr:spPr>
        <a:xfrm>
          <a:off x="16357600"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135889</xdr:rowOff>
    </xdr:from>
    <xdr:to>
      <xdr:col>81</xdr:col>
      <xdr:colOff>101600</xdr:colOff>
      <xdr:row>107</xdr:row>
      <xdr:rowOff>66039</xdr:rowOff>
    </xdr:to>
    <xdr:sp macro="" textlink="">
      <xdr:nvSpPr>
        <xdr:cNvPr id="788" name="楕円 787"/>
        <xdr:cNvSpPr/>
      </xdr:nvSpPr>
      <xdr:spPr>
        <a:xfrm>
          <a:off x="15430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15239</xdr:rowOff>
    </xdr:from>
    <xdr:to>
      <xdr:col>85</xdr:col>
      <xdr:colOff>127000</xdr:colOff>
      <xdr:row>107</xdr:row>
      <xdr:rowOff>53339</xdr:rowOff>
    </xdr:to>
    <xdr:cxnSp macro="">
      <xdr:nvCxnSpPr>
        <xdr:cNvPr id="789" name="直線コネクタ 788"/>
        <xdr:cNvCxnSpPr/>
      </xdr:nvCxnSpPr>
      <xdr:spPr>
        <a:xfrm>
          <a:off x="15481300" y="1836038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97789</xdr:rowOff>
    </xdr:from>
    <xdr:to>
      <xdr:col>76</xdr:col>
      <xdr:colOff>165100</xdr:colOff>
      <xdr:row>107</xdr:row>
      <xdr:rowOff>27939</xdr:rowOff>
    </xdr:to>
    <xdr:sp macro="" textlink="">
      <xdr:nvSpPr>
        <xdr:cNvPr id="790" name="楕円 789"/>
        <xdr:cNvSpPr/>
      </xdr:nvSpPr>
      <xdr:spPr>
        <a:xfrm>
          <a:off x="14541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148589</xdr:rowOff>
    </xdr:from>
    <xdr:to>
      <xdr:col>81</xdr:col>
      <xdr:colOff>50800</xdr:colOff>
      <xdr:row>107</xdr:row>
      <xdr:rowOff>15239</xdr:rowOff>
    </xdr:to>
    <xdr:cxnSp macro="">
      <xdr:nvCxnSpPr>
        <xdr:cNvPr id="791" name="直線コネクタ 790"/>
        <xdr:cNvCxnSpPr/>
      </xdr:nvCxnSpPr>
      <xdr:spPr>
        <a:xfrm>
          <a:off x="14592300" y="183222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65405</xdr:rowOff>
    </xdr:from>
    <xdr:to>
      <xdr:col>72</xdr:col>
      <xdr:colOff>38100</xdr:colOff>
      <xdr:row>106</xdr:row>
      <xdr:rowOff>167005</xdr:rowOff>
    </xdr:to>
    <xdr:sp macro="" textlink="">
      <xdr:nvSpPr>
        <xdr:cNvPr id="792" name="楕円 791"/>
        <xdr:cNvSpPr/>
      </xdr:nvSpPr>
      <xdr:spPr>
        <a:xfrm>
          <a:off x="13652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116205</xdr:rowOff>
    </xdr:from>
    <xdr:to>
      <xdr:col>76</xdr:col>
      <xdr:colOff>114300</xdr:colOff>
      <xdr:row>106</xdr:row>
      <xdr:rowOff>148589</xdr:rowOff>
    </xdr:to>
    <xdr:cxnSp macro="">
      <xdr:nvCxnSpPr>
        <xdr:cNvPr id="793" name="直線コネクタ 792"/>
        <xdr:cNvCxnSpPr/>
      </xdr:nvCxnSpPr>
      <xdr:spPr>
        <a:xfrm>
          <a:off x="13703300" y="1828990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36830</xdr:rowOff>
    </xdr:from>
    <xdr:to>
      <xdr:col>67</xdr:col>
      <xdr:colOff>101600</xdr:colOff>
      <xdr:row>106</xdr:row>
      <xdr:rowOff>138430</xdr:rowOff>
    </xdr:to>
    <xdr:sp macro="" textlink="">
      <xdr:nvSpPr>
        <xdr:cNvPr id="794" name="楕円 793"/>
        <xdr:cNvSpPr/>
      </xdr:nvSpPr>
      <xdr:spPr>
        <a:xfrm>
          <a:off x="12763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87630</xdr:rowOff>
    </xdr:from>
    <xdr:to>
      <xdr:col>71</xdr:col>
      <xdr:colOff>177800</xdr:colOff>
      <xdr:row>106</xdr:row>
      <xdr:rowOff>116205</xdr:rowOff>
    </xdr:to>
    <xdr:cxnSp macro="">
      <xdr:nvCxnSpPr>
        <xdr:cNvPr id="795" name="直線コネクタ 794"/>
        <xdr:cNvCxnSpPr/>
      </xdr:nvCxnSpPr>
      <xdr:spPr>
        <a:xfrm>
          <a:off x="12814300" y="182613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162577</xdr:rowOff>
    </xdr:from>
    <xdr:ext cx="405111" cy="259045"/>
    <xdr:sp macro="" textlink="">
      <xdr:nvSpPr>
        <xdr:cNvPr id="796" name="n_1aveValue【公民館】&#10;有形固定資産減価償却率"/>
        <xdr:cNvSpPr txBox="1"/>
      </xdr:nvSpPr>
      <xdr:spPr>
        <a:xfrm>
          <a:off x="15266044"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130191</xdr:rowOff>
    </xdr:from>
    <xdr:ext cx="405111" cy="259045"/>
    <xdr:sp macro="" textlink="">
      <xdr:nvSpPr>
        <xdr:cNvPr id="797" name="n_2aveValue【公民館】&#10;有形固定資産減価償却率"/>
        <xdr:cNvSpPr txBox="1"/>
      </xdr:nvSpPr>
      <xdr:spPr>
        <a:xfrm>
          <a:off x="14389744" y="1778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105427</xdr:rowOff>
    </xdr:from>
    <xdr:ext cx="405111" cy="259045"/>
    <xdr:sp macro="" textlink="">
      <xdr:nvSpPr>
        <xdr:cNvPr id="798" name="n_3aveValue【公民館】&#10;有形固定資産減価償却率"/>
        <xdr:cNvSpPr txBox="1"/>
      </xdr:nvSpPr>
      <xdr:spPr>
        <a:xfrm>
          <a:off x="13500744" y="1776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114952</xdr:rowOff>
    </xdr:from>
    <xdr:ext cx="405111" cy="259045"/>
    <xdr:sp macro="" textlink="">
      <xdr:nvSpPr>
        <xdr:cNvPr id="799" name="n_4aveValue【公民館】&#10;有形固定資産減価償却率"/>
        <xdr:cNvSpPr txBox="1"/>
      </xdr:nvSpPr>
      <xdr:spPr>
        <a:xfrm>
          <a:off x="12611744" y="1777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57166</xdr:rowOff>
    </xdr:from>
    <xdr:ext cx="405111" cy="259045"/>
    <xdr:sp macro="" textlink="">
      <xdr:nvSpPr>
        <xdr:cNvPr id="800" name="n_1mainValue【公民館】&#10;有形固定資産減価償却率"/>
        <xdr:cNvSpPr txBox="1"/>
      </xdr:nvSpPr>
      <xdr:spPr>
        <a:xfrm>
          <a:off x="15266044" y="1840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19066</xdr:rowOff>
    </xdr:from>
    <xdr:ext cx="405111" cy="259045"/>
    <xdr:sp macro="" textlink="">
      <xdr:nvSpPr>
        <xdr:cNvPr id="801" name="n_2mainValue【公民館】&#10;有形固定資産減価償却率"/>
        <xdr:cNvSpPr txBox="1"/>
      </xdr:nvSpPr>
      <xdr:spPr>
        <a:xfrm>
          <a:off x="14389744" y="1836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158132</xdr:rowOff>
    </xdr:from>
    <xdr:ext cx="405111" cy="259045"/>
    <xdr:sp macro="" textlink="">
      <xdr:nvSpPr>
        <xdr:cNvPr id="802" name="n_3mainValue【公民館】&#10;有形固定資産減価償却率"/>
        <xdr:cNvSpPr txBox="1"/>
      </xdr:nvSpPr>
      <xdr:spPr>
        <a:xfrm>
          <a:off x="13500744" y="183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129557</xdr:rowOff>
    </xdr:from>
    <xdr:ext cx="405111" cy="259045"/>
    <xdr:sp macro="" textlink="">
      <xdr:nvSpPr>
        <xdr:cNvPr id="803" name="n_4mainValue【公民館】&#10;有形固定資産減価償却率"/>
        <xdr:cNvSpPr txBox="1"/>
      </xdr:nvSpPr>
      <xdr:spPr>
        <a:xfrm>
          <a:off x="12611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54102</xdr:rowOff>
    </xdr:from>
    <xdr:to>
      <xdr:col>116</xdr:col>
      <xdr:colOff>62864</xdr:colOff>
      <xdr:row>108</xdr:row>
      <xdr:rowOff>80772</xdr:rowOff>
    </xdr:to>
    <xdr:cxnSp macro="">
      <xdr:nvCxnSpPr>
        <xdr:cNvPr id="827" name="直線コネクタ 826"/>
        <xdr:cNvCxnSpPr/>
      </xdr:nvCxnSpPr>
      <xdr:spPr>
        <a:xfrm flipV="1">
          <a:off x="22160864" y="17370552"/>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84599</xdr:rowOff>
    </xdr:from>
    <xdr:ext cx="469744" cy="259045"/>
    <xdr:sp macro="" textlink="">
      <xdr:nvSpPr>
        <xdr:cNvPr id="828" name="【公民館】&#10;一人当たり面積最小値テキスト"/>
        <xdr:cNvSpPr txBox="1"/>
      </xdr:nvSpPr>
      <xdr:spPr>
        <a:xfrm>
          <a:off x="22199600" y="1860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80772</xdr:rowOff>
    </xdr:from>
    <xdr:to>
      <xdr:col>116</xdr:col>
      <xdr:colOff>152400</xdr:colOff>
      <xdr:row>108</xdr:row>
      <xdr:rowOff>80772</xdr:rowOff>
    </xdr:to>
    <xdr:cxnSp macro="">
      <xdr:nvCxnSpPr>
        <xdr:cNvPr id="829" name="直線コネクタ 828"/>
        <xdr:cNvCxnSpPr/>
      </xdr:nvCxnSpPr>
      <xdr:spPr>
        <a:xfrm>
          <a:off x="22072600" y="1859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779</xdr:rowOff>
    </xdr:from>
    <xdr:ext cx="469744" cy="259045"/>
    <xdr:sp macro="" textlink="">
      <xdr:nvSpPr>
        <xdr:cNvPr id="830" name="【公民館】&#10;一人当たり面積最大値テキスト"/>
        <xdr:cNvSpPr txBox="1"/>
      </xdr:nvSpPr>
      <xdr:spPr>
        <a:xfrm>
          <a:off x="22199600" y="1714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54102</xdr:rowOff>
    </xdr:from>
    <xdr:to>
      <xdr:col>116</xdr:col>
      <xdr:colOff>152400</xdr:colOff>
      <xdr:row>101</xdr:row>
      <xdr:rowOff>54102</xdr:rowOff>
    </xdr:to>
    <xdr:cxnSp macro="">
      <xdr:nvCxnSpPr>
        <xdr:cNvPr id="831" name="直線コネクタ 830"/>
        <xdr:cNvCxnSpPr/>
      </xdr:nvCxnSpPr>
      <xdr:spPr>
        <a:xfrm>
          <a:off x="22072600" y="1737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32275</xdr:rowOff>
    </xdr:from>
    <xdr:ext cx="469744" cy="259045"/>
    <xdr:sp macro="" textlink="">
      <xdr:nvSpPr>
        <xdr:cNvPr id="832" name="【公民館】&#10;一人当たり面積平均値テキスト"/>
        <xdr:cNvSpPr txBox="1"/>
      </xdr:nvSpPr>
      <xdr:spPr>
        <a:xfrm>
          <a:off x="22199600" y="18205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xdr:rowOff>
    </xdr:from>
    <xdr:to>
      <xdr:col>116</xdr:col>
      <xdr:colOff>114300</xdr:colOff>
      <xdr:row>107</xdr:row>
      <xdr:rowOff>110998</xdr:rowOff>
    </xdr:to>
    <xdr:sp macro="" textlink="">
      <xdr:nvSpPr>
        <xdr:cNvPr id="833" name="フローチャート: 判断 832"/>
        <xdr:cNvSpPr/>
      </xdr:nvSpPr>
      <xdr:spPr>
        <a:xfrm>
          <a:off x="221107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63500</xdr:rowOff>
    </xdr:from>
    <xdr:to>
      <xdr:col>112</xdr:col>
      <xdr:colOff>38100</xdr:colOff>
      <xdr:row>107</xdr:row>
      <xdr:rowOff>165100</xdr:rowOff>
    </xdr:to>
    <xdr:sp macro="" textlink="">
      <xdr:nvSpPr>
        <xdr:cNvPr id="834" name="フローチャート: 判断 833"/>
        <xdr:cNvSpPr/>
      </xdr:nvSpPr>
      <xdr:spPr>
        <a:xfrm>
          <a:off x="21272500" y="1840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49785</xdr:rowOff>
    </xdr:from>
    <xdr:to>
      <xdr:col>107</xdr:col>
      <xdr:colOff>101600</xdr:colOff>
      <xdr:row>107</xdr:row>
      <xdr:rowOff>151385</xdr:rowOff>
    </xdr:to>
    <xdr:sp macro="" textlink="">
      <xdr:nvSpPr>
        <xdr:cNvPr id="835" name="フローチャート: 判断 834"/>
        <xdr:cNvSpPr/>
      </xdr:nvSpPr>
      <xdr:spPr>
        <a:xfrm>
          <a:off x="20383500" y="1839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59689</xdr:rowOff>
    </xdr:from>
    <xdr:to>
      <xdr:col>102</xdr:col>
      <xdr:colOff>165100</xdr:colOff>
      <xdr:row>107</xdr:row>
      <xdr:rowOff>161289</xdr:rowOff>
    </xdr:to>
    <xdr:sp macro="" textlink="">
      <xdr:nvSpPr>
        <xdr:cNvPr id="836" name="フローチャート: 判断 835"/>
        <xdr:cNvSpPr/>
      </xdr:nvSpPr>
      <xdr:spPr>
        <a:xfrm>
          <a:off x="19494500" y="184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54356</xdr:rowOff>
    </xdr:from>
    <xdr:to>
      <xdr:col>98</xdr:col>
      <xdr:colOff>38100</xdr:colOff>
      <xdr:row>107</xdr:row>
      <xdr:rowOff>155956</xdr:rowOff>
    </xdr:to>
    <xdr:sp macro="" textlink="">
      <xdr:nvSpPr>
        <xdr:cNvPr id="837" name="フローチャート: 判断 836"/>
        <xdr:cNvSpPr/>
      </xdr:nvSpPr>
      <xdr:spPr>
        <a:xfrm>
          <a:off x="18605500" y="1839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34544</xdr:rowOff>
    </xdr:from>
    <xdr:to>
      <xdr:col>116</xdr:col>
      <xdr:colOff>114300</xdr:colOff>
      <xdr:row>107</xdr:row>
      <xdr:rowOff>136144</xdr:rowOff>
    </xdr:to>
    <xdr:sp macro="" textlink="">
      <xdr:nvSpPr>
        <xdr:cNvPr id="843" name="楕円 842"/>
        <xdr:cNvSpPr/>
      </xdr:nvSpPr>
      <xdr:spPr>
        <a:xfrm>
          <a:off x="22110700" y="183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12971</xdr:rowOff>
    </xdr:from>
    <xdr:ext cx="469744" cy="259045"/>
    <xdr:sp macro="" textlink="">
      <xdr:nvSpPr>
        <xdr:cNvPr id="844" name="【公民館】&#10;一人当たり面積該当値テキスト"/>
        <xdr:cNvSpPr txBox="1"/>
      </xdr:nvSpPr>
      <xdr:spPr>
        <a:xfrm>
          <a:off x="22199600" y="1835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37592</xdr:rowOff>
    </xdr:from>
    <xdr:to>
      <xdr:col>112</xdr:col>
      <xdr:colOff>38100</xdr:colOff>
      <xdr:row>107</xdr:row>
      <xdr:rowOff>139192</xdr:rowOff>
    </xdr:to>
    <xdr:sp macro="" textlink="">
      <xdr:nvSpPr>
        <xdr:cNvPr id="845" name="楕円 844"/>
        <xdr:cNvSpPr/>
      </xdr:nvSpPr>
      <xdr:spPr>
        <a:xfrm>
          <a:off x="21272500" y="1838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85344</xdr:rowOff>
    </xdr:from>
    <xdr:to>
      <xdr:col>116</xdr:col>
      <xdr:colOff>63500</xdr:colOff>
      <xdr:row>107</xdr:row>
      <xdr:rowOff>88392</xdr:rowOff>
    </xdr:to>
    <xdr:cxnSp macro="">
      <xdr:nvCxnSpPr>
        <xdr:cNvPr id="846" name="直線コネクタ 845"/>
        <xdr:cNvCxnSpPr/>
      </xdr:nvCxnSpPr>
      <xdr:spPr>
        <a:xfrm flipV="1">
          <a:off x="21323300" y="18430494"/>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39878</xdr:rowOff>
    </xdr:from>
    <xdr:to>
      <xdr:col>107</xdr:col>
      <xdr:colOff>101600</xdr:colOff>
      <xdr:row>107</xdr:row>
      <xdr:rowOff>141478</xdr:rowOff>
    </xdr:to>
    <xdr:sp macro="" textlink="">
      <xdr:nvSpPr>
        <xdr:cNvPr id="847" name="楕円 846"/>
        <xdr:cNvSpPr/>
      </xdr:nvSpPr>
      <xdr:spPr>
        <a:xfrm>
          <a:off x="20383500" y="1838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88392</xdr:rowOff>
    </xdr:from>
    <xdr:to>
      <xdr:col>111</xdr:col>
      <xdr:colOff>177800</xdr:colOff>
      <xdr:row>107</xdr:row>
      <xdr:rowOff>90678</xdr:rowOff>
    </xdr:to>
    <xdr:cxnSp macro="">
      <xdr:nvCxnSpPr>
        <xdr:cNvPr id="848" name="直線コネクタ 847"/>
        <xdr:cNvCxnSpPr/>
      </xdr:nvCxnSpPr>
      <xdr:spPr>
        <a:xfrm flipV="1">
          <a:off x="20434300" y="184335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42926</xdr:rowOff>
    </xdr:from>
    <xdr:to>
      <xdr:col>102</xdr:col>
      <xdr:colOff>165100</xdr:colOff>
      <xdr:row>107</xdr:row>
      <xdr:rowOff>144526</xdr:rowOff>
    </xdr:to>
    <xdr:sp macro="" textlink="">
      <xdr:nvSpPr>
        <xdr:cNvPr id="849" name="楕円 848"/>
        <xdr:cNvSpPr/>
      </xdr:nvSpPr>
      <xdr:spPr>
        <a:xfrm>
          <a:off x="19494500" y="183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90678</xdr:rowOff>
    </xdr:from>
    <xdr:to>
      <xdr:col>107</xdr:col>
      <xdr:colOff>50800</xdr:colOff>
      <xdr:row>107</xdr:row>
      <xdr:rowOff>93726</xdr:rowOff>
    </xdr:to>
    <xdr:cxnSp macro="">
      <xdr:nvCxnSpPr>
        <xdr:cNvPr id="850" name="直線コネクタ 849"/>
        <xdr:cNvCxnSpPr/>
      </xdr:nvCxnSpPr>
      <xdr:spPr>
        <a:xfrm flipV="1">
          <a:off x="19545300" y="1843582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44450</xdr:rowOff>
    </xdr:from>
    <xdr:to>
      <xdr:col>98</xdr:col>
      <xdr:colOff>38100</xdr:colOff>
      <xdr:row>107</xdr:row>
      <xdr:rowOff>146050</xdr:rowOff>
    </xdr:to>
    <xdr:sp macro="" textlink="">
      <xdr:nvSpPr>
        <xdr:cNvPr id="851" name="楕円 850"/>
        <xdr:cNvSpPr/>
      </xdr:nvSpPr>
      <xdr:spPr>
        <a:xfrm>
          <a:off x="186055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93726</xdr:rowOff>
    </xdr:from>
    <xdr:to>
      <xdr:col>102</xdr:col>
      <xdr:colOff>114300</xdr:colOff>
      <xdr:row>107</xdr:row>
      <xdr:rowOff>95250</xdr:rowOff>
    </xdr:to>
    <xdr:cxnSp macro="">
      <xdr:nvCxnSpPr>
        <xdr:cNvPr id="852" name="直線コネクタ 851"/>
        <xdr:cNvCxnSpPr/>
      </xdr:nvCxnSpPr>
      <xdr:spPr>
        <a:xfrm flipV="1">
          <a:off x="18656300" y="1843887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156227</xdr:rowOff>
    </xdr:from>
    <xdr:ext cx="469744" cy="259045"/>
    <xdr:sp macro="" textlink="">
      <xdr:nvSpPr>
        <xdr:cNvPr id="853" name="n_1aveValue【公民館】&#10;一人当たり面積"/>
        <xdr:cNvSpPr txBox="1"/>
      </xdr:nvSpPr>
      <xdr:spPr>
        <a:xfrm>
          <a:off x="21075727" y="1850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142512</xdr:rowOff>
    </xdr:from>
    <xdr:ext cx="469744" cy="259045"/>
    <xdr:sp macro="" textlink="">
      <xdr:nvSpPr>
        <xdr:cNvPr id="854" name="n_2aveValue【公民館】&#10;一人当たり面積"/>
        <xdr:cNvSpPr txBox="1"/>
      </xdr:nvSpPr>
      <xdr:spPr>
        <a:xfrm>
          <a:off x="20199427" y="1848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152416</xdr:rowOff>
    </xdr:from>
    <xdr:ext cx="469744" cy="259045"/>
    <xdr:sp macro="" textlink="">
      <xdr:nvSpPr>
        <xdr:cNvPr id="855" name="n_3aveValue【公民館】&#10;一人当たり面積"/>
        <xdr:cNvSpPr txBox="1"/>
      </xdr:nvSpPr>
      <xdr:spPr>
        <a:xfrm>
          <a:off x="19310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147083</xdr:rowOff>
    </xdr:from>
    <xdr:ext cx="469744" cy="259045"/>
    <xdr:sp macro="" textlink="">
      <xdr:nvSpPr>
        <xdr:cNvPr id="856" name="n_4aveValue【公民館】&#10;一人当たり面積"/>
        <xdr:cNvSpPr txBox="1"/>
      </xdr:nvSpPr>
      <xdr:spPr>
        <a:xfrm>
          <a:off x="18421427" y="1849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155719</xdr:rowOff>
    </xdr:from>
    <xdr:ext cx="469744" cy="259045"/>
    <xdr:sp macro="" textlink="">
      <xdr:nvSpPr>
        <xdr:cNvPr id="857" name="n_1mainValue【公民館】&#10;一人当たり面積"/>
        <xdr:cNvSpPr txBox="1"/>
      </xdr:nvSpPr>
      <xdr:spPr>
        <a:xfrm>
          <a:off x="21075727" y="18157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158005</xdr:rowOff>
    </xdr:from>
    <xdr:ext cx="469744" cy="259045"/>
    <xdr:sp macro="" textlink="">
      <xdr:nvSpPr>
        <xdr:cNvPr id="858" name="n_2mainValue【公民館】&#10;一人当たり面積"/>
        <xdr:cNvSpPr txBox="1"/>
      </xdr:nvSpPr>
      <xdr:spPr>
        <a:xfrm>
          <a:off x="20199427" y="18160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161053</xdr:rowOff>
    </xdr:from>
    <xdr:ext cx="469744" cy="259045"/>
    <xdr:sp macro="" textlink="">
      <xdr:nvSpPr>
        <xdr:cNvPr id="859" name="n_3mainValue【公民館】&#10;一人当たり面積"/>
        <xdr:cNvSpPr txBox="1"/>
      </xdr:nvSpPr>
      <xdr:spPr>
        <a:xfrm>
          <a:off x="19310427" y="18163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162577</xdr:rowOff>
    </xdr:from>
    <xdr:ext cx="469744" cy="259045"/>
    <xdr:sp macro="" textlink="">
      <xdr:nvSpPr>
        <xdr:cNvPr id="860" name="n_4mainValue【公民館】&#10;一人当たり面積"/>
        <xdr:cNvSpPr txBox="1"/>
      </xdr:nvSpPr>
      <xdr:spPr>
        <a:xfrm>
          <a:off x="18421427" y="181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広大な行政面積を有している本町の特異性から、道路・橋りょうにおける指標が高い状況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あります。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また、公民館の有形固定資産減価償却率が特に高い水準にありますが、建設後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年を経過し老朽化の進んでいる中央公民館については令和３年度に建替えを完了しています。</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今後も、各施設の現状を把握しながら、財政状況を考慮し、計画的な維持補修・更新に努めていきます。</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14,827
14,417
1,319.63
20,565,189
20,498,333
60,316
9,511,029
16,536,531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80.0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139881</xdr:rowOff>
    </xdr:from>
    <xdr:to>
      <xdr:col>24</xdr:col>
      <xdr:colOff>62865</xdr:colOff>
      <xdr:row>42</xdr:row>
      <xdr:rowOff>92528</xdr:rowOff>
    </xdr:to>
    <xdr:cxnSp macro="">
      <xdr:nvCxnSpPr>
        <xdr:cNvPr id="58" name="直線コネクタ 57"/>
        <xdr:cNvCxnSpPr/>
      </xdr:nvCxnSpPr>
      <xdr:spPr>
        <a:xfrm flipV="1">
          <a:off x="4634865" y="5797731"/>
          <a:ext cx="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86558</xdr:rowOff>
    </xdr:from>
    <xdr:ext cx="340478" cy="259045"/>
    <xdr:sp macro="" textlink="">
      <xdr:nvSpPr>
        <xdr:cNvPr id="61" name="【図書館】&#10;有形固定資産減価償却率最大値テキスト"/>
        <xdr:cNvSpPr txBox="1"/>
      </xdr:nvSpPr>
      <xdr:spPr>
        <a:xfrm>
          <a:off x="4673600" y="557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139881</xdr:rowOff>
    </xdr:from>
    <xdr:to>
      <xdr:col>24</xdr:col>
      <xdr:colOff>152400</xdr:colOff>
      <xdr:row>33</xdr:row>
      <xdr:rowOff>139881</xdr:rowOff>
    </xdr:to>
    <xdr:cxnSp macro="">
      <xdr:nvCxnSpPr>
        <xdr:cNvPr id="62" name="直線コネクタ 61"/>
        <xdr:cNvCxnSpPr/>
      </xdr:nvCxnSpPr>
      <xdr:spPr>
        <a:xfrm>
          <a:off x="4546600" y="579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100528</xdr:rowOff>
    </xdr:from>
    <xdr:ext cx="405111" cy="259045"/>
    <xdr:sp macro="" textlink="">
      <xdr:nvSpPr>
        <xdr:cNvPr id="63" name="【図書館】&#10;有形固定資産減価償却率平均値テキスト"/>
        <xdr:cNvSpPr txBox="1"/>
      </xdr:nvSpPr>
      <xdr:spPr>
        <a:xfrm>
          <a:off x="4673600" y="627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77651</xdr:rowOff>
    </xdr:from>
    <xdr:to>
      <xdr:col>24</xdr:col>
      <xdr:colOff>114300</xdr:colOff>
      <xdr:row>38</xdr:row>
      <xdr:rowOff>7801</xdr:rowOff>
    </xdr:to>
    <xdr:sp macro="" textlink="">
      <xdr:nvSpPr>
        <xdr:cNvPr id="64" name="フローチャート: 判断 63"/>
        <xdr:cNvSpPr/>
      </xdr:nvSpPr>
      <xdr:spPr>
        <a:xfrm>
          <a:off x="45847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5" name="フローチャート: 判断 64"/>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9072</xdr:rowOff>
    </xdr:from>
    <xdr:to>
      <xdr:col>15</xdr:col>
      <xdr:colOff>101600</xdr:colOff>
      <xdr:row>37</xdr:row>
      <xdr:rowOff>110672</xdr:rowOff>
    </xdr:to>
    <xdr:sp macro="" textlink="">
      <xdr:nvSpPr>
        <xdr:cNvPr id="66" name="フローチャート: 判断 65"/>
        <xdr:cNvSpPr/>
      </xdr:nvSpPr>
      <xdr:spPr>
        <a:xfrm>
          <a:off x="2857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116840</xdr:rowOff>
    </xdr:from>
    <xdr:to>
      <xdr:col>10</xdr:col>
      <xdr:colOff>165100</xdr:colOff>
      <xdr:row>38</xdr:row>
      <xdr:rowOff>46990</xdr:rowOff>
    </xdr:to>
    <xdr:sp macro="" textlink="">
      <xdr:nvSpPr>
        <xdr:cNvPr id="67" name="フローチャート: 判断 66"/>
        <xdr:cNvSpPr/>
      </xdr:nvSpPr>
      <xdr:spPr>
        <a:xfrm>
          <a:off x="1968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27033</xdr:rowOff>
    </xdr:from>
    <xdr:to>
      <xdr:col>6</xdr:col>
      <xdr:colOff>38100</xdr:colOff>
      <xdr:row>37</xdr:row>
      <xdr:rowOff>128633</xdr:rowOff>
    </xdr:to>
    <xdr:sp macro="" textlink="">
      <xdr:nvSpPr>
        <xdr:cNvPr id="68" name="フローチャート: 判断 67"/>
        <xdr:cNvSpPr/>
      </xdr:nvSpPr>
      <xdr:spPr>
        <a:xfrm>
          <a:off x="1079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147864</xdr:rowOff>
    </xdr:from>
    <xdr:to>
      <xdr:col>24</xdr:col>
      <xdr:colOff>114300</xdr:colOff>
      <xdr:row>38</xdr:row>
      <xdr:rowOff>78014</xdr:rowOff>
    </xdr:to>
    <xdr:sp macro="" textlink="">
      <xdr:nvSpPr>
        <xdr:cNvPr id="74" name="楕円 73"/>
        <xdr:cNvSpPr/>
      </xdr:nvSpPr>
      <xdr:spPr>
        <a:xfrm>
          <a:off x="45847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126292</xdr:rowOff>
    </xdr:from>
    <xdr:ext cx="405111" cy="259045"/>
    <xdr:sp macro="" textlink="">
      <xdr:nvSpPr>
        <xdr:cNvPr id="75" name="【図書館】&#10;有形固定資産減価償却率該当値テキスト"/>
        <xdr:cNvSpPr txBox="1"/>
      </xdr:nvSpPr>
      <xdr:spPr>
        <a:xfrm>
          <a:off x="4673600"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115207</xdr:rowOff>
    </xdr:from>
    <xdr:to>
      <xdr:col>20</xdr:col>
      <xdr:colOff>38100</xdr:colOff>
      <xdr:row>38</xdr:row>
      <xdr:rowOff>45357</xdr:rowOff>
    </xdr:to>
    <xdr:sp macro="" textlink="">
      <xdr:nvSpPr>
        <xdr:cNvPr id="76" name="楕円 75"/>
        <xdr:cNvSpPr/>
      </xdr:nvSpPr>
      <xdr:spPr>
        <a:xfrm>
          <a:off x="3746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166007</xdr:rowOff>
    </xdr:from>
    <xdr:to>
      <xdr:col>24</xdr:col>
      <xdr:colOff>63500</xdr:colOff>
      <xdr:row>38</xdr:row>
      <xdr:rowOff>27215</xdr:rowOff>
    </xdr:to>
    <xdr:cxnSp macro="">
      <xdr:nvCxnSpPr>
        <xdr:cNvPr id="77" name="直線コネクタ 76"/>
        <xdr:cNvCxnSpPr/>
      </xdr:nvCxnSpPr>
      <xdr:spPr>
        <a:xfrm>
          <a:off x="3797300" y="65096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100511</xdr:rowOff>
    </xdr:from>
    <xdr:to>
      <xdr:col>15</xdr:col>
      <xdr:colOff>101600</xdr:colOff>
      <xdr:row>38</xdr:row>
      <xdr:rowOff>30662</xdr:rowOff>
    </xdr:to>
    <xdr:sp macro="" textlink="">
      <xdr:nvSpPr>
        <xdr:cNvPr id="78" name="楕円 77"/>
        <xdr:cNvSpPr/>
      </xdr:nvSpPr>
      <xdr:spPr>
        <a:xfrm>
          <a:off x="2857500" y="64441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151311</xdr:rowOff>
    </xdr:from>
    <xdr:to>
      <xdr:col>19</xdr:col>
      <xdr:colOff>177800</xdr:colOff>
      <xdr:row>37</xdr:row>
      <xdr:rowOff>166007</xdr:rowOff>
    </xdr:to>
    <xdr:cxnSp macro="">
      <xdr:nvCxnSpPr>
        <xdr:cNvPr id="79" name="直線コネクタ 78"/>
        <xdr:cNvCxnSpPr/>
      </xdr:nvCxnSpPr>
      <xdr:spPr>
        <a:xfrm>
          <a:off x="2908300" y="6494961"/>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67854</xdr:rowOff>
    </xdr:from>
    <xdr:to>
      <xdr:col>10</xdr:col>
      <xdr:colOff>165100</xdr:colOff>
      <xdr:row>37</xdr:row>
      <xdr:rowOff>169455</xdr:rowOff>
    </xdr:to>
    <xdr:sp macro="" textlink="">
      <xdr:nvSpPr>
        <xdr:cNvPr id="80" name="楕円 79"/>
        <xdr:cNvSpPr/>
      </xdr:nvSpPr>
      <xdr:spPr>
        <a:xfrm>
          <a:off x="1968500" y="64115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118654</xdr:rowOff>
    </xdr:from>
    <xdr:to>
      <xdr:col>15</xdr:col>
      <xdr:colOff>50800</xdr:colOff>
      <xdr:row>37</xdr:row>
      <xdr:rowOff>151311</xdr:rowOff>
    </xdr:to>
    <xdr:cxnSp macro="">
      <xdr:nvCxnSpPr>
        <xdr:cNvPr id="81" name="直線コネクタ 80"/>
        <xdr:cNvCxnSpPr/>
      </xdr:nvCxnSpPr>
      <xdr:spPr>
        <a:xfrm>
          <a:off x="2019300" y="646230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46627</xdr:rowOff>
    </xdr:from>
    <xdr:to>
      <xdr:col>6</xdr:col>
      <xdr:colOff>38100</xdr:colOff>
      <xdr:row>37</xdr:row>
      <xdr:rowOff>148227</xdr:rowOff>
    </xdr:to>
    <xdr:sp macro="" textlink="">
      <xdr:nvSpPr>
        <xdr:cNvPr id="82" name="楕円 81"/>
        <xdr:cNvSpPr/>
      </xdr:nvSpPr>
      <xdr:spPr>
        <a:xfrm>
          <a:off x="1079500" y="63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97427</xdr:rowOff>
    </xdr:from>
    <xdr:to>
      <xdr:col>10</xdr:col>
      <xdr:colOff>114300</xdr:colOff>
      <xdr:row>37</xdr:row>
      <xdr:rowOff>118654</xdr:rowOff>
    </xdr:to>
    <xdr:cxnSp macro="">
      <xdr:nvCxnSpPr>
        <xdr:cNvPr id="83" name="直線コネクタ 82"/>
        <xdr:cNvCxnSpPr/>
      </xdr:nvCxnSpPr>
      <xdr:spPr>
        <a:xfrm>
          <a:off x="1130300" y="644107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4" name="n_1aveValue【図書館】&#10;有形固定資産減価償却率"/>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127199</xdr:rowOff>
    </xdr:from>
    <xdr:ext cx="405111" cy="259045"/>
    <xdr:sp macro="" textlink="">
      <xdr:nvSpPr>
        <xdr:cNvPr id="85" name="n_2aveValue【図書館】&#10;有形固定資産減価償却率"/>
        <xdr:cNvSpPr txBox="1"/>
      </xdr:nvSpPr>
      <xdr:spPr>
        <a:xfrm>
          <a:off x="2705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38117</xdr:rowOff>
    </xdr:from>
    <xdr:ext cx="405111" cy="259045"/>
    <xdr:sp macro="" textlink="">
      <xdr:nvSpPr>
        <xdr:cNvPr id="86" name="n_3aveValue【図書館】&#10;有形固定資産減価償却率"/>
        <xdr:cNvSpPr txBox="1"/>
      </xdr:nvSpPr>
      <xdr:spPr>
        <a:xfrm>
          <a:off x="1816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145160</xdr:rowOff>
    </xdr:from>
    <xdr:ext cx="405111" cy="259045"/>
    <xdr:sp macro="" textlink="">
      <xdr:nvSpPr>
        <xdr:cNvPr id="87" name="n_4aveValue【図書館】&#10;有形固定資産減価償却率"/>
        <xdr:cNvSpPr txBox="1"/>
      </xdr:nvSpPr>
      <xdr:spPr>
        <a:xfrm>
          <a:off x="9277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36484</xdr:rowOff>
    </xdr:from>
    <xdr:ext cx="405111" cy="259045"/>
    <xdr:sp macro="" textlink="">
      <xdr:nvSpPr>
        <xdr:cNvPr id="88" name="n_1mainValue【図書館】&#10;有形固定資産減価償却率"/>
        <xdr:cNvSpPr txBox="1"/>
      </xdr:nvSpPr>
      <xdr:spPr>
        <a:xfrm>
          <a:off x="35820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21789</xdr:rowOff>
    </xdr:from>
    <xdr:ext cx="405111" cy="259045"/>
    <xdr:sp macro="" textlink="">
      <xdr:nvSpPr>
        <xdr:cNvPr id="89" name="n_2mainValue【図書館】&#10;有形固定資産減価償却率"/>
        <xdr:cNvSpPr txBox="1"/>
      </xdr:nvSpPr>
      <xdr:spPr>
        <a:xfrm>
          <a:off x="2705744" y="653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14531</xdr:rowOff>
    </xdr:from>
    <xdr:ext cx="405111" cy="259045"/>
    <xdr:sp macro="" textlink="">
      <xdr:nvSpPr>
        <xdr:cNvPr id="90" name="n_3mainValue【図書館】&#10;有形固定資産減価償却率"/>
        <xdr:cNvSpPr txBox="1"/>
      </xdr:nvSpPr>
      <xdr:spPr>
        <a:xfrm>
          <a:off x="1816744" y="618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91" name="n_4mainValue【図書館】&#10;有形固定資産減価償却率"/>
        <xdr:cNvSpPr txBox="1"/>
      </xdr:nvSpPr>
      <xdr:spPr>
        <a:xfrm>
          <a:off x="927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67056</xdr:rowOff>
    </xdr:from>
    <xdr:to>
      <xdr:col>54</xdr:col>
      <xdr:colOff>189865</xdr:colOff>
      <xdr:row>41</xdr:row>
      <xdr:rowOff>37338</xdr:rowOff>
    </xdr:to>
    <xdr:cxnSp macro="">
      <xdr:nvCxnSpPr>
        <xdr:cNvPr id="113" name="直線コネクタ 112"/>
        <xdr:cNvCxnSpPr/>
      </xdr:nvCxnSpPr>
      <xdr:spPr>
        <a:xfrm flipV="1">
          <a:off x="10476865" y="5896356"/>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41165</xdr:rowOff>
    </xdr:from>
    <xdr:ext cx="469744" cy="259045"/>
    <xdr:sp macro="" textlink="">
      <xdr:nvSpPr>
        <xdr:cNvPr id="114" name="【図書館】&#10;一人当たり面積最小値テキスト"/>
        <xdr:cNvSpPr txBox="1"/>
      </xdr:nvSpPr>
      <xdr:spPr>
        <a:xfrm>
          <a:off x="10515600" y="707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37338</xdr:rowOff>
    </xdr:from>
    <xdr:to>
      <xdr:col>55</xdr:col>
      <xdr:colOff>88900</xdr:colOff>
      <xdr:row>41</xdr:row>
      <xdr:rowOff>37338</xdr:rowOff>
    </xdr:to>
    <xdr:cxnSp macro="">
      <xdr:nvCxnSpPr>
        <xdr:cNvPr id="115" name="直線コネクタ 114"/>
        <xdr:cNvCxnSpPr/>
      </xdr:nvCxnSpPr>
      <xdr:spPr>
        <a:xfrm>
          <a:off x="10388600" y="706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13733</xdr:rowOff>
    </xdr:from>
    <xdr:ext cx="469744" cy="259045"/>
    <xdr:sp macro="" textlink="">
      <xdr:nvSpPr>
        <xdr:cNvPr id="116" name="【図書館】&#10;一人当たり面積最大値テキスト"/>
        <xdr:cNvSpPr txBox="1"/>
      </xdr:nvSpPr>
      <xdr:spPr>
        <a:xfrm>
          <a:off x="10515600" y="567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67056</xdr:rowOff>
    </xdr:from>
    <xdr:to>
      <xdr:col>55</xdr:col>
      <xdr:colOff>88900</xdr:colOff>
      <xdr:row>34</xdr:row>
      <xdr:rowOff>67056</xdr:rowOff>
    </xdr:to>
    <xdr:cxnSp macro="">
      <xdr:nvCxnSpPr>
        <xdr:cNvPr id="117" name="直線コネクタ 116"/>
        <xdr:cNvCxnSpPr/>
      </xdr:nvCxnSpPr>
      <xdr:spPr>
        <a:xfrm>
          <a:off x="10388600" y="589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104411</xdr:rowOff>
    </xdr:from>
    <xdr:ext cx="469744" cy="259045"/>
    <xdr:sp macro="" textlink="">
      <xdr:nvSpPr>
        <xdr:cNvPr id="118" name="【図書館】&#10;一人当たり面積平均値テキスト"/>
        <xdr:cNvSpPr txBox="1"/>
      </xdr:nvSpPr>
      <xdr:spPr>
        <a:xfrm>
          <a:off x="10515600" y="66195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125984</xdr:rowOff>
    </xdr:from>
    <xdr:to>
      <xdr:col>55</xdr:col>
      <xdr:colOff>50800</xdr:colOff>
      <xdr:row>39</xdr:row>
      <xdr:rowOff>56134</xdr:rowOff>
    </xdr:to>
    <xdr:sp macro="" textlink="">
      <xdr:nvSpPr>
        <xdr:cNvPr id="119" name="フローチャート: 判断 118"/>
        <xdr:cNvSpPr/>
      </xdr:nvSpPr>
      <xdr:spPr>
        <a:xfrm>
          <a:off x="104267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4826</xdr:rowOff>
    </xdr:from>
    <xdr:to>
      <xdr:col>50</xdr:col>
      <xdr:colOff>165100</xdr:colOff>
      <xdr:row>39</xdr:row>
      <xdr:rowOff>106426</xdr:rowOff>
    </xdr:to>
    <xdr:sp macro="" textlink="">
      <xdr:nvSpPr>
        <xdr:cNvPr id="120" name="フローチャート: 判断 119"/>
        <xdr:cNvSpPr/>
      </xdr:nvSpPr>
      <xdr:spPr>
        <a:xfrm>
          <a:off x="9588500" y="669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18542</xdr:rowOff>
    </xdr:from>
    <xdr:to>
      <xdr:col>46</xdr:col>
      <xdr:colOff>38100</xdr:colOff>
      <xdr:row>39</xdr:row>
      <xdr:rowOff>120142</xdr:rowOff>
    </xdr:to>
    <xdr:sp macro="" textlink="">
      <xdr:nvSpPr>
        <xdr:cNvPr id="121" name="フローチャート: 判断 120"/>
        <xdr:cNvSpPr/>
      </xdr:nvSpPr>
      <xdr:spPr>
        <a:xfrm>
          <a:off x="8699500" y="670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59690</xdr:rowOff>
    </xdr:from>
    <xdr:to>
      <xdr:col>41</xdr:col>
      <xdr:colOff>101600</xdr:colOff>
      <xdr:row>39</xdr:row>
      <xdr:rowOff>161290</xdr:rowOff>
    </xdr:to>
    <xdr:sp macro="" textlink="">
      <xdr:nvSpPr>
        <xdr:cNvPr id="122" name="フローチャート: 判断 121"/>
        <xdr:cNvSpPr/>
      </xdr:nvSpPr>
      <xdr:spPr>
        <a:xfrm>
          <a:off x="7810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164846</xdr:rowOff>
    </xdr:from>
    <xdr:to>
      <xdr:col>55</xdr:col>
      <xdr:colOff>50800</xdr:colOff>
      <xdr:row>38</xdr:row>
      <xdr:rowOff>94996</xdr:rowOff>
    </xdr:to>
    <xdr:sp macro="" textlink="">
      <xdr:nvSpPr>
        <xdr:cNvPr id="129" name="楕円 128"/>
        <xdr:cNvSpPr/>
      </xdr:nvSpPr>
      <xdr:spPr>
        <a:xfrm>
          <a:off x="104267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16273</xdr:rowOff>
    </xdr:from>
    <xdr:ext cx="469744" cy="259045"/>
    <xdr:sp macro="" textlink="">
      <xdr:nvSpPr>
        <xdr:cNvPr id="130" name="【図書館】&#10;一人当たり面積該当値テキスト"/>
        <xdr:cNvSpPr txBox="1"/>
      </xdr:nvSpPr>
      <xdr:spPr>
        <a:xfrm>
          <a:off x="10515600" y="635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169418</xdr:rowOff>
    </xdr:from>
    <xdr:to>
      <xdr:col>50</xdr:col>
      <xdr:colOff>165100</xdr:colOff>
      <xdr:row>38</xdr:row>
      <xdr:rowOff>99568</xdr:rowOff>
    </xdr:to>
    <xdr:sp macro="" textlink="">
      <xdr:nvSpPr>
        <xdr:cNvPr id="131" name="楕円 130"/>
        <xdr:cNvSpPr/>
      </xdr:nvSpPr>
      <xdr:spPr>
        <a:xfrm>
          <a:off x="9588500" y="651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44196</xdr:rowOff>
    </xdr:from>
    <xdr:to>
      <xdr:col>55</xdr:col>
      <xdr:colOff>0</xdr:colOff>
      <xdr:row>38</xdr:row>
      <xdr:rowOff>48768</xdr:rowOff>
    </xdr:to>
    <xdr:cxnSp macro="">
      <xdr:nvCxnSpPr>
        <xdr:cNvPr id="132" name="直線コネクタ 131"/>
        <xdr:cNvCxnSpPr/>
      </xdr:nvCxnSpPr>
      <xdr:spPr>
        <a:xfrm flipV="1">
          <a:off x="9639300" y="65592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7112</xdr:rowOff>
    </xdr:from>
    <xdr:to>
      <xdr:col>46</xdr:col>
      <xdr:colOff>38100</xdr:colOff>
      <xdr:row>38</xdr:row>
      <xdr:rowOff>108712</xdr:rowOff>
    </xdr:to>
    <xdr:sp macro="" textlink="">
      <xdr:nvSpPr>
        <xdr:cNvPr id="133" name="楕円 132"/>
        <xdr:cNvSpPr/>
      </xdr:nvSpPr>
      <xdr:spPr>
        <a:xfrm>
          <a:off x="8699500" y="652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48768</xdr:rowOff>
    </xdr:from>
    <xdr:to>
      <xdr:col>50</xdr:col>
      <xdr:colOff>114300</xdr:colOff>
      <xdr:row>38</xdr:row>
      <xdr:rowOff>57912</xdr:rowOff>
    </xdr:to>
    <xdr:cxnSp macro="">
      <xdr:nvCxnSpPr>
        <xdr:cNvPr id="134" name="直線コネクタ 133"/>
        <xdr:cNvCxnSpPr/>
      </xdr:nvCxnSpPr>
      <xdr:spPr>
        <a:xfrm flipV="1">
          <a:off x="8750300" y="65638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11684</xdr:rowOff>
    </xdr:from>
    <xdr:to>
      <xdr:col>41</xdr:col>
      <xdr:colOff>101600</xdr:colOff>
      <xdr:row>38</xdr:row>
      <xdr:rowOff>113284</xdr:rowOff>
    </xdr:to>
    <xdr:sp macro="" textlink="">
      <xdr:nvSpPr>
        <xdr:cNvPr id="135" name="楕円 134"/>
        <xdr:cNvSpPr/>
      </xdr:nvSpPr>
      <xdr:spPr>
        <a:xfrm>
          <a:off x="78105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57912</xdr:rowOff>
    </xdr:from>
    <xdr:to>
      <xdr:col>45</xdr:col>
      <xdr:colOff>177800</xdr:colOff>
      <xdr:row>38</xdr:row>
      <xdr:rowOff>62484</xdr:rowOff>
    </xdr:to>
    <xdr:cxnSp macro="">
      <xdr:nvCxnSpPr>
        <xdr:cNvPr id="136" name="直線コネクタ 135"/>
        <xdr:cNvCxnSpPr/>
      </xdr:nvCxnSpPr>
      <xdr:spPr>
        <a:xfrm flipV="1">
          <a:off x="7861300" y="65730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16256</xdr:rowOff>
    </xdr:from>
    <xdr:to>
      <xdr:col>36</xdr:col>
      <xdr:colOff>165100</xdr:colOff>
      <xdr:row>38</xdr:row>
      <xdr:rowOff>117856</xdr:rowOff>
    </xdr:to>
    <xdr:sp macro="" textlink="">
      <xdr:nvSpPr>
        <xdr:cNvPr id="137" name="楕円 136"/>
        <xdr:cNvSpPr/>
      </xdr:nvSpPr>
      <xdr:spPr>
        <a:xfrm>
          <a:off x="6921500" y="653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62484</xdr:rowOff>
    </xdr:from>
    <xdr:to>
      <xdr:col>41</xdr:col>
      <xdr:colOff>50800</xdr:colOff>
      <xdr:row>38</xdr:row>
      <xdr:rowOff>67056</xdr:rowOff>
    </xdr:to>
    <xdr:cxnSp macro="">
      <xdr:nvCxnSpPr>
        <xdr:cNvPr id="138" name="直線コネクタ 137"/>
        <xdr:cNvCxnSpPr/>
      </xdr:nvCxnSpPr>
      <xdr:spPr>
        <a:xfrm flipV="1">
          <a:off x="6972300" y="65775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97553</xdr:rowOff>
    </xdr:from>
    <xdr:ext cx="469744" cy="259045"/>
    <xdr:sp macro="" textlink="">
      <xdr:nvSpPr>
        <xdr:cNvPr id="139" name="n_1aveValue【図書館】&#10;一人当たり面積"/>
        <xdr:cNvSpPr txBox="1"/>
      </xdr:nvSpPr>
      <xdr:spPr>
        <a:xfrm>
          <a:off x="9391727"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111269</xdr:rowOff>
    </xdr:from>
    <xdr:ext cx="469744" cy="259045"/>
    <xdr:sp macro="" textlink="">
      <xdr:nvSpPr>
        <xdr:cNvPr id="140" name="n_2aveValue【図書館】&#10;一人当たり面積"/>
        <xdr:cNvSpPr txBox="1"/>
      </xdr:nvSpPr>
      <xdr:spPr>
        <a:xfrm>
          <a:off x="8515427" y="679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152417</xdr:rowOff>
    </xdr:from>
    <xdr:ext cx="469744" cy="259045"/>
    <xdr:sp macro="" textlink="">
      <xdr:nvSpPr>
        <xdr:cNvPr id="141" name="n_3aveValue【図書館】&#10;一人当たり面積"/>
        <xdr:cNvSpPr txBox="1"/>
      </xdr:nvSpPr>
      <xdr:spPr>
        <a:xfrm>
          <a:off x="7626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2" name="n_4aveValue【図書館】&#10;一人当たり面積"/>
        <xdr:cNvSpPr txBox="1"/>
      </xdr:nvSpPr>
      <xdr:spPr>
        <a:xfrm>
          <a:off x="6737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116095</xdr:rowOff>
    </xdr:from>
    <xdr:ext cx="469744" cy="259045"/>
    <xdr:sp macro="" textlink="">
      <xdr:nvSpPr>
        <xdr:cNvPr id="143" name="n_1mainValue【図書館】&#10;一人当たり面積"/>
        <xdr:cNvSpPr txBox="1"/>
      </xdr:nvSpPr>
      <xdr:spPr>
        <a:xfrm>
          <a:off x="9391727" y="628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125239</xdr:rowOff>
    </xdr:from>
    <xdr:ext cx="469744" cy="259045"/>
    <xdr:sp macro="" textlink="">
      <xdr:nvSpPr>
        <xdr:cNvPr id="144" name="n_2mainValue【図書館】&#10;一人当たり面積"/>
        <xdr:cNvSpPr txBox="1"/>
      </xdr:nvSpPr>
      <xdr:spPr>
        <a:xfrm>
          <a:off x="8515427" y="629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129811</xdr:rowOff>
    </xdr:from>
    <xdr:ext cx="469744" cy="259045"/>
    <xdr:sp macro="" textlink="">
      <xdr:nvSpPr>
        <xdr:cNvPr id="145" name="n_3mainValue【図書館】&#10;一人当たり面積"/>
        <xdr:cNvSpPr txBox="1"/>
      </xdr:nvSpPr>
      <xdr:spPr>
        <a:xfrm>
          <a:off x="7626427" y="630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134383</xdr:rowOff>
    </xdr:from>
    <xdr:ext cx="469744" cy="259045"/>
    <xdr:sp macro="" textlink="">
      <xdr:nvSpPr>
        <xdr:cNvPr id="146" name="n_4mainValue【図書館】&#10;一人当たり面積"/>
        <xdr:cNvSpPr txBox="1"/>
      </xdr:nvSpPr>
      <xdr:spPr>
        <a:xfrm>
          <a:off x="6737427" y="63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112014</xdr:rowOff>
    </xdr:from>
    <xdr:to>
      <xdr:col>24</xdr:col>
      <xdr:colOff>62865</xdr:colOff>
      <xdr:row>64</xdr:row>
      <xdr:rowOff>0</xdr:rowOff>
    </xdr:to>
    <xdr:cxnSp macro="">
      <xdr:nvCxnSpPr>
        <xdr:cNvPr id="169" name="直線コネクタ 168"/>
        <xdr:cNvCxnSpPr/>
      </xdr:nvCxnSpPr>
      <xdr:spPr>
        <a:xfrm flipV="1">
          <a:off x="4634865" y="9713214"/>
          <a:ext cx="0" cy="1259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69744" cy="259045"/>
    <xdr:sp macro="" textlink="">
      <xdr:nvSpPr>
        <xdr:cNvPr id="170" name="【体育館・プール】&#10;有形固定資産減価償却率最小値テキスト"/>
        <xdr:cNvSpPr txBox="1"/>
      </xdr:nvSpPr>
      <xdr:spPr>
        <a:xfrm>
          <a:off x="4673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1" name="直線コネクタ 170"/>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58691</xdr:rowOff>
    </xdr:from>
    <xdr:ext cx="405111" cy="259045"/>
    <xdr:sp macro="" textlink="">
      <xdr:nvSpPr>
        <xdr:cNvPr id="172" name="【体育館・プール】&#10;有形固定資産減価償却率最大値テキスト"/>
        <xdr:cNvSpPr txBox="1"/>
      </xdr:nvSpPr>
      <xdr:spPr>
        <a:xfrm>
          <a:off x="4673600" y="948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112014</xdr:rowOff>
    </xdr:from>
    <xdr:to>
      <xdr:col>24</xdr:col>
      <xdr:colOff>152400</xdr:colOff>
      <xdr:row>56</xdr:row>
      <xdr:rowOff>112014</xdr:rowOff>
    </xdr:to>
    <xdr:cxnSp macro="">
      <xdr:nvCxnSpPr>
        <xdr:cNvPr id="173" name="直線コネクタ 172"/>
        <xdr:cNvCxnSpPr/>
      </xdr:nvCxnSpPr>
      <xdr:spPr>
        <a:xfrm>
          <a:off x="4546600" y="97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144797</xdr:rowOff>
    </xdr:from>
    <xdr:ext cx="405111" cy="259045"/>
    <xdr:sp macro="" textlink="">
      <xdr:nvSpPr>
        <xdr:cNvPr id="174" name="【体育館・プール】&#10;有形固定資産減価償却率平均値テキスト"/>
        <xdr:cNvSpPr txBox="1"/>
      </xdr:nvSpPr>
      <xdr:spPr>
        <a:xfrm>
          <a:off x="4673600" y="10260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166370</xdr:rowOff>
    </xdr:from>
    <xdr:to>
      <xdr:col>24</xdr:col>
      <xdr:colOff>114300</xdr:colOff>
      <xdr:row>60</xdr:row>
      <xdr:rowOff>96520</xdr:rowOff>
    </xdr:to>
    <xdr:sp macro="" textlink="">
      <xdr:nvSpPr>
        <xdr:cNvPr id="175" name="フローチャート: 判断 174"/>
        <xdr:cNvSpPr/>
      </xdr:nvSpPr>
      <xdr:spPr>
        <a:xfrm>
          <a:off x="45847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22352</xdr:rowOff>
    </xdr:from>
    <xdr:to>
      <xdr:col>20</xdr:col>
      <xdr:colOff>38100</xdr:colOff>
      <xdr:row>59</xdr:row>
      <xdr:rowOff>123952</xdr:rowOff>
    </xdr:to>
    <xdr:sp macro="" textlink="">
      <xdr:nvSpPr>
        <xdr:cNvPr id="176" name="フローチャート: 判断 175"/>
        <xdr:cNvSpPr/>
      </xdr:nvSpPr>
      <xdr:spPr>
        <a:xfrm>
          <a:off x="3746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154940</xdr:rowOff>
    </xdr:from>
    <xdr:to>
      <xdr:col>15</xdr:col>
      <xdr:colOff>101600</xdr:colOff>
      <xdr:row>59</xdr:row>
      <xdr:rowOff>85090</xdr:rowOff>
    </xdr:to>
    <xdr:sp macro="" textlink="">
      <xdr:nvSpPr>
        <xdr:cNvPr id="177" name="フローチャート: 判断 176"/>
        <xdr:cNvSpPr/>
      </xdr:nvSpPr>
      <xdr:spPr>
        <a:xfrm>
          <a:off x="2857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164084</xdr:rowOff>
    </xdr:from>
    <xdr:to>
      <xdr:col>10</xdr:col>
      <xdr:colOff>165100</xdr:colOff>
      <xdr:row>59</xdr:row>
      <xdr:rowOff>94234</xdr:rowOff>
    </xdr:to>
    <xdr:sp macro="" textlink="">
      <xdr:nvSpPr>
        <xdr:cNvPr id="178" name="フローチャート: 判断 177"/>
        <xdr:cNvSpPr/>
      </xdr:nvSpPr>
      <xdr:spPr>
        <a:xfrm>
          <a:off x="1968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104648</xdr:rowOff>
    </xdr:from>
    <xdr:to>
      <xdr:col>6</xdr:col>
      <xdr:colOff>38100</xdr:colOff>
      <xdr:row>59</xdr:row>
      <xdr:rowOff>34798</xdr:rowOff>
    </xdr:to>
    <xdr:sp macro="" textlink="">
      <xdr:nvSpPr>
        <xdr:cNvPr id="179" name="フローチャート: 判断 178"/>
        <xdr:cNvSpPr/>
      </xdr:nvSpPr>
      <xdr:spPr>
        <a:xfrm>
          <a:off x="1079500" y="1004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65786</xdr:rowOff>
    </xdr:from>
    <xdr:to>
      <xdr:col>24</xdr:col>
      <xdr:colOff>114300</xdr:colOff>
      <xdr:row>58</xdr:row>
      <xdr:rowOff>167386</xdr:rowOff>
    </xdr:to>
    <xdr:sp macro="" textlink="">
      <xdr:nvSpPr>
        <xdr:cNvPr id="185" name="楕円 184"/>
        <xdr:cNvSpPr/>
      </xdr:nvSpPr>
      <xdr:spPr>
        <a:xfrm>
          <a:off x="4584700" y="1000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88663</xdr:rowOff>
    </xdr:from>
    <xdr:ext cx="405111" cy="259045"/>
    <xdr:sp macro="" textlink="">
      <xdr:nvSpPr>
        <xdr:cNvPr id="186" name="【体育館・プール】&#10;有形固定資産減価償却率該当値テキスト"/>
        <xdr:cNvSpPr txBox="1"/>
      </xdr:nvSpPr>
      <xdr:spPr>
        <a:xfrm>
          <a:off x="4673600" y="986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8636</xdr:rowOff>
    </xdr:from>
    <xdr:to>
      <xdr:col>20</xdr:col>
      <xdr:colOff>38100</xdr:colOff>
      <xdr:row>58</xdr:row>
      <xdr:rowOff>110236</xdr:rowOff>
    </xdr:to>
    <xdr:sp macro="" textlink="">
      <xdr:nvSpPr>
        <xdr:cNvPr id="187" name="楕円 186"/>
        <xdr:cNvSpPr/>
      </xdr:nvSpPr>
      <xdr:spPr>
        <a:xfrm>
          <a:off x="3746500" y="995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59436</xdr:rowOff>
    </xdr:from>
    <xdr:to>
      <xdr:col>24</xdr:col>
      <xdr:colOff>63500</xdr:colOff>
      <xdr:row>58</xdr:row>
      <xdr:rowOff>116586</xdr:rowOff>
    </xdr:to>
    <xdr:cxnSp macro="">
      <xdr:nvCxnSpPr>
        <xdr:cNvPr id="188" name="直線コネクタ 187"/>
        <xdr:cNvCxnSpPr/>
      </xdr:nvCxnSpPr>
      <xdr:spPr>
        <a:xfrm>
          <a:off x="3797300" y="1000353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125222</xdr:rowOff>
    </xdr:from>
    <xdr:to>
      <xdr:col>15</xdr:col>
      <xdr:colOff>101600</xdr:colOff>
      <xdr:row>58</xdr:row>
      <xdr:rowOff>55372</xdr:rowOff>
    </xdr:to>
    <xdr:sp macro="" textlink="">
      <xdr:nvSpPr>
        <xdr:cNvPr id="189" name="楕円 188"/>
        <xdr:cNvSpPr/>
      </xdr:nvSpPr>
      <xdr:spPr>
        <a:xfrm>
          <a:off x="2857500" y="989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4572</xdr:rowOff>
    </xdr:from>
    <xdr:to>
      <xdr:col>19</xdr:col>
      <xdr:colOff>177800</xdr:colOff>
      <xdr:row>58</xdr:row>
      <xdr:rowOff>59436</xdr:rowOff>
    </xdr:to>
    <xdr:cxnSp macro="">
      <xdr:nvCxnSpPr>
        <xdr:cNvPr id="190" name="直線コネクタ 189"/>
        <xdr:cNvCxnSpPr/>
      </xdr:nvCxnSpPr>
      <xdr:spPr>
        <a:xfrm>
          <a:off x="2908300" y="99486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29210</xdr:rowOff>
    </xdr:from>
    <xdr:to>
      <xdr:col>10</xdr:col>
      <xdr:colOff>165100</xdr:colOff>
      <xdr:row>58</xdr:row>
      <xdr:rowOff>130810</xdr:rowOff>
    </xdr:to>
    <xdr:sp macro="" textlink="">
      <xdr:nvSpPr>
        <xdr:cNvPr id="191" name="楕円 190"/>
        <xdr:cNvSpPr/>
      </xdr:nvSpPr>
      <xdr:spPr>
        <a:xfrm>
          <a:off x="1968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4572</xdr:rowOff>
    </xdr:from>
    <xdr:to>
      <xdr:col>15</xdr:col>
      <xdr:colOff>50800</xdr:colOff>
      <xdr:row>58</xdr:row>
      <xdr:rowOff>80010</xdr:rowOff>
    </xdr:to>
    <xdr:cxnSp macro="">
      <xdr:nvCxnSpPr>
        <xdr:cNvPr id="192" name="直線コネクタ 191"/>
        <xdr:cNvCxnSpPr/>
      </xdr:nvCxnSpPr>
      <xdr:spPr>
        <a:xfrm flipV="1">
          <a:off x="2019300" y="9948672"/>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72644</xdr:rowOff>
    </xdr:from>
    <xdr:to>
      <xdr:col>6</xdr:col>
      <xdr:colOff>38100</xdr:colOff>
      <xdr:row>59</xdr:row>
      <xdr:rowOff>2794</xdr:rowOff>
    </xdr:to>
    <xdr:sp macro="" textlink="">
      <xdr:nvSpPr>
        <xdr:cNvPr id="193" name="楕円 192"/>
        <xdr:cNvSpPr/>
      </xdr:nvSpPr>
      <xdr:spPr>
        <a:xfrm>
          <a:off x="1079500" y="100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80010</xdr:rowOff>
    </xdr:from>
    <xdr:to>
      <xdr:col>10</xdr:col>
      <xdr:colOff>114300</xdr:colOff>
      <xdr:row>58</xdr:row>
      <xdr:rowOff>123444</xdr:rowOff>
    </xdr:to>
    <xdr:cxnSp macro="">
      <xdr:nvCxnSpPr>
        <xdr:cNvPr id="194" name="直線コネクタ 193"/>
        <xdr:cNvCxnSpPr/>
      </xdr:nvCxnSpPr>
      <xdr:spPr>
        <a:xfrm flipV="1">
          <a:off x="1130300" y="1002411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115079</xdr:rowOff>
    </xdr:from>
    <xdr:ext cx="405111" cy="259045"/>
    <xdr:sp macro="" textlink="">
      <xdr:nvSpPr>
        <xdr:cNvPr id="195" name="n_1aveValue【体育館・プール】&#10;有形固定資産減価償却率"/>
        <xdr:cNvSpPr txBox="1"/>
      </xdr:nvSpPr>
      <xdr:spPr>
        <a:xfrm>
          <a:off x="35820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76217</xdr:rowOff>
    </xdr:from>
    <xdr:ext cx="405111" cy="259045"/>
    <xdr:sp macro="" textlink="">
      <xdr:nvSpPr>
        <xdr:cNvPr id="196" name="n_2aveValue【体育館・プール】&#10;有形固定資産減価償却率"/>
        <xdr:cNvSpPr txBox="1"/>
      </xdr:nvSpPr>
      <xdr:spPr>
        <a:xfrm>
          <a:off x="27057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85361</xdr:rowOff>
    </xdr:from>
    <xdr:ext cx="405111" cy="259045"/>
    <xdr:sp macro="" textlink="">
      <xdr:nvSpPr>
        <xdr:cNvPr id="197" name="n_3aveValue【体育館・プール】&#10;有形固定資産減価償却率"/>
        <xdr:cNvSpPr txBox="1"/>
      </xdr:nvSpPr>
      <xdr:spPr>
        <a:xfrm>
          <a:off x="1816744" y="1020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25925</xdr:rowOff>
    </xdr:from>
    <xdr:ext cx="405111" cy="259045"/>
    <xdr:sp macro="" textlink="">
      <xdr:nvSpPr>
        <xdr:cNvPr id="198" name="n_4aveValue【体育館・プール】&#10;有形固定資産減価償却率"/>
        <xdr:cNvSpPr txBox="1"/>
      </xdr:nvSpPr>
      <xdr:spPr>
        <a:xfrm>
          <a:off x="927744" y="10141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126763</xdr:rowOff>
    </xdr:from>
    <xdr:ext cx="405111" cy="259045"/>
    <xdr:sp macro="" textlink="">
      <xdr:nvSpPr>
        <xdr:cNvPr id="199" name="n_1mainValue【体育館・プール】&#10;有形固定資産減価償却率"/>
        <xdr:cNvSpPr txBox="1"/>
      </xdr:nvSpPr>
      <xdr:spPr>
        <a:xfrm>
          <a:off x="3582044" y="972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71899</xdr:rowOff>
    </xdr:from>
    <xdr:ext cx="405111" cy="259045"/>
    <xdr:sp macro="" textlink="">
      <xdr:nvSpPr>
        <xdr:cNvPr id="200" name="n_2mainValue【体育館・プール】&#10;有形固定資産減価償却率"/>
        <xdr:cNvSpPr txBox="1"/>
      </xdr:nvSpPr>
      <xdr:spPr>
        <a:xfrm>
          <a:off x="2705744" y="967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147337</xdr:rowOff>
    </xdr:from>
    <xdr:ext cx="405111" cy="259045"/>
    <xdr:sp macro="" textlink="">
      <xdr:nvSpPr>
        <xdr:cNvPr id="201" name="n_3mainValue【体育館・プール】&#10;有形固定資産減価償却率"/>
        <xdr:cNvSpPr txBox="1"/>
      </xdr:nvSpPr>
      <xdr:spPr>
        <a:xfrm>
          <a:off x="1816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19321</xdr:rowOff>
    </xdr:from>
    <xdr:ext cx="405111" cy="259045"/>
    <xdr:sp macro="" textlink="">
      <xdr:nvSpPr>
        <xdr:cNvPr id="202" name="n_4mainValue【体育館・プール】&#10;有形固定資産減価償却率"/>
        <xdr:cNvSpPr txBox="1"/>
      </xdr:nvSpPr>
      <xdr:spPr>
        <a:xfrm>
          <a:off x="927744" y="979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3" name="直線コネクタ 212"/>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4" name="テキスト ボックス 213"/>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5" name="直線コネクタ 214"/>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6" name="テキスト ボックス 215"/>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7" name="直線コネクタ 216"/>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18" name="テキスト ボックス 217"/>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9" name="直線コネクタ 21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0" name="テキスト ボックス 21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64008</xdr:rowOff>
    </xdr:from>
    <xdr:to>
      <xdr:col>54</xdr:col>
      <xdr:colOff>189865</xdr:colOff>
      <xdr:row>63</xdr:row>
      <xdr:rowOff>55435</xdr:rowOff>
    </xdr:to>
    <xdr:cxnSp macro="">
      <xdr:nvCxnSpPr>
        <xdr:cNvPr id="222" name="直線コネクタ 221"/>
        <xdr:cNvCxnSpPr/>
      </xdr:nvCxnSpPr>
      <xdr:spPr>
        <a:xfrm flipV="1">
          <a:off x="10476865" y="9665208"/>
          <a:ext cx="0" cy="1191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3" name="【体育館・プール】&#10;一人当たり面積最小値テキスト"/>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4" name="直線コネクタ 223"/>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10685</xdr:rowOff>
    </xdr:from>
    <xdr:ext cx="469744" cy="259045"/>
    <xdr:sp macro="" textlink="">
      <xdr:nvSpPr>
        <xdr:cNvPr id="225" name="【体育館・プール】&#10;一人当たり面積最大値テキスト"/>
        <xdr:cNvSpPr txBox="1"/>
      </xdr:nvSpPr>
      <xdr:spPr>
        <a:xfrm>
          <a:off x="10515600" y="944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64008</xdr:rowOff>
    </xdr:from>
    <xdr:to>
      <xdr:col>55</xdr:col>
      <xdr:colOff>88900</xdr:colOff>
      <xdr:row>56</xdr:row>
      <xdr:rowOff>64008</xdr:rowOff>
    </xdr:to>
    <xdr:cxnSp macro="">
      <xdr:nvCxnSpPr>
        <xdr:cNvPr id="226" name="直線コネクタ 225"/>
        <xdr:cNvCxnSpPr/>
      </xdr:nvCxnSpPr>
      <xdr:spPr>
        <a:xfrm>
          <a:off x="10388600" y="966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18496</xdr:rowOff>
    </xdr:from>
    <xdr:ext cx="469744" cy="259045"/>
    <xdr:sp macro="" textlink="">
      <xdr:nvSpPr>
        <xdr:cNvPr id="227" name="【体育館・プール】&#10;一人当たり面積平均値テキスト"/>
        <xdr:cNvSpPr txBox="1"/>
      </xdr:nvSpPr>
      <xdr:spPr>
        <a:xfrm>
          <a:off x="10515600" y="104769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40069</xdr:rowOff>
    </xdr:from>
    <xdr:to>
      <xdr:col>55</xdr:col>
      <xdr:colOff>50800</xdr:colOff>
      <xdr:row>61</xdr:row>
      <xdr:rowOff>141669</xdr:rowOff>
    </xdr:to>
    <xdr:sp macro="" textlink="">
      <xdr:nvSpPr>
        <xdr:cNvPr id="228" name="フローチャート: 判断 227"/>
        <xdr:cNvSpPr/>
      </xdr:nvSpPr>
      <xdr:spPr>
        <a:xfrm>
          <a:off x="104267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40069</xdr:rowOff>
    </xdr:from>
    <xdr:to>
      <xdr:col>50</xdr:col>
      <xdr:colOff>165100</xdr:colOff>
      <xdr:row>61</xdr:row>
      <xdr:rowOff>141669</xdr:rowOff>
    </xdr:to>
    <xdr:sp macro="" textlink="">
      <xdr:nvSpPr>
        <xdr:cNvPr id="229" name="フローチャート: 判断 228"/>
        <xdr:cNvSpPr/>
      </xdr:nvSpPr>
      <xdr:spPr>
        <a:xfrm>
          <a:off x="9588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45783</xdr:rowOff>
    </xdr:from>
    <xdr:to>
      <xdr:col>46</xdr:col>
      <xdr:colOff>38100</xdr:colOff>
      <xdr:row>61</xdr:row>
      <xdr:rowOff>147383</xdr:rowOff>
    </xdr:to>
    <xdr:sp macro="" textlink="">
      <xdr:nvSpPr>
        <xdr:cNvPr id="230" name="フローチャート: 判断 229"/>
        <xdr:cNvSpPr/>
      </xdr:nvSpPr>
      <xdr:spPr>
        <a:xfrm>
          <a:off x="8699500" y="1050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82359</xdr:rowOff>
    </xdr:from>
    <xdr:to>
      <xdr:col>41</xdr:col>
      <xdr:colOff>101600</xdr:colOff>
      <xdr:row>62</xdr:row>
      <xdr:rowOff>12509</xdr:rowOff>
    </xdr:to>
    <xdr:sp macro="" textlink="">
      <xdr:nvSpPr>
        <xdr:cNvPr id="231" name="フローチャート: 判断 230"/>
        <xdr:cNvSpPr/>
      </xdr:nvSpPr>
      <xdr:spPr>
        <a:xfrm>
          <a:off x="7810500" y="10540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86931</xdr:rowOff>
    </xdr:from>
    <xdr:to>
      <xdr:col>36</xdr:col>
      <xdr:colOff>165100</xdr:colOff>
      <xdr:row>62</xdr:row>
      <xdr:rowOff>17081</xdr:rowOff>
    </xdr:to>
    <xdr:sp macro="" textlink="">
      <xdr:nvSpPr>
        <xdr:cNvPr id="232" name="フローチャート: 判断 231"/>
        <xdr:cNvSpPr/>
      </xdr:nvSpPr>
      <xdr:spPr>
        <a:xfrm>
          <a:off x="6921500" y="10545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3" name="テキスト ボックス 23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4" name="テキスト ボックス 23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5" name="テキスト ボックス 23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6" name="テキスト ボックス 23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7" name="テキスト ボックス 23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30924</xdr:rowOff>
    </xdr:from>
    <xdr:to>
      <xdr:col>55</xdr:col>
      <xdr:colOff>50800</xdr:colOff>
      <xdr:row>60</xdr:row>
      <xdr:rowOff>132524</xdr:rowOff>
    </xdr:to>
    <xdr:sp macro="" textlink="">
      <xdr:nvSpPr>
        <xdr:cNvPr id="238" name="楕円 237"/>
        <xdr:cNvSpPr/>
      </xdr:nvSpPr>
      <xdr:spPr>
        <a:xfrm>
          <a:off x="10426700" y="1031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53801</xdr:rowOff>
    </xdr:from>
    <xdr:ext cx="469744" cy="259045"/>
    <xdr:sp macro="" textlink="">
      <xdr:nvSpPr>
        <xdr:cNvPr id="239" name="【体育館・プール】&#10;一人当たり面積該当値テキスト"/>
        <xdr:cNvSpPr txBox="1"/>
      </xdr:nvSpPr>
      <xdr:spPr>
        <a:xfrm>
          <a:off x="10515600" y="10169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36640</xdr:rowOff>
    </xdr:from>
    <xdr:to>
      <xdr:col>50</xdr:col>
      <xdr:colOff>165100</xdr:colOff>
      <xdr:row>60</xdr:row>
      <xdr:rowOff>138240</xdr:rowOff>
    </xdr:to>
    <xdr:sp macro="" textlink="">
      <xdr:nvSpPr>
        <xdr:cNvPr id="240" name="楕円 239"/>
        <xdr:cNvSpPr/>
      </xdr:nvSpPr>
      <xdr:spPr>
        <a:xfrm>
          <a:off x="9588500" y="1032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81724</xdr:rowOff>
    </xdr:from>
    <xdr:to>
      <xdr:col>55</xdr:col>
      <xdr:colOff>0</xdr:colOff>
      <xdr:row>60</xdr:row>
      <xdr:rowOff>87440</xdr:rowOff>
    </xdr:to>
    <xdr:cxnSp macro="">
      <xdr:nvCxnSpPr>
        <xdr:cNvPr id="241" name="直線コネクタ 240"/>
        <xdr:cNvCxnSpPr/>
      </xdr:nvCxnSpPr>
      <xdr:spPr>
        <a:xfrm flipV="1">
          <a:off x="9639300" y="1036872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41783</xdr:rowOff>
    </xdr:from>
    <xdr:to>
      <xdr:col>46</xdr:col>
      <xdr:colOff>38100</xdr:colOff>
      <xdr:row>60</xdr:row>
      <xdr:rowOff>143383</xdr:rowOff>
    </xdr:to>
    <xdr:sp macro="" textlink="">
      <xdr:nvSpPr>
        <xdr:cNvPr id="242" name="楕円 241"/>
        <xdr:cNvSpPr/>
      </xdr:nvSpPr>
      <xdr:spPr>
        <a:xfrm>
          <a:off x="8699500" y="1032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87440</xdr:rowOff>
    </xdr:from>
    <xdr:to>
      <xdr:col>50</xdr:col>
      <xdr:colOff>114300</xdr:colOff>
      <xdr:row>60</xdr:row>
      <xdr:rowOff>92583</xdr:rowOff>
    </xdr:to>
    <xdr:cxnSp macro="">
      <xdr:nvCxnSpPr>
        <xdr:cNvPr id="243" name="直線コネクタ 242"/>
        <xdr:cNvCxnSpPr/>
      </xdr:nvCxnSpPr>
      <xdr:spPr>
        <a:xfrm flipV="1">
          <a:off x="8750300" y="10374440"/>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48641</xdr:rowOff>
    </xdr:from>
    <xdr:to>
      <xdr:col>41</xdr:col>
      <xdr:colOff>101600</xdr:colOff>
      <xdr:row>60</xdr:row>
      <xdr:rowOff>150241</xdr:rowOff>
    </xdr:to>
    <xdr:sp macro="" textlink="">
      <xdr:nvSpPr>
        <xdr:cNvPr id="244" name="楕円 243"/>
        <xdr:cNvSpPr/>
      </xdr:nvSpPr>
      <xdr:spPr>
        <a:xfrm>
          <a:off x="7810500" y="1033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92583</xdr:rowOff>
    </xdr:from>
    <xdr:to>
      <xdr:col>45</xdr:col>
      <xdr:colOff>177800</xdr:colOff>
      <xdr:row>60</xdr:row>
      <xdr:rowOff>99441</xdr:rowOff>
    </xdr:to>
    <xdr:cxnSp macro="">
      <xdr:nvCxnSpPr>
        <xdr:cNvPr id="245" name="直線コネクタ 244"/>
        <xdr:cNvCxnSpPr/>
      </xdr:nvCxnSpPr>
      <xdr:spPr>
        <a:xfrm flipV="1">
          <a:off x="7861300" y="1037958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52070</xdr:rowOff>
    </xdr:from>
    <xdr:to>
      <xdr:col>36</xdr:col>
      <xdr:colOff>165100</xdr:colOff>
      <xdr:row>60</xdr:row>
      <xdr:rowOff>153670</xdr:rowOff>
    </xdr:to>
    <xdr:sp macro="" textlink="">
      <xdr:nvSpPr>
        <xdr:cNvPr id="246" name="楕円 245"/>
        <xdr:cNvSpPr/>
      </xdr:nvSpPr>
      <xdr:spPr>
        <a:xfrm>
          <a:off x="6921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99441</xdr:rowOff>
    </xdr:from>
    <xdr:to>
      <xdr:col>41</xdr:col>
      <xdr:colOff>50800</xdr:colOff>
      <xdr:row>60</xdr:row>
      <xdr:rowOff>102870</xdr:rowOff>
    </xdr:to>
    <xdr:cxnSp macro="">
      <xdr:nvCxnSpPr>
        <xdr:cNvPr id="247" name="直線コネクタ 246"/>
        <xdr:cNvCxnSpPr/>
      </xdr:nvCxnSpPr>
      <xdr:spPr>
        <a:xfrm flipV="1">
          <a:off x="6972300" y="1038644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132796</xdr:rowOff>
    </xdr:from>
    <xdr:ext cx="469744" cy="259045"/>
    <xdr:sp macro="" textlink="">
      <xdr:nvSpPr>
        <xdr:cNvPr id="248" name="n_1aveValue【体育館・プール】&#10;一人当たり面積"/>
        <xdr:cNvSpPr txBox="1"/>
      </xdr:nvSpPr>
      <xdr:spPr>
        <a:xfrm>
          <a:off x="93917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138510</xdr:rowOff>
    </xdr:from>
    <xdr:ext cx="469744" cy="259045"/>
    <xdr:sp macro="" textlink="">
      <xdr:nvSpPr>
        <xdr:cNvPr id="249" name="n_2aveValue【体育館・プール】&#10;一人当たり面積"/>
        <xdr:cNvSpPr txBox="1"/>
      </xdr:nvSpPr>
      <xdr:spPr>
        <a:xfrm>
          <a:off x="8515427" y="1059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3636</xdr:rowOff>
    </xdr:from>
    <xdr:ext cx="469744" cy="259045"/>
    <xdr:sp macro="" textlink="">
      <xdr:nvSpPr>
        <xdr:cNvPr id="250" name="n_3aveValue【体育館・プール】&#10;一人当たり面積"/>
        <xdr:cNvSpPr txBox="1"/>
      </xdr:nvSpPr>
      <xdr:spPr>
        <a:xfrm>
          <a:off x="7626427" y="10633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8208</xdr:rowOff>
    </xdr:from>
    <xdr:ext cx="469744" cy="259045"/>
    <xdr:sp macro="" textlink="">
      <xdr:nvSpPr>
        <xdr:cNvPr id="251" name="n_4aveValue【体育館・プール】&#10;一人当たり面積"/>
        <xdr:cNvSpPr txBox="1"/>
      </xdr:nvSpPr>
      <xdr:spPr>
        <a:xfrm>
          <a:off x="6737427" y="1063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154767</xdr:rowOff>
    </xdr:from>
    <xdr:ext cx="469744" cy="259045"/>
    <xdr:sp macro="" textlink="">
      <xdr:nvSpPr>
        <xdr:cNvPr id="252" name="n_1mainValue【体育館・プール】&#10;一人当たり面積"/>
        <xdr:cNvSpPr txBox="1"/>
      </xdr:nvSpPr>
      <xdr:spPr>
        <a:xfrm>
          <a:off x="9391727" y="1009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159910</xdr:rowOff>
    </xdr:from>
    <xdr:ext cx="469744" cy="259045"/>
    <xdr:sp macro="" textlink="">
      <xdr:nvSpPr>
        <xdr:cNvPr id="253" name="n_2mainValue【体育館・プール】&#10;一人当たり面積"/>
        <xdr:cNvSpPr txBox="1"/>
      </xdr:nvSpPr>
      <xdr:spPr>
        <a:xfrm>
          <a:off x="8515427" y="1010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166768</xdr:rowOff>
    </xdr:from>
    <xdr:ext cx="469744" cy="259045"/>
    <xdr:sp macro="" textlink="">
      <xdr:nvSpPr>
        <xdr:cNvPr id="254" name="n_3mainValue【体育館・プール】&#10;一人当たり面積"/>
        <xdr:cNvSpPr txBox="1"/>
      </xdr:nvSpPr>
      <xdr:spPr>
        <a:xfrm>
          <a:off x="7626427" y="1011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170197</xdr:rowOff>
    </xdr:from>
    <xdr:ext cx="469744" cy="259045"/>
    <xdr:sp macro="" textlink="">
      <xdr:nvSpPr>
        <xdr:cNvPr id="255" name="n_4mainValue【体育館・プール】&#10;一人当たり面積"/>
        <xdr:cNvSpPr txBox="1"/>
      </xdr:nvSpPr>
      <xdr:spPr>
        <a:xfrm>
          <a:off x="673742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6" name="正方形/長方形 25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7" name="正方形/長方形 25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8" name="正方形/長方形 25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9" name="正方形/長方形 25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0" name="正方形/長方形 25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1" name="正方形/長方形 26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2" name="正方形/長方形 26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3" name="正方形/長方形 26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4" name="テキスト ボックス 26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5" name="直線コネクタ 26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6" name="テキスト ボックス 26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7" name="直線コネクタ 266"/>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68" name="テキスト ボックス 267"/>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9" name="直線コネクタ 268"/>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0" name="テキスト ボックス 269"/>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1" name="直線コネクタ 270"/>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2" name="テキスト ボックス 271"/>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3" name="直線コネクタ 272"/>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4" name="テキスト ボックス 273"/>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6" name="テキスト ボックス 275"/>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136398</xdr:rowOff>
    </xdr:from>
    <xdr:to>
      <xdr:col>24</xdr:col>
      <xdr:colOff>62865</xdr:colOff>
      <xdr:row>86</xdr:row>
      <xdr:rowOff>38100</xdr:rowOff>
    </xdr:to>
    <xdr:cxnSp macro="">
      <xdr:nvCxnSpPr>
        <xdr:cNvPr id="278" name="直線コネクタ 277"/>
        <xdr:cNvCxnSpPr/>
      </xdr:nvCxnSpPr>
      <xdr:spPr>
        <a:xfrm flipV="1">
          <a:off x="4634865" y="13338048"/>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79" name="【福祉施設】&#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0" name="直線コネクタ 279"/>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83075</xdr:rowOff>
    </xdr:from>
    <xdr:ext cx="405111" cy="259045"/>
    <xdr:sp macro="" textlink="">
      <xdr:nvSpPr>
        <xdr:cNvPr id="281" name="【福祉施設】&#10;有形固定資産減価償却率最大値テキスト"/>
        <xdr:cNvSpPr txBox="1"/>
      </xdr:nvSpPr>
      <xdr:spPr>
        <a:xfrm>
          <a:off x="4673600" y="1311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136398</xdr:rowOff>
    </xdr:from>
    <xdr:to>
      <xdr:col>24</xdr:col>
      <xdr:colOff>152400</xdr:colOff>
      <xdr:row>77</xdr:row>
      <xdr:rowOff>136398</xdr:rowOff>
    </xdr:to>
    <xdr:cxnSp macro="">
      <xdr:nvCxnSpPr>
        <xdr:cNvPr id="282" name="直線コネクタ 281"/>
        <xdr:cNvCxnSpPr/>
      </xdr:nvCxnSpPr>
      <xdr:spPr>
        <a:xfrm>
          <a:off x="4546600" y="1333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96029</xdr:rowOff>
    </xdr:from>
    <xdr:ext cx="405111" cy="259045"/>
    <xdr:sp macro="" textlink="">
      <xdr:nvSpPr>
        <xdr:cNvPr id="283" name="【福祉施設】&#10;有形固定資産減価償却率平均値テキスト"/>
        <xdr:cNvSpPr txBox="1"/>
      </xdr:nvSpPr>
      <xdr:spPr>
        <a:xfrm>
          <a:off x="4673600" y="13812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4" name="フローチャート: 判断 283"/>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49022</xdr:rowOff>
    </xdr:from>
    <xdr:to>
      <xdr:col>20</xdr:col>
      <xdr:colOff>38100</xdr:colOff>
      <xdr:row>80</xdr:row>
      <xdr:rowOff>150622</xdr:rowOff>
    </xdr:to>
    <xdr:sp macro="" textlink="">
      <xdr:nvSpPr>
        <xdr:cNvPr id="285" name="フローチャート: 判断 284"/>
        <xdr:cNvSpPr/>
      </xdr:nvSpPr>
      <xdr:spPr>
        <a:xfrm>
          <a:off x="3746500" y="1376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149606</xdr:rowOff>
    </xdr:from>
    <xdr:to>
      <xdr:col>15</xdr:col>
      <xdr:colOff>101600</xdr:colOff>
      <xdr:row>80</xdr:row>
      <xdr:rowOff>79756</xdr:rowOff>
    </xdr:to>
    <xdr:sp macro="" textlink="">
      <xdr:nvSpPr>
        <xdr:cNvPr id="286" name="フローチャート: 判断 285"/>
        <xdr:cNvSpPr/>
      </xdr:nvSpPr>
      <xdr:spPr>
        <a:xfrm>
          <a:off x="2857500" y="1369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81026</xdr:rowOff>
    </xdr:from>
    <xdr:to>
      <xdr:col>10</xdr:col>
      <xdr:colOff>165100</xdr:colOff>
      <xdr:row>80</xdr:row>
      <xdr:rowOff>11176</xdr:rowOff>
    </xdr:to>
    <xdr:sp macro="" textlink="">
      <xdr:nvSpPr>
        <xdr:cNvPr id="287" name="フローチャート: 判断 286"/>
        <xdr:cNvSpPr/>
      </xdr:nvSpPr>
      <xdr:spPr>
        <a:xfrm>
          <a:off x="1968500" y="1362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26163</xdr:rowOff>
    </xdr:from>
    <xdr:to>
      <xdr:col>6</xdr:col>
      <xdr:colOff>38100</xdr:colOff>
      <xdr:row>79</xdr:row>
      <xdr:rowOff>127763</xdr:rowOff>
    </xdr:to>
    <xdr:sp macro="" textlink="">
      <xdr:nvSpPr>
        <xdr:cNvPr id="288" name="フローチャート: 判断 287"/>
        <xdr:cNvSpPr/>
      </xdr:nvSpPr>
      <xdr:spPr>
        <a:xfrm>
          <a:off x="1079500" y="135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9" name="テキスト ボックス 28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0" name="テキスト ボックス 28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1" name="テキスト ボックス 29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2" name="テキスト ボックス 29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3" name="テキスト ボックス 29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163322</xdr:rowOff>
    </xdr:from>
    <xdr:to>
      <xdr:col>24</xdr:col>
      <xdr:colOff>114300</xdr:colOff>
      <xdr:row>79</xdr:row>
      <xdr:rowOff>93472</xdr:rowOff>
    </xdr:to>
    <xdr:sp macro="" textlink="">
      <xdr:nvSpPr>
        <xdr:cNvPr id="294" name="楕円 293"/>
        <xdr:cNvSpPr/>
      </xdr:nvSpPr>
      <xdr:spPr>
        <a:xfrm>
          <a:off x="4584700" y="1353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14749</xdr:rowOff>
    </xdr:from>
    <xdr:ext cx="405111" cy="259045"/>
    <xdr:sp macro="" textlink="">
      <xdr:nvSpPr>
        <xdr:cNvPr id="295" name="【福祉施設】&#10;有形固定資産減価償却率該当値テキスト"/>
        <xdr:cNvSpPr txBox="1"/>
      </xdr:nvSpPr>
      <xdr:spPr>
        <a:xfrm>
          <a:off x="4673600" y="1338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113030</xdr:rowOff>
    </xdr:from>
    <xdr:to>
      <xdr:col>20</xdr:col>
      <xdr:colOff>38100</xdr:colOff>
      <xdr:row>79</xdr:row>
      <xdr:rowOff>43180</xdr:rowOff>
    </xdr:to>
    <xdr:sp macro="" textlink="">
      <xdr:nvSpPr>
        <xdr:cNvPr id="296" name="楕円 295"/>
        <xdr:cNvSpPr/>
      </xdr:nvSpPr>
      <xdr:spPr>
        <a:xfrm>
          <a:off x="37465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163830</xdr:rowOff>
    </xdr:from>
    <xdr:to>
      <xdr:col>24</xdr:col>
      <xdr:colOff>63500</xdr:colOff>
      <xdr:row>79</xdr:row>
      <xdr:rowOff>42672</xdr:rowOff>
    </xdr:to>
    <xdr:cxnSp macro="">
      <xdr:nvCxnSpPr>
        <xdr:cNvPr id="297" name="直線コネクタ 296"/>
        <xdr:cNvCxnSpPr/>
      </xdr:nvCxnSpPr>
      <xdr:spPr>
        <a:xfrm>
          <a:off x="3797300" y="1353693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62737</xdr:rowOff>
    </xdr:from>
    <xdr:to>
      <xdr:col>15</xdr:col>
      <xdr:colOff>101600</xdr:colOff>
      <xdr:row>78</xdr:row>
      <xdr:rowOff>164337</xdr:rowOff>
    </xdr:to>
    <xdr:sp macro="" textlink="">
      <xdr:nvSpPr>
        <xdr:cNvPr id="298" name="楕円 297"/>
        <xdr:cNvSpPr/>
      </xdr:nvSpPr>
      <xdr:spPr>
        <a:xfrm>
          <a:off x="2857500" y="1343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113537</xdr:rowOff>
    </xdr:from>
    <xdr:to>
      <xdr:col>19</xdr:col>
      <xdr:colOff>177800</xdr:colOff>
      <xdr:row>78</xdr:row>
      <xdr:rowOff>163830</xdr:rowOff>
    </xdr:to>
    <xdr:cxnSp macro="">
      <xdr:nvCxnSpPr>
        <xdr:cNvPr id="299" name="直線コネクタ 298"/>
        <xdr:cNvCxnSpPr/>
      </xdr:nvCxnSpPr>
      <xdr:spPr>
        <a:xfrm>
          <a:off x="2908300" y="1348663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12446</xdr:rowOff>
    </xdr:from>
    <xdr:to>
      <xdr:col>10</xdr:col>
      <xdr:colOff>165100</xdr:colOff>
      <xdr:row>78</xdr:row>
      <xdr:rowOff>114046</xdr:rowOff>
    </xdr:to>
    <xdr:sp macro="" textlink="">
      <xdr:nvSpPr>
        <xdr:cNvPr id="300" name="楕円 299"/>
        <xdr:cNvSpPr/>
      </xdr:nvSpPr>
      <xdr:spPr>
        <a:xfrm>
          <a:off x="1968500" y="1338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63246</xdr:rowOff>
    </xdr:from>
    <xdr:to>
      <xdr:col>15</xdr:col>
      <xdr:colOff>50800</xdr:colOff>
      <xdr:row>78</xdr:row>
      <xdr:rowOff>113537</xdr:rowOff>
    </xdr:to>
    <xdr:cxnSp macro="">
      <xdr:nvCxnSpPr>
        <xdr:cNvPr id="301" name="直線コネクタ 300"/>
        <xdr:cNvCxnSpPr/>
      </xdr:nvCxnSpPr>
      <xdr:spPr>
        <a:xfrm>
          <a:off x="2019300" y="13436346"/>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133604</xdr:rowOff>
    </xdr:from>
    <xdr:to>
      <xdr:col>6</xdr:col>
      <xdr:colOff>38100</xdr:colOff>
      <xdr:row>78</xdr:row>
      <xdr:rowOff>63754</xdr:rowOff>
    </xdr:to>
    <xdr:sp macro="" textlink="">
      <xdr:nvSpPr>
        <xdr:cNvPr id="302" name="楕円 301"/>
        <xdr:cNvSpPr/>
      </xdr:nvSpPr>
      <xdr:spPr>
        <a:xfrm>
          <a:off x="1079500" y="1333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12954</xdr:rowOff>
    </xdr:from>
    <xdr:to>
      <xdr:col>10</xdr:col>
      <xdr:colOff>114300</xdr:colOff>
      <xdr:row>78</xdr:row>
      <xdr:rowOff>63246</xdr:rowOff>
    </xdr:to>
    <xdr:cxnSp macro="">
      <xdr:nvCxnSpPr>
        <xdr:cNvPr id="303" name="直線コネクタ 302"/>
        <xdr:cNvCxnSpPr/>
      </xdr:nvCxnSpPr>
      <xdr:spPr>
        <a:xfrm>
          <a:off x="1130300" y="1338605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141749</xdr:rowOff>
    </xdr:from>
    <xdr:ext cx="405111" cy="259045"/>
    <xdr:sp macro="" textlink="">
      <xdr:nvSpPr>
        <xdr:cNvPr id="304" name="n_1aveValue【福祉施設】&#10;有形固定資産減価償却率"/>
        <xdr:cNvSpPr txBox="1"/>
      </xdr:nvSpPr>
      <xdr:spPr>
        <a:xfrm>
          <a:off x="3582044" y="1385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70883</xdr:rowOff>
    </xdr:from>
    <xdr:ext cx="405111" cy="259045"/>
    <xdr:sp macro="" textlink="">
      <xdr:nvSpPr>
        <xdr:cNvPr id="305" name="n_2aveValue【福祉施設】&#10;有形固定資産減価償却率"/>
        <xdr:cNvSpPr txBox="1"/>
      </xdr:nvSpPr>
      <xdr:spPr>
        <a:xfrm>
          <a:off x="2705744" y="1378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2303</xdr:rowOff>
    </xdr:from>
    <xdr:ext cx="405111" cy="259045"/>
    <xdr:sp macro="" textlink="">
      <xdr:nvSpPr>
        <xdr:cNvPr id="306" name="n_3aveValue【福祉施設】&#10;有形固定資産減価償却率"/>
        <xdr:cNvSpPr txBox="1"/>
      </xdr:nvSpPr>
      <xdr:spPr>
        <a:xfrm>
          <a:off x="1816744" y="13718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118890</xdr:rowOff>
    </xdr:from>
    <xdr:ext cx="405111" cy="259045"/>
    <xdr:sp macro="" textlink="">
      <xdr:nvSpPr>
        <xdr:cNvPr id="307" name="n_4aveValue【福祉施設】&#10;有形固定資産減価償却率"/>
        <xdr:cNvSpPr txBox="1"/>
      </xdr:nvSpPr>
      <xdr:spPr>
        <a:xfrm>
          <a:off x="927744" y="1366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59707</xdr:rowOff>
    </xdr:from>
    <xdr:ext cx="405111" cy="259045"/>
    <xdr:sp macro="" textlink="">
      <xdr:nvSpPr>
        <xdr:cNvPr id="308" name="n_1mainValue【福祉施設】&#10;有形固定資産減価償却率"/>
        <xdr:cNvSpPr txBox="1"/>
      </xdr:nvSpPr>
      <xdr:spPr>
        <a:xfrm>
          <a:off x="3582044"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9414</xdr:rowOff>
    </xdr:from>
    <xdr:ext cx="405111" cy="259045"/>
    <xdr:sp macro="" textlink="">
      <xdr:nvSpPr>
        <xdr:cNvPr id="309" name="n_2mainValue【福祉施設】&#10;有形固定資産減価償却率"/>
        <xdr:cNvSpPr txBox="1"/>
      </xdr:nvSpPr>
      <xdr:spPr>
        <a:xfrm>
          <a:off x="2705744" y="13211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130573</xdr:rowOff>
    </xdr:from>
    <xdr:ext cx="405111" cy="259045"/>
    <xdr:sp macro="" textlink="">
      <xdr:nvSpPr>
        <xdr:cNvPr id="310" name="n_3mainValue【福祉施設】&#10;有形固定資産減価償却率"/>
        <xdr:cNvSpPr txBox="1"/>
      </xdr:nvSpPr>
      <xdr:spPr>
        <a:xfrm>
          <a:off x="1816744" y="1316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80281</xdr:rowOff>
    </xdr:from>
    <xdr:ext cx="405111" cy="259045"/>
    <xdr:sp macro="" textlink="">
      <xdr:nvSpPr>
        <xdr:cNvPr id="311" name="n_4mainValue【福祉施設】&#10;有形固定資産減価償却率"/>
        <xdr:cNvSpPr txBox="1"/>
      </xdr:nvSpPr>
      <xdr:spPr>
        <a:xfrm>
          <a:off x="927744" y="13110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2" name="正方形/長方形 31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3" name="正方形/長方形 31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4" name="正方形/長方形 31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5" name="正方形/長方形 31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6" name="正方形/長方形 31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7" name="正方形/長方形 31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8" name="正方形/長方形 31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9" name="正方形/長方形 31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0" name="テキスト ボックス 31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1" name="直線コネクタ 32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2" name="直線コネクタ 32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3" name="テキスト ボックス 32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4" name="直線コネクタ 32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5" name="テキスト ボックス 32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6" name="直線コネクタ 32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7" name="テキスト ボックス 32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8" name="直線コネクタ 32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9" name="テキスト ボックス 32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0" name="直線コネクタ 32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1" name="テキスト ボックス 33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2" name="直線コネクタ 33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3" name="テキスト ボックス 33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129539</xdr:rowOff>
    </xdr:from>
    <xdr:to>
      <xdr:col>54</xdr:col>
      <xdr:colOff>189865</xdr:colOff>
      <xdr:row>86</xdr:row>
      <xdr:rowOff>87630</xdr:rowOff>
    </xdr:to>
    <xdr:cxnSp macro="">
      <xdr:nvCxnSpPr>
        <xdr:cNvPr id="335" name="直線コネクタ 334"/>
        <xdr:cNvCxnSpPr/>
      </xdr:nvCxnSpPr>
      <xdr:spPr>
        <a:xfrm flipV="1">
          <a:off x="10476865" y="13502639"/>
          <a:ext cx="0" cy="1329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36" name="【福祉施設】&#10;一人当たり面積最小値テキスト"/>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37" name="直線コネクタ 336"/>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76216</xdr:rowOff>
    </xdr:from>
    <xdr:ext cx="469744" cy="259045"/>
    <xdr:sp macro="" textlink="">
      <xdr:nvSpPr>
        <xdr:cNvPr id="338" name="【福祉施設】&#10;一人当たり面積最大値テキスト"/>
        <xdr:cNvSpPr txBox="1"/>
      </xdr:nvSpPr>
      <xdr:spPr>
        <a:xfrm>
          <a:off x="10515600" y="1327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129539</xdr:rowOff>
    </xdr:from>
    <xdr:to>
      <xdr:col>55</xdr:col>
      <xdr:colOff>88900</xdr:colOff>
      <xdr:row>78</xdr:row>
      <xdr:rowOff>129539</xdr:rowOff>
    </xdr:to>
    <xdr:cxnSp macro="">
      <xdr:nvCxnSpPr>
        <xdr:cNvPr id="339" name="直線コネクタ 338"/>
        <xdr:cNvCxnSpPr/>
      </xdr:nvCxnSpPr>
      <xdr:spPr>
        <a:xfrm>
          <a:off x="10388600" y="1350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48277</xdr:rowOff>
    </xdr:from>
    <xdr:ext cx="469744" cy="259045"/>
    <xdr:sp macro="" textlink="">
      <xdr:nvSpPr>
        <xdr:cNvPr id="340" name="【福祉施設】&#10;一人当たり面積平均値テキスト"/>
        <xdr:cNvSpPr txBox="1"/>
      </xdr:nvSpPr>
      <xdr:spPr>
        <a:xfrm>
          <a:off x="10515600" y="1427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25400</xdr:rowOff>
    </xdr:from>
    <xdr:to>
      <xdr:col>55</xdr:col>
      <xdr:colOff>50800</xdr:colOff>
      <xdr:row>84</xdr:row>
      <xdr:rowOff>127000</xdr:rowOff>
    </xdr:to>
    <xdr:sp macro="" textlink="">
      <xdr:nvSpPr>
        <xdr:cNvPr id="341" name="フローチャート: 判断 340"/>
        <xdr:cNvSpPr/>
      </xdr:nvSpPr>
      <xdr:spPr>
        <a:xfrm>
          <a:off x="104267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153670</xdr:rowOff>
    </xdr:from>
    <xdr:to>
      <xdr:col>50</xdr:col>
      <xdr:colOff>165100</xdr:colOff>
      <xdr:row>85</xdr:row>
      <xdr:rowOff>83820</xdr:rowOff>
    </xdr:to>
    <xdr:sp macro="" textlink="">
      <xdr:nvSpPr>
        <xdr:cNvPr id="342" name="フローチャート: 判断 341"/>
        <xdr:cNvSpPr/>
      </xdr:nvSpPr>
      <xdr:spPr>
        <a:xfrm>
          <a:off x="9588500" y="1455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7620</xdr:rowOff>
    </xdr:from>
    <xdr:to>
      <xdr:col>46</xdr:col>
      <xdr:colOff>38100</xdr:colOff>
      <xdr:row>85</xdr:row>
      <xdr:rowOff>109220</xdr:rowOff>
    </xdr:to>
    <xdr:sp macro="" textlink="">
      <xdr:nvSpPr>
        <xdr:cNvPr id="343" name="フローチャート: 判断 342"/>
        <xdr:cNvSpPr/>
      </xdr:nvSpPr>
      <xdr:spPr>
        <a:xfrm>
          <a:off x="86995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41911</xdr:rowOff>
    </xdr:from>
    <xdr:to>
      <xdr:col>41</xdr:col>
      <xdr:colOff>101600</xdr:colOff>
      <xdr:row>85</xdr:row>
      <xdr:rowOff>143511</xdr:rowOff>
    </xdr:to>
    <xdr:sp macro="" textlink="">
      <xdr:nvSpPr>
        <xdr:cNvPr id="344" name="フローチャート: 判断 343"/>
        <xdr:cNvSpPr/>
      </xdr:nvSpPr>
      <xdr:spPr>
        <a:xfrm>
          <a:off x="7810500" y="1461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19050</xdr:rowOff>
    </xdr:from>
    <xdr:to>
      <xdr:col>36</xdr:col>
      <xdr:colOff>165100</xdr:colOff>
      <xdr:row>85</xdr:row>
      <xdr:rowOff>120650</xdr:rowOff>
    </xdr:to>
    <xdr:sp macro="" textlink="">
      <xdr:nvSpPr>
        <xdr:cNvPr id="345" name="フローチャート: 判断 344"/>
        <xdr:cNvSpPr/>
      </xdr:nvSpPr>
      <xdr:spPr>
        <a:xfrm>
          <a:off x="6921500" y="145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6" name="テキスト ボックス 34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7" name="テキスト ボックス 34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8" name="テキスト ボックス 34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9" name="テキスト ボックス 34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0" name="テキスト ボックス 34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87630</xdr:rowOff>
    </xdr:from>
    <xdr:to>
      <xdr:col>55</xdr:col>
      <xdr:colOff>50800</xdr:colOff>
      <xdr:row>85</xdr:row>
      <xdr:rowOff>17780</xdr:rowOff>
    </xdr:to>
    <xdr:sp macro="" textlink="">
      <xdr:nvSpPr>
        <xdr:cNvPr id="351" name="楕円 350"/>
        <xdr:cNvSpPr/>
      </xdr:nvSpPr>
      <xdr:spPr>
        <a:xfrm>
          <a:off x="10426700" y="1448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66057</xdr:rowOff>
    </xdr:from>
    <xdr:ext cx="469744" cy="259045"/>
    <xdr:sp macro="" textlink="">
      <xdr:nvSpPr>
        <xdr:cNvPr id="352" name="【福祉施設】&#10;一人当たり面積該当値テキスト"/>
        <xdr:cNvSpPr txBox="1"/>
      </xdr:nvSpPr>
      <xdr:spPr>
        <a:xfrm>
          <a:off x="10515600" y="1446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91439</xdr:rowOff>
    </xdr:from>
    <xdr:to>
      <xdr:col>50</xdr:col>
      <xdr:colOff>165100</xdr:colOff>
      <xdr:row>85</xdr:row>
      <xdr:rowOff>21589</xdr:rowOff>
    </xdr:to>
    <xdr:sp macro="" textlink="">
      <xdr:nvSpPr>
        <xdr:cNvPr id="353" name="楕円 352"/>
        <xdr:cNvSpPr/>
      </xdr:nvSpPr>
      <xdr:spPr>
        <a:xfrm>
          <a:off x="9588500" y="1449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138430</xdr:rowOff>
    </xdr:from>
    <xdr:to>
      <xdr:col>55</xdr:col>
      <xdr:colOff>0</xdr:colOff>
      <xdr:row>84</xdr:row>
      <xdr:rowOff>142239</xdr:rowOff>
    </xdr:to>
    <xdr:cxnSp macro="">
      <xdr:nvCxnSpPr>
        <xdr:cNvPr id="354" name="直線コネクタ 353"/>
        <xdr:cNvCxnSpPr/>
      </xdr:nvCxnSpPr>
      <xdr:spPr>
        <a:xfrm flipV="1">
          <a:off x="9639300" y="145402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95250</xdr:rowOff>
    </xdr:from>
    <xdr:to>
      <xdr:col>46</xdr:col>
      <xdr:colOff>38100</xdr:colOff>
      <xdr:row>85</xdr:row>
      <xdr:rowOff>25400</xdr:rowOff>
    </xdr:to>
    <xdr:sp macro="" textlink="">
      <xdr:nvSpPr>
        <xdr:cNvPr id="355" name="楕円 354"/>
        <xdr:cNvSpPr/>
      </xdr:nvSpPr>
      <xdr:spPr>
        <a:xfrm>
          <a:off x="8699500" y="1449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142239</xdr:rowOff>
    </xdr:from>
    <xdr:to>
      <xdr:col>50</xdr:col>
      <xdr:colOff>114300</xdr:colOff>
      <xdr:row>84</xdr:row>
      <xdr:rowOff>146050</xdr:rowOff>
    </xdr:to>
    <xdr:cxnSp macro="">
      <xdr:nvCxnSpPr>
        <xdr:cNvPr id="356" name="直線コネクタ 355"/>
        <xdr:cNvCxnSpPr/>
      </xdr:nvCxnSpPr>
      <xdr:spPr>
        <a:xfrm flipV="1">
          <a:off x="8750300" y="145440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99061</xdr:rowOff>
    </xdr:from>
    <xdr:to>
      <xdr:col>41</xdr:col>
      <xdr:colOff>101600</xdr:colOff>
      <xdr:row>85</xdr:row>
      <xdr:rowOff>29211</xdr:rowOff>
    </xdr:to>
    <xdr:sp macro="" textlink="">
      <xdr:nvSpPr>
        <xdr:cNvPr id="357" name="楕円 356"/>
        <xdr:cNvSpPr/>
      </xdr:nvSpPr>
      <xdr:spPr>
        <a:xfrm>
          <a:off x="7810500" y="1450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146050</xdr:rowOff>
    </xdr:from>
    <xdr:to>
      <xdr:col>45</xdr:col>
      <xdr:colOff>177800</xdr:colOff>
      <xdr:row>84</xdr:row>
      <xdr:rowOff>149861</xdr:rowOff>
    </xdr:to>
    <xdr:cxnSp macro="">
      <xdr:nvCxnSpPr>
        <xdr:cNvPr id="358" name="直線コネクタ 357"/>
        <xdr:cNvCxnSpPr/>
      </xdr:nvCxnSpPr>
      <xdr:spPr>
        <a:xfrm flipV="1">
          <a:off x="7861300" y="145478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101600</xdr:rowOff>
    </xdr:from>
    <xdr:to>
      <xdr:col>36</xdr:col>
      <xdr:colOff>165100</xdr:colOff>
      <xdr:row>85</xdr:row>
      <xdr:rowOff>31750</xdr:rowOff>
    </xdr:to>
    <xdr:sp macro="" textlink="">
      <xdr:nvSpPr>
        <xdr:cNvPr id="359" name="楕円 358"/>
        <xdr:cNvSpPr/>
      </xdr:nvSpPr>
      <xdr:spPr>
        <a:xfrm>
          <a:off x="6921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149861</xdr:rowOff>
    </xdr:from>
    <xdr:to>
      <xdr:col>41</xdr:col>
      <xdr:colOff>50800</xdr:colOff>
      <xdr:row>84</xdr:row>
      <xdr:rowOff>152400</xdr:rowOff>
    </xdr:to>
    <xdr:cxnSp macro="">
      <xdr:nvCxnSpPr>
        <xdr:cNvPr id="360" name="直線コネクタ 359"/>
        <xdr:cNvCxnSpPr/>
      </xdr:nvCxnSpPr>
      <xdr:spPr>
        <a:xfrm flipV="1">
          <a:off x="6972300" y="145516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74947</xdr:rowOff>
    </xdr:from>
    <xdr:ext cx="469744" cy="259045"/>
    <xdr:sp macro="" textlink="">
      <xdr:nvSpPr>
        <xdr:cNvPr id="361" name="n_1aveValue【福祉施設】&#10;一人当たり面積"/>
        <xdr:cNvSpPr txBox="1"/>
      </xdr:nvSpPr>
      <xdr:spPr>
        <a:xfrm>
          <a:off x="9391727" y="1464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100347</xdr:rowOff>
    </xdr:from>
    <xdr:ext cx="469744" cy="259045"/>
    <xdr:sp macro="" textlink="">
      <xdr:nvSpPr>
        <xdr:cNvPr id="362" name="n_2aveValue【福祉施設】&#10;一人当たり面積"/>
        <xdr:cNvSpPr txBox="1"/>
      </xdr:nvSpPr>
      <xdr:spPr>
        <a:xfrm>
          <a:off x="8515427" y="1467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134638</xdr:rowOff>
    </xdr:from>
    <xdr:ext cx="469744" cy="259045"/>
    <xdr:sp macro="" textlink="">
      <xdr:nvSpPr>
        <xdr:cNvPr id="363" name="n_3aveValue【福祉施設】&#10;一人当たり面積"/>
        <xdr:cNvSpPr txBox="1"/>
      </xdr:nvSpPr>
      <xdr:spPr>
        <a:xfrm>
          <a:off x="7626427" y="1470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111777</xdr:rowOff>
    </xdr:from>
    <xdr:ext cx="469744" cy="259045"/>
    <xdr:sp macro="" textlink="">
      <xdr:nvSpPr>
        <xdr:cNvPr id="364" name="n_4aveValue【福祉施設】&#10;一人当たり面積"/>
        <xdr:cNvSpPr txBox="1"/>
      </xdr:nvSpPr>
      <xdr:spPr>
        <a:xfrm>
          <a:off x="6737427"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38116</xdr:rowOff>
    </xdr:from>
    <xdr:ext cx="469744" cy="259045"/>
    <xdr:sp macro="" textlink="">
      <xdr:nvSpPr>
        <xdr:cNvPr id="365" name="n_1mainValue【福祉施設】&#10;一人当たり面積"/>
        <xdr:cNvSpPr txBox="1"/>
      </xdr:nvSpPr>
      <xdr:spPr>
        <a:xfrm>
          <a:off x="9391727" y="1426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41927</xdr:rowOff>
    </xdr:from>
    <xdr:ext cx="469744" cy="259045"/>
    <xdr:sp macro="" textlink="">
      <xdr:nvSpPr>
        <xdr:cNvPr id="366" name="n_2mainValue【福祉施設】&#10;一人当たり面積"/>
        <xdr:cNvSpPr txBox="1"/>
      </xdr:nvSpPr>
      <xdr:spPr>
        <a:xfrm>
          <a:off x="851542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45738</xdr:rowOff>
    </xdr:from>
    <xdr:ext cx="469744" cy="259045"/>
    <xdr:sp macro="" textlink="">
      <xdr:nvSpPr>
        <xdr:cNvPr id="367" name="n_3mainValue【福祉施設】&#10;一人当たり面積"/>
        <xdr:cNvSpPr txBox="1"/>
      </xdr:nvSpPr>
      <xdr:spPr>
        <a:xfrm>
          <a:off x="7626427" y="142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48277</xdr:rowOff>
    </xdr:from>
    <xdr:ext cx="469744" cy="259045"/>
    <xdr:sp macro="" textlink="">
      <xdr:nvSpPr>
        <xdr:cNvPr id="368" name="n_4mainValue【福祉施設】&#10;一人当たり面積"/>
        <xdr:cNvSpPr txBox="1"/>
      </xdr:nvSpPr>
      <xdr:spPr>
        <a:xfrm>
          <a:off x="6737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9" name="正方形/長方形 36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0" name="正方形/長方形 36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1" name="正方形/長方形 37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2" name="正方形/長方形 37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3" name="正方形/長方形 37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4" name="正方形/長方形 37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5" name="正方形/長方形 37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6" name="正方形/長方形 37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7" name="正方形/長方形 37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8" name="正方形/長方形 37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9" name="正方形/長方形 37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0" name="正方形/長方形 37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1" name="正方形/長方形 38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2" name="正方形/長方形 38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3" name="正方形/長方形 38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4" name="正方形/長方形 38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5" name="正方形/長方形 38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6" name="正方形/長方形 38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7" name="正方形/長方形 38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8" name="正方形/長方形 38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9" name="正方形/長方形 38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0" name="正方形/長方形 38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1" name="正方形/長方形 39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2" name="正方形/長方形 39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3" name="テキスト ボックス 39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4" name="直線コネクタ 39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5" name="テキスト ボックス 39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6" name="直線コネクタ 39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7" name="テキスト ボックス 39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8" name="直線コネクタ 39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9" name="テキスト ボックス 39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0" name="直線コネクタ 39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1" name="テキスト ボックス 40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2" name="直線コネクタ 40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3" name="テキスト ボックス 40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4" name="直線コネクタ 40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5" name="テキスト ボックス 40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146685</xdr:rowOff>
    </xdr:from>
    <xdr:to>
      <xdr:col>85</xdr:col>
      <xdr:colOff>126364</xdr:colOff>
      <xdr:row>41</xdr:row>
      <xdr:rowOff>93345</xdr:rowOff>
    </xdr:to>
    <xdr:cxnSp macro="">
      <xdr:nvCxnSpPr>
        <xdr:cNvPr id="409" name="直線コネクタ 408"/>
        <xdr:cNvCxnSpPr/>
      </xdr:nvCxnSpPr>
      <xdr:spPr>
        <a:xfrm flipV="1">
          <a:off x="16318864" y="597598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97172</xdr:rowOff>
    </xdr:from>
    <xdr:ext cx="405111" cy="259045"/>
    <xdr:sp macro="" textlink="">
      <xdr:nvSpPr>
        <xdr:cNvPr id="410" name="【一般廃棄物処理施設】&#10;有形固定資産減価償却率最小値テキスト"/>
        <xdr:cNvSpPr txBox="1"/>
      </xdr:nvSpPr>
      <xdr:spPr>
        <a:xfrm>
          <a:off x="16357600" y="712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93345</xdr:rowOff>
    </xdr:from>
    <xdr:to>
      <xdr:col>86</xdr:col>
      <xdr:colOff>25400</xdr:colOff>
      <xdr:row>41</xdr:row>
      <xdr:rowOff>93345</xdr:rowOff>
    </xdr:to>
    <xdr:cxnSp macro="">
      <xdr:nvCxnSpPr>
        <xdr:cNvPr id="411" name="直線コネクタ 410"/>
        <xdr:cNvCxnSpPr/>
      </xdr:nvCxnSpPr>
      <xdr:spPr>
        <a:xfrm>
          <a:off x="16230600" y="712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93362</xdr:rowOff>
    </xdr:from>
    <xdr:ext cx="405111" cy="259045"/>
    <xdr:sp macro="" textlink="">
      <xdr:nvSpPr>
        <xdr:cNvPr id="412" name="【一般廃棄物処理施設】&#10;有形固定資産減価償却率最大値テキスト"/>
        <xdr:cNvSpPr txBox="1"/>
      </xdr:nvSpPr>
      <xdr:spPr>
        <a:xfrm>
          <a:off x="16357600" y="575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146685</xdr:rowOff>
    </xdr:from>
    <xdr:to>
      <xdr:col>86</xdr:col>
      <xdr:colOff>25400</xdr:colOff>
      <xdr:row>34</xdr:row>
      <xdr:rowOff>146685</xdr:rowOff>
    </xdr:to>
    <xdr:cxnSp macro="">
      <xdr:nvCxnSpPr>
        <xdr:cNvPr id="413" name="直線コネクタ 412"/>
        <xdr:cNvCxnSpPr/>
      </xdr:nvCxnSpPr>
      <xdr:spPr>
        <a:xfrm>
          <a:off x="16230600" y="597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22877</xdr:rowOff>
    </xdr:from>
    <xdr:ext cx="405111" cy="259045"/>
    <xdr:sp macro="" textlink="">
      <xdr:nvSpPr>
        <xdr:cNvPr id="414" name="【一般廃棄物処理施設】&#10;有形固定資産減価償却率平均値テキスト"/>
        <xdr:cNvSpPr txBox="1"/>
      </xdr:nvSpPr>
      <xdr:spPr>
        <a:xfrm>
          <a:off x="16357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44450</xdr:rowOff>
    </xdr:from>
    <xdr:to>
      <xdr:col>85</xdr:col>
      <xdr:colOff>177800</xdr:colOff>
      <xdr:row>38</xdr:row>
      <xdr:rowOff>146050</xdr:rowOff>
    </xdr:to>
    <xdr:sp macro="" textlink="">
      <xdr:nvSpPr>
        <xdr:cNvPr id="415" name="フローチャート: 判断 414"/>
        <xdr:cNvSpPr/>
      </xdr:nvSpPr>
      <xdr:spPr>
        <a:xfrm>
          <a:off x="16268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170180</xdr:rowOff>
    </xdr:from>
    <xdr:to>
      <xdr:col>81</xdr:col>
      <xdr:colOff>101600</xdr:colOff>
      <xdr:row>38</xdr:row>
      <xdr:rowOff>100330</xdr:rowOff>
    </xdr:to>
    <xdr:sp macro="" textlink="">
      <xdr:nvSpPr>
        <xdr:cNvPr id="416" name="フローチャート: 判断 415"/>
        <xdr:cNvSpPr/>
      </xdr:nvSpPr>
      <xdr:spPr>
        <a:xfrm>
          <a:off x="15430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149225</xdr:rowOff>
    </xdr:from>
    <xdr:to>
      <xdr:col>76</xdr:col>
      <xdr:colOff>165100</xdr:colOff>
      <xdr:row>38</xdr:row>
      <xdr:rowOff>79375</xdr:rowOff>
    </xdr:to>
    <xdr:sp macro="" textlink="">
      <xdr:nvSpPr>
        <xdr:cNvPr id="417" name="フローチャート: 判断 416"/>
        <xdr:cNvSpPr/>
      </xdr:nvSpPr>
      <xdr:spPr>
        <a:xfrm>
          <a:off x="14541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139700</xdr:rowOff>
    </xdr:from>
    <xdr:to>
      <xdr:col>72</xdr:col>
      <xdr:colOff>38100</xdr:colOff>
      <xdr:row>38</xdr:row>
      <xdr:rowOff>69850</xdr:rowOff>
    </xdr:to>
    <xdr:sp macro="" textlink="">
      <xdr:nvSpPr>
        <xdr:cNvPr id="418" name="フローチャート: 判断 417"/>
        <xdr:cNvSpPr/>
      </xdr:nvSpPr>
      <xdr:spPr>
        <a:xfrm>
          <a:off x="13652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33</xdr:row>
      <xdr:rowOff>13970</xdr:rowOff>
    </xdr:from>
    <xdr:to>
      <xdr:col>67</xdr:col>
      <xdr:colOff>101600</xdr:colOff>
      <xdr:row>33</xdr:row>
      <xdr:rowOff>115570</xdr:rowOff>
    </xdr:to>
    <xdr:sp macro="" textlink="">
      <xdr:nvSpPr>
        <xdr:cNvPr id="419" name="フローチャート: 判断 418"/>
        <xdr:cNvSpPr/>
      </xdr:nvSpPr>
      <xdr:spPr>
        <a:xfrm>
          <a:off x="12763500" y="567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128270</xdr:rowOff>
    </xdr:from>
    <xdr:to>
      <xdr:col>85</xdr:col>
      <xdr:colOff>177800</xdr:colOff>
      <xdr:row>38</xdr:row>
      <xdr:rowOff>58420</xdr:rowOff>
    </xdr:to>
    <xdr:sp macro="" textlink="">
      <xdr:nvSpPr>
        <xdr:cNvPr id="425" name="楕円 424"/>
        <xdr:cNvSpPr/>
      </xdr:nvSpPr>
      <xdr:spPr>
        <a:xfrm>
          <a:off x="162687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151147</xdr:rowOff>
    </xdr:from>
    <xdr:ext cx="405111" cy="259045"/>
    <xdr:sp macro="" textlink="">
      <xdr:nvSpPr>
        <xdr:cNvPr id="426" name="【一般廃棄物処理施設】&#10;有形固定資産減価償却率該当値テキスト"/>
        <xdr:cNvSpPr txBox="1"/>
      </xdr:nvSpPr>
      <xdr:spPr>
        <a:xfrm>
          <a:off x="16357600"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120650</xdr:rowOff>
    </xdr:from>
    <xdr:to>
      <xdr:col>81</xdr:col>
      <xdr:colOff>101600</xdr:colOff>
      <xdr:row>38</xdr:row>
      <xdr:rowOff>50800</xdr:rowOff>
    </xdr:to>
    <xdr:sp macro="" textlink="">
      <xdr:nvSpPr>
        <xdr:cNvPr id="427" name="楕円 426"/>
        <xdr:cNvSpPr/>
      </xdr:nvSpPr>
      <xdr:spPr>
        <a:xfrm>
          <a:off x="15430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0</xdr:rowOff>
    </xdr:from>
    <xdr:to>
      <xdr:col>85</xdr:col>
      <xdr:colOff>127000</xdr:colOff>
      <xdr:row>38</xdr:row>
      <xdr:rowOff>7620</xdr:rowOff>
    </xdr:to>
    <xdr:cxnSp macro="">
      <xdr:nvCxnSpPr>
        <xdr:cNvPr id="428" name="直線コネクタ 427"/>
        <xdr:cNvCxnSpPr/>
      </xdr:nvCxnSpPr>
      <xdr:spPr>
        <a:xfrm>
          <a:off x="15481300" y="65151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109220</xdr:rowOff>
    </xdr:from>
    <xdr:to>
      <xdr:col>76</xdr:col>
      <xdr:colOff>165100</xdr:colOff>
      <xdr:row>38</xdr:row>
      <xdr:rowOff>39370</xdr:rowOff>
    </xdr:to>
    <xdr:sp macro="" textlink="">
      <xdr:nvSpPr>
        <xdr:cNvPr id="429" name="楕円 428"/>
        <xdr:cNvSpPr/>
      </xdr:nvSpPr>
      <xdr:spPr>
        <a:xfrm>
          <a:off x="14541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160020</xdr:rowOff>
    </xdr:from>
    <xdr:to>
      <xdr:col>81</xdr:col>
      <xdr:colOff>50800</xdr:colOff>
      <xdr:row>38</xdr:row>
      <xdr:rowOff>0</xdr:rowOff>
    </xdr:to>
    <xdr:cxnSp macro="">
      <xdr:nvCxnSpPr>
        <xdr:cNvPr id="430" name="直線コネクタ 429"/>
        <xdr:cNvCxnSpPr/>
      </xdr:nvCxnSpPr>
      <xdr:spPr>
        <a:xfrm>
          <a:off x="14592300" y="65036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95885</xdr:rowOff>
    </xdr:from>
    <xdr:to>
      <xdr:col>72</xdr:col>
      <xdr:colOff>38100</xdr:colOff>
      <xdr:row>38</xdr:row>
      <xdr:rowOff>26035</xdr:rowOff>
    </xdr:to>
    <xdr:sp macro="" textlink="">
      <xdr:nvSpPr>
        <xdr:cNvPr id="431" name="楕円 430"/>
        <xdr:cNvSpPr/>
      </xdr:nvSpPr>
      <xdr:spPr>
        <a:xfrm>
          <a:off x="136525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146685</xdr:rowOff>
    </xdr:from>
    <xdr:to>
      <xdr:col>76</xdr:col>
      <xdr:colOff>114300</xdr:colOff>
      <xdr:row>37</xdr:row>
      <xdr:rowOff>160020</xdr:rowOff>
    </xdr:to>
    <xdr:cxnSp macro="">
      <xdr:nvCxnSpPr>
        <xdr:cNvPr id="432" name="直線コネクタ 431"/>
        <xdr:cNvCxnSpPr/>
      </xdr:nvCxnSpPr>
      <xdr:spPr>
        <a:xfrm>
          <a:off x="13703300" y="649033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99695</xdr:rowOff>
    </xdr:from>
    <xdr:to>
      <xdr:col>67</xdr:col>
      <xdr:colOff>101600</xdr:colOff>
      <xdr:row>38</xdr:row>
      <xdr:rowOff>29845</xdr:rowOff>
    </xdr:to>
    <xdr:sp macro="" textlink="">
      <xdr:nvSpPr>
        <xdr:cNvPr id="433" name="楕円 432"/>
        <xdr:cNvSpPr/>
      </xdr:nvSpPr>
      <xdr:spPr>
        <a:xfrm>
          <a:off x="12763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146685</xdr:rowOff>
    </xdr:from>
    <xdr:to>
      <xdr:col>71</xdr:col>
      <xdr:colOff>177800</xdr:colOff>
      <xdr:row>37</xdr:row>
      <xdr:rowOff>150495</xdr:rowOff>
    </xdr:to>
    <xdr:cxnSp macro="">
      <xdr:nvCxnSpPr>
        <xdr:cNvPr id="434" name="直線コネクタ 433"/>
        <xdr:cNvCxnSpPr/>
      </xdr:nvCxnSpPr>
      <xdr:spPr>
        <a:xfrm flipV="1">
          <a:off x="12814300" y="649033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91457</xdr:rowOff>
    </xdr:from>
    <xdr:ext cx="405111" cy="259045"/>
    <xdr:sp macro="" textlink="">
      <xdr:nvSpPr>
        <xdr:cNvPr id="435" name="n_1aveValue【一般廃棄物処理施設】&#10;有形固定資産減価償却率"/>
        <xdr:cNvSpPr txBox="1"/>
      </xdr:nvSpPr>
      <xdr:spPr>
        <a:xfrm>
          <a:off x="152660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70502</xdr:rowOff>
    </xdr:from>
    <xdr:ext cx="405111" cy="259045"/>
    <xdr:sp macro="" textlink="">
      <xdr:nvSpPr>
        <xdr:cNvPr id="436" name="n_2aveValue【一般廃棄物処理施設】&#10;有形固定資産減価償却率"/>
        <xdr:cNvSpPr txBox="1"/>
      </xdr:nvSpPr>
      <xdr:spPr>
        <a:xfrm>
          <a:off x="14389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60977</xdr:rowOff>
    </xdr:from>
    <xdr:ext cx="405111" cy="259045"/>
    <xdr:sp macro="" textlink="">
      <xdr:nvSpPr>
        <xdr:cNvPr id="437" name="n_3aveValue【一般廃棄物処理施設】&#10;有形固定資産減価償却率"/>
        <xdr:cNvSpPr txBox="1"/>
      </xdr:nvSpPr>
      <xdr:spPr>
        <a:xfrm>
          <a:off x="13500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132097</xdr:rowOff>
    </xdr:from>
    <xdr:ext cx="405111" cy="259045"/>
    <xdr:sp macro="" textlink="">
      <xdr:nvSpPr>
        <xdr:cNvPr id="438" name="n_4aveValue【一般廃棄物処理施設】&#10;有形固定資産減価償却率"/>
        <xdr:cNvSpPr txBox="1"/>
      </xdr:nvSpPr>
      <xdr:spPr>
        <a:xfrm>
          <a:off x="12611744" y="54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67327</xdr:rowOff>
    </xdr:from>
    <xdr:ext cx="405111" cy="259045"/>
    <xdr:sp macro="" textlink="">
      <xdr:nvSpPr>
        <xdr:cNvPr id="439" name="n_1mainValue【一般廃棄物処理施設】&#10;有形固定資産減価償却率"/>
        <xdr:cNvSpPr txBox="1"/>
      </xdr:nvSpPr>
      <xdr:spPr>
        <a:xfrm>
          <a:off x="15266044" y="623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55897</xdr:rowOff>
    </xdr:from>
    <xdr:ext cx="405111" cy="259045"/>
    <xdr:sp macro="" textlink="">
      <xdr:nvSpPr>
        <xdr:cNvPr id="440" name="n_2mainValue【一般廃棄物処理施設】&#10;有形固定資産減価償却率"/>
        <xdr:cNvSpPr txBox="1"/>
      </xdr:nvSpPr>
      <xdr:spPr>
        <a:xfrm>
          <a:off x="14389744"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42562</xdr:rowOff>
    </xdr:from>
    <xdr:ext cx="405111" cy="259045"/>
    <xdr:sp macro="" textlink="">
      <xdr:nvSpPr>
        <xdr:cNvPr id="441" name="n_3mainValue【一般廃棄物処理施設】&#10;有形固定資産減価償却率"/>
        <xdr:cNvSpPr txBox="1"/>
      </xdr:nvSpPr>
      <xdr:spPr>
        <a:xfrm>
          <a:off x="13500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20972</xdr:rowOff>
    </xdr:from>
    <xdr:ext cx="405111" cy="259045"/>
    <xdr:sp macro="" textlink="">
      <xdr:nvSpPr>
        <xdr:cNvPr id="442" name="n_4mainValue【一般廃棄物処理施設】&#10;有形固定資産減価償却率"/>
        <xdr:cNvSpPr txBox="1"/>
      </xdr:nvSpPr>
      <xdr:spPr>
        <a:xfrm>
          <a:off x="12611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4" name="テキスト ボックス 453"/>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56" name="テキスト ボックス 455"/>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58" name="テキスト ボックス 457"/>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0" name="テキスト ボックス 459"/>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2" name="テキスト ボックス 461"/>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4" name="テキスト ボックス 46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68287</xdr:rowOff>
    </xdr:from>
    <xdr:to>
      <xdr:col>116</xdr:col>
      <xdr:colOff>62864</xdr:colOff>
      <xdr:row>41</xdr:row>
      <xdr:rowOff>168104</xdr:rowOff>
    </xdr:to>
    <xdr:cxnSp macro="">
      <xdr:nvCxnSpPr>
        <xdr:cNvPr id="466" name="直線コネクタ 465"/>
        <xdr:cNvCxnSpPr/>
      </xdr:nvCxnSpPr>
      <xdr:spPr>
        <a:xfrm flipV="1">
          <a:off x="22160864" y="5726137"/>
          <a:ext cx="0" cy="147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481</xdr:rowOff>
    </xdr:from>
    <xdr:ext cx="534377" cy="259045"/>
    <xdr:sp macro="" textlink="">
      <xdr:nvSpPr>
        <xdr:cNvPr id="467" name="【一般廃棄物処理施設】&#10;一人当たり有形固定資産（償却資産）額最小値テキスト"/>
        <xdr:cNvSpPr txBox="1"/>
      </xdr:nvSpPr>
      <xdr:spPr>
        <a:xfrm>
          <a:off x="22199600" y="720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168104</xdr:rowOff>
    </xdr:from>
    <xdr:to>
      <xdr:col>116</xdr:col>
      <xdr:colOff>152400</xdr:colOff>
      <xdr:row>41</xdr:row>
      <xdr:rowOff>168104</xdr:rowOff>
    </xdr:to>
    <xdr:cxnSp macro="">
      <xdr:nvCxnSpPr>
        <xdr:cNvPr id="468" name="直線コネクタ 467"/>
        <xdr:cNvCxnSpPr/>
      </xdr:nvCxnSpPr>
      <xdr:spPr>
        <a:xfrm>
          <a:off x="22072600" y="7197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14964</xdr:rowOff>
    </xdr:from>
    <xdr:ext cx="599010" cy="259045"/>
    <xdr:sp macro="" textlink="">
      <xdr:nvSpPr>
        <xdr:cNvPr id="469" name="【一般廃棄物処理施設】&#10;一人当たり有形固定資産（償却資産）額最大値テキスト"/>
        <xdr:cNvSpPr txBox="1"/>
      </xdr:nvSpPr>
      <xdr:spPr>
        <a:xfrm>
          <a:off x="22199600" y="5501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68287</xdr:rowOff>
    </xdr:from>
    <xdr:to>
      <xdr:col>116</xdr:col>
      <xdr:colOff>152400</xdr:colOff>
      <xdr:row>33</xdr:row>
      <xdr:rowOff>68287</xdr:rowOff>
    </xdr:to>
    <xdr:cxnSp macro="">
      <xdr:nvCxnSpPr>
        <xdr:cNvPr id="470" name="直線コネクタ 469"/>
        <xdr:cNvCxnSpPr/>
      </xdr:nvCxnSpPr>
      <xdr:spPr>
        <a:xfrm>
          <a:off x="22072600" y="5726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122969</xdr:rowOff>
    </xdr:from>
    <xdr:ext cx="599010" cy="259045"/>
    <xdr:sp macro="" textlink="">
      <xdr:nvSpPr>
        <xdr:cNvPr id="471" name="【一般廃棄物処理施設】&#10;一人当たり有形固定資産（償却資産）額平均値テキスト"/>
        <xdr:cNvSpPr txBox="1"/>
      </xdr:nvSpPr>
      <xdr:spPr>
        <a:xfrm>
          <a:off x="22199600" y="66380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144542</xdr:rowOff>
    </xdr:from>
    <xdr:to>
      <xdr:col>116</xdr:col>
      <xdr:colOff>114300</xdr:colOff>
      <xdr:row>39</xdr:row>
      <xdr:rowOff>74692</xdr:rowOff>
    </xdr:to>
    <xdr:sp macro="" textlink="">
      <xdr:nvSpPr>
        <xdr:cNvPr id="472" name="フローチャート: 判断 471"/>
        <xdr:cNvSpPr/>
      </xdr:nvSpPr>
      <xdr:spPr>
        <a:xfrm>
          <a:off x="22110700" y="665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93081</xdr:rowOff>
    </xdr:from>
    <xdr:to>
      <xdr:col>112</xdr:col>
      <xdr:colOff>38100</xdr:colOff>
      <xdr:row>40</xdr:row>
      <xdr:rowOff>23231</xdr:rowOff>
    </xdr:to>
    <xdr:sp macro="" textlink="">
      <xdr:nvSpPr>
        <xdr:cNvPr id="473" name="フローチャート: 判断 472"/>
        <xdr:cNvSpPr/>
      </xdr:nvSpPr>
      <xdr:spPr>
        <a:xfrm>
          <a:off x="21272500" y="677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79262</xdr:rowOff>
    </xdr:from>
    <xdr:to>
      <xdr:col>107</xdr:col>
      <xdr:colOff>101600</xdr:colOff>
      <xdr:row>40</xdr:row>
      <xdr:rowOff>9412</xdr:rowOff>
    </xdr:to>
    <xdr:sp macro="" textlink="">
      <xdr:nvSpPr>
        <xdr:cNvPr id="474" name="フローチャート: 判断 473"/>
        <xdr:cNvSpPr/>
      </xdr:nvSpPr>
      <xdr:spPr>
        <a:xfrm>
          <a:off x="20383500" y="676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50474</xdr:rowOff>
    </xdr:from>
    <xdr:to>
      <xdr:col>102</xdr:col>
      <xdr:colOff>165100</xdr:colOff>
      <xdr:row>39</xdr:row>
      <xdr:rowOff>152074</xdr:rowOff>
    </xdr:to>
    <xdr:sp macro="" textlink="">
      <xdr:nvSpPr>
        <xdr:cNvPr id="475" name="フローチャート: 判断 474"/>
        <xdr:cNvSpPr/>
      </xdr:nvSpPr>
      <xdr:spPr>
        <a:xfrm>
          <a:off x="19494500" y="6737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32</xdr:row>
      <xdr:rowOff>146836</xdr:rowOff>
    </xdr:from>
    <xdr:to>
      <xdr:col>98</xdr:col>
      <xdr:colOff>38100</xdr:colOff>
      <xdr:row>33</xdr:row>
      <xdr:rowOff>76986</xdr:rowOff>
    </xdr:to>
    <xdr:sp macro="" textlink="">
      <xdr:nvSpPr>
        <xdr:cNvPr id="476" name="フローチャート: 判断 475"/>
        <xdr:cNvSpPr/>
      </xdr:nvSpPr>
      <xdr:spPr>
        <a:xfrm>
          <a:off x="18605500" y="563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45753</xdr:rowOff>
    </xdr:from>
    <xdr:to>
      <xdr:col>116</xdr:col>
      <xdr:colOff>114300</xdr:colOff>
      <xdr:row>38</xdr:row>
      <xdr:rowOff>147353</xdr:rowOff>
    </xdr:to>
    <xdr:sp macro="" textlink="">
      <xdr:nvSpPr>
        <xdr:cNvPr id="482" name="楕円 481"/>
        <xdr:cNvSpPr/>
      </xdr:nvSpPr>
      <xdr:spPr>
        <a:xfrm>
          <a:off x="22110700" y="656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68630</xdr:rowOff>
    </xdr:from>
    <xdr:ext cx="599010" cy="259045"/>
    <xdr:sp macro="" textlink="">
      <xdr:nvSpPr>
        <xdr:cNvPr id="483" name="【一般廃棄物処理施設】&#10;一人当たり有形固定資産（償却資産）額該当値テキスト"/>
        <xdr:cNvSpPr txBox="1"/>
      </xdr:nvSpPr>
      <xdr:spPr>
        <a:xfrm>
          <a:off x="22199600" y="6412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65656</xdr:rowOff>
    </xdr:from>
    <xdr:to>
      <xdr:col>112</xdr:col>
      <xdr:colOff>38100</xdr:colOff>
      <xdr:row>38</xdr:row>
      <xdr:rowOff>167256</xdr:rowOff>
    </xdr:to>
    <xdr:sp macro="" textlink="">
      <xdr:nvSpPr>
        <xdr:cNvPr id="484" name="楕円 483"/>
        <xdr:cNvSpPr/>
      </xdr:nvSpPr>
      <xdr:spPr>
        <a:xfrm>
          <a:off x="21272500" y="658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96553</xdr:rowOff>
    </xdr:from>
    <xdr:to>
      <xdr:col>116</xdr:col>
      <xdr:colOff>63500</xdr:colOff>
      <xdr:row>38</xdr:row>
      <xdr:rowOff>116456</xdr:rowOff>
    </xdr:to>
    <xdr:cxnSp macro="">
      <xdr:nvCxnSpPr>
        <xdr:cNvPr id="485" name="直線コネクタ 484"/>
        <xdr:cNvCxnSpPr/>
      </xdr:nvCxnSpPr>
      <xdr:spPr>
        <a:xfrm flipV="1">
          <a:off x="21323300" y="6611653"/>
          <a:ext cx="838200" cy="1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69348</xdr:rowOff>
    </xdr:from>
    <xdr:to>
      <xdr:col>107</xdr:col>
      <xdr:colOff>101600</xdr:colOff>
      <xdr:row>38</xdr:row>
      <xdr:rowOff>170948</xdr:rowOff>
    </xdr:to>
    <xdr:sp macro="" textlink="">
      <xdr:nvSpPr>
        <xdr:cNvPr id="486" name="楕円 485"/>
        <xdr:cNvSpPr/>
      </xdr:nvSpPr>
      <xdr:spPr>
        <a:xfrm>
          <a:off x="20383500" y="658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116456</xdr:rowOff>
    </xdr:from>
    <xdr:to>
      <xdr:col>111</xdr:col>
      <xdr:colOff>177800</xdr:colOff>
      <xdr:row>38</xdr:row>
      <xdr:rowOff>120148</xdr:rowOff>
    </xdr:to>
    <xdr:cxnSp macro="">
      <xdr:nvCxnSpPr>
        <xdr:cNvPr id="487" name="直線コネクタ 486"/>
        <xdr:cNvCxnSpPr/>
      </xdr:nvCxnSpPr>
      <xdr:spPr>
        <a:xfrm flipV="1">
          <a:off x="20434300" y="6631556"/>
          <a:ext cx="889000" cy="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82703</xdr:rowOff>
    </xdr:from>
    <xdr:to>
      <xdr:col>102</xdr:col>
      <xdr:colOff>165100</xdr:colOff>
      <xdr:row>39</xdr:row>
      <xdr:rowOff>12853</xdr:rowOff>
    </xdr:to>
    <xdr:sp macro="" textlink="">
      <xdr:nvSpPr>
        <xdr:cNvPr id="488" name="楕円 487"/>
        <xdr:cNvSpPr/>
      </xdr:nvSpPr>
      <xdr:spPr>
        <a:xfrm>
          <a:off x="19494500" y="659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120148</xdr:rowOff>
    </xdr:from>
    <xdr:to>
      <xdr:col>107</xdr:col>
      <xdr:colOff>50800</xdr:colOff>
      <xdr:row>38</xdr:row>
      <xdr:rowOff>133503</xdr:rowOff>
    </xdr:to>
    <xdr:cxnSp macro="">
      <xdr:nvCxnSpPr>
        <xdr:cNvPr id="489" name="直線コネクタ 488"/>
        <xdr:cNvCxnSpPr/>
      </xdr:nvCxnSpPr>
      <xdr:spPr>
        <a:xfrm flipV="1">
          <a:off x="19545300" y="6635248"/>
          <a:ext cx="889000" cy="1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101665</xdr:rowOff>
    </xdr:from>
    <xdr:to>
      <xdr:col>98</xdr:col>
      <xdr:colOff>38100</xdr:colOff>
      <xdr:row>39</xdr:row>
      <xdr:rowOff>31815</xdr:rowOff>
    </xdr:to>
    <xdr:sp macro="" textlink="">
      <xdr:nvSpPr>
        <xdr:cNvPr id="490" name="楕円 489"/>
        <xdr:cNvSpPr/>
      </xdr:nvSpPr>
      <xdr:spPr>
        <a:xfrm>
          <a:off x="18605500" y="661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133503</xdr:rowOff>
    </xdr:from>
    <xdr:to>
      <xdr:col>102</xdr:col>
      <xdr:colOff>114300</xdr:colOff>
      <xdr:row>38</xdr:row>
      <xdr:rowOff>152465</xdr:rowOff>
    </xdr:to>
    <xdr:cxnSp macro="">
      <xdr:nvCxnSpPr>
        <xdr:cNvPr id="491" name="直線コネクタ 490"/>
        <xdr:cNvCxnSpPr/>
      </xdr:nvCxnSpPr>
      <xdr:spPr>
        <a:xfrm flipV="1">
          <a:off x="18656300" y="6648603"/>
          <a:ext cx="889000" cy="1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14358</xdr:rowOff>
    </xdr:from>
    <xdr:ext cx="599010" cy="259045"/>
    <xdr:sp macro="" textlink="">
      <xdr:nvSpPr>
        <xdr:cNvPr id="492" name="n_1aveValue【一般廃棄物処理施設】&#10;一人当たり有形固定資産（償却資産）額"/>
        <xdr:cNvSpPr txBox="1"/>
      </xdr:nvSpPr>
      <xdr:spPr>
        <a:xfrm>
          <a:off x="21011095" y="6872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539</xdr:rowOff>
    </xdr:from>
    <xdr:ext cx="599010" cy="259045"/>
    <xdr:sp macro="" textlink="">
      <xdr:nvSpPr>
        <xdr:cNvPr id="493" name="n_2aveValue【一般廃棄物処理施設】&#10;一人当たり有形固定資産（償却資産）額"/>
        <xdr:cNvSpPr txBox="1"/>
      </xdr:nvSpPr>
      <xdr:spPr>
        <a:xfrm>
          <a:off x="20134795" y="6858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143201</xdr:rowOff>
    </xdr:from>
    <xdr:ext cx="599010" cy="259045"/>
    <xdr:sp macro="" textlink="">
      <xdr:nvSpPr>
        <xdr:cNvPr id="494" name="n_3aveValue【一般廃棄物処理施設】&#10;一人当たり有形固定資産（償却資産）額"/>
        <xdr:cNvSpPr txBox="1"/>
      </xdr:nvSpPr>
      <xdr:spPr>
        <a:xfrm>
          <a:off x="19245795" y="6829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31</xdr:row>
      <xdr:rowOff>93513</xdr:rowOff>
    </xdr:from>
    <xdr:ext cx="599010" cy="259045"/>
    <xdr:sp macro="" textlink="">
      <xdr:nvSpPr>
        <xdr:cNvPr id="495" name="n_4aveValue【一般廃棄物処理施設】&#10;一人当たり有形固定資産（償却資産）額"/>
        <xdr:cNvSpPr txBox="1"/>
      </xdr:nvSpPr>
      <xdr:spPr>
        <a:xfrm>
          <a:off x="18356795" y="5408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12333</xdr:rowOff>
    </xdr:from>
    <xdr:ext cx="599010" cy="259045"/>
    <xdr:sp macro="" textlink="">
      <xdr:nvSpPr>
        <xdr:cNvPr id="496" name="n_1mainValue【一般廃棄物処理施設】&#10;一人当たり有形固定資産（償却資産）額"/>
        <xdr:cNvSpPr txBox="1"/>
      </xdr:nvSpPr>
      <xdr:spPr>
        <a:xfrm>
          <a:off x="21011095" y="635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16025</xdr:rowOff>
    </xdr:from>
    <xdr:ext cx="599010" cy="259045"/>
    <xdr:sp macro="" textlink="">
      <xdr:nvSpPr>
        <xdr:cNvPr id="497" name="n_2mainValue【一般廃棄物処理施設】&#10;一人当たり有形固定資産（償却資産）額"/>
        <xdr:cNvSpPr txBox="1"/>
      </xdr:nvSpPr>
      <xdr:spPr>
        <a:xfrm>
          <a:off x="20134795" y="635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29379</xdr:rowOff>
    </xdr:from>
    <xdr:ext cx="599010" cy="259045"/>
    <xdr:sp macro="" textlink="">
      <xdr:nvSpPr>
        <xdr:cNvPr id="498" name="n_3mainValue【一般廃棄物処理施設】&#10;一人当たり有形固定資産（償却資産）額"/>
        <xdr:cNvSpPr txBox="1"/>
      </xdr:nvSpPr>
      <xdr:spPr>
        <a:xfrm>
          <a:off x="19245795" y="637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22942</xdr:rowOff>
    </xdr:from>
    <xdr:ext cx="599010" cy="259045"/>
    <xdr:sp macro="" textlink="">
      <xdr:nvSpPr>
        <xdr:cNvPr id="499" name="n_4mainValue【一般廃棄物処理施設】&#10;一人当たり有形固定資産（償却資産）額"/>
        <xdr:cNvSpPr txBox="1"/>
      </xdr:nvSpPr>
      <xdr:spPr>
        <a:xfrm>
          <a:off x="18356795" y="670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63</xdr:row>
      <xdr:rowOff>169164</xdr:rowOff>
    </xdr:to>
    <xdr:cxnSp macro="">
      <xdr:nvCxnSpPr>
        <xdr:cNvPr id="522" name="直線コネクタ 521"/>
        <xdr:cNvCxnSpPr/>
      </xdr:nvCxnSpPr>
      <xdr:spPr>
        <a:xfrm flipV="1">
          <a:off x="16318864" y="947318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1541</xdr:rowOff>
    </xdr:from>
    <xdr:ext cx="405111" cy="259045"/>
    <xdr:sp macro="" textlink="">
      <xdr:nvSpPr>
        <xdr:cNvPr id="523" name="【保健センター・保健所】&#10;有形固定資産減価償却率最小値テキスト"/>
        <xdr:cNvSpPr txBox="1"/>
      </xdr:nvSpPr>
      <xdr:spPr>
        <a:xfrm>
          <a:off x="16357600" y="1097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169164</xdr:rowOff>
    </xdr:from>
    <xdr:to>
      <xdr:col>86</xdr:col>
      <xdr:colOff>25400</xdr:colOff>
      <xdr:row>63</xdr:row>
      <xdr:rowOff>169164</xdr:rowOff>
    </xdr:to>
    <xdr:cxnSp macro="">
      <xdr:nvCxnSpPr>
        <xdr:cNvPr id="524" name="直線コネクタ 523"/>
        <xdr:cNvCxnSpPr/>
      </xdr:nvCxnSpPr>
      <xdr:spPr>
        <a:xfrm>
          <a:off x="16230600" y="10970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525" name="【保健センター・保健所】&#10;有形固定資産減価償却率最大値テキスト"/>
        <xdr:cNvSpPr txBox="1"/>
      </xdr:nvSpPr>
      <xdr:spPr>
        <a:xfrm>
          <a:off x="16357600" y="924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526" name="直線コネクタ 525"/>
        <xdr:cNvCxnSpPr/>
      </xdr:nvCxnSpPr>
      <xdr:spPr>
        <a:xfrm>
          <a:off x="16230600" y="947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55643</xdr:rowOff>
    </xdr:from>
    <xdr:ext cx="405111" cy="259045"/>
    <xdr:sp macro="" textlink="">
      <xdr:nvSpPr>
        <xdr:cNvPr id="527" name="【保健センター・保健所】&#10;有形固定資産減価償却率平均値テキスト"/>
        <xdr:cNvSpPr txBox="1"/>
      </xdr:nvSpPr>
      <xdr:spPr>
        <a:xfrm>
          <a:off x="16357600" y="9828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77216</xdr:rowOff>
    </xdr:from>
    <xdr:to>
      <xdr:col>85</xdr:col>
      <xdr:colOff>177800</xdr:colOff>
      <xdr:row>58</xdr:row>
      <xdr:rowOff>7366</xdr:rowOff>
    </xdr:to>
    <xdr:sp macro="" textlink="">
      <xdr:nvSpPr>
        <xdr:cNvPr id="528" name="フローチャート: 判断 527"/>
        <xdr:cNvSpPr/>
      </xdr:nvSpPr>
      <xdr:spPr>
        <a:xfrm>
          <a:off x="162687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68072</xdr:rowOff>
    </xdr:from>
    <xdr:to>
      <xdr:col>81</xdr:col>
      <xdr:colOff>101600</xdr:colOff>
      <xdr:row>58</xdr:row>
      <xdr:rowOff>169672</xdr:rowOff>
    </xdr:to>
    <xdr:sp macro="" textlink="">
      <xdr:nvSpPr>
        <xdr:cNvPr id="529" name="フローチャート: 判断 528"/>
        <xdr:cNvSpPr/>
      </xdr:nvSpPr>
      <xdr:spPr>
        <a:xfrm>
          <a:off x="15430500" y="1001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20066</xdr:rowOff>
    </xdr:from>
    <xdr:to>
      <xdr:col>76</xdr:col>
      <xdr:colOff>165100</xdr:colOff>
      <xdr:row>58</xdr:row>
      <xdr:rowOff>121666</xdr:rowOff>
    </xdr:to>
    <xdr:sp macro="" textlink="">
      <xdr:nvSpPr>
        <xdr:cNvPr id="530" name="フローチャート: 判断 529"/>
        <xdr:cNvSpPr/>
      </xdr:nvSpPr>
      <xdr:spPr>
        <a:xfrm>
          <a:off x="14541500" y="99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97790</xdr:rowOff>
    </xdr:from>
    <xdr:to>
      <xdr:col>72</xdr:col>
      <xdr:colOff>38100</xdr:colOff>
      <xdr:row>58</xdr:row>
      <xdr:rowOff>27940</xdr:rowOff>
    </xdr:to>
    <xdr:sp macro="" textlink="">
      <xdr:nvSpPr>
        <xdr:cNvPr id="531" name="フローチャート: 判断 530"/>
        <xdr:cNvSpPr/>
      </xdr:nvSpPr>
      <xdr:spPr>
        <a:xfrm>
          <a:off x="13652500" y="987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52070</xdr:rowOff>
    </xdr:from>
    <xdr:to>
      <xdr:col>67</xdr:col>
      <xdr:colOff>101600</xdr:colOff>
      <xdr:row>57</xdr:row>
      <xdr:rowOff>153670</xdr:rowOff>
    </xdr:to>
    <xdr:sp macro="" textlink="">
      <xdr:nvSpPr>
        <xdr:cNvPr id="532" name="フローチャート: 判断 531"/>
        <xdr:cNvSpPr/>
      </xdr:nvSpPr>
      <xdr:spPr>
        <a:xfrm>
          <a:off x="12763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161798</xdr:rowOff>
    </xdr:from>
    <xdr:to>
      <xdr:col>85</xdr:col>
      <xdr:colOff>177800</xdr:colOff>
      <xdr:row>57</xdr:row>
      <xdr:rowOff>91948</xdr:rowOff>
    </xdr:to>
    <xdr:sp macro="" textlink="">
      <xdr:nvSpPr>
        <xdr:cNvPr id="538" name="楕円 537"/>
        <xdr:cNvSpPr/>
      </xdr:nvSpPr>
      <xdr:spPr>
        <a:xfrm>
          <a:off x="16268700" y="976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13225</xdr:rowOff>
    </xdr:from>
    <xdr:ext cx="405111" cy="259045"/>
    <xdr:sp macro="" textlink="">
      <xdr:nvSpPr>
        <xdr:cNvPr id="539" name="【保健センター・保健所】&#10;有形固定資産減価償却率該当値テキスト"/>
        <xdr:cNvSpPr txBox="1"/>
      </xdr:nvSpPr>
      <xdr:spPr>
        <a:xfrm>
          <a:off x="16357600" y="9614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111506</xdr:rowOff>
    </xdr:from>
    <xdr:to>
      <xdr:col>81</xdr:col>
      <xdr:colOff>101600</xdr:colOff>
      <xdr:row>57</xdr:row>
      <xdr:rowOff>41656</xdr:rowOff>
    </xdr:to>
    <xdr:sp macro="" textlink="">
      <xdr:nvSpPr>
        <xdr:cNvPr id="540" name="楕円 539"/>
        <xdr:cNvSpPr/>
      </xdr:nvSpPr>
      <xdr:spPr>
        <a:xfrm>
          <a:off x="15430500" y="971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162306</xdr:rowOff>
    </xdr:from>
    <xdr:to>
      <xdr:col>85</xdr:col>
      <xdr:colOff>127000</xdr:colOff>
      <xdr:row>57</xdr:row>
      <xdr:rowOff>41148</xdr:rowOff>
    </xdr:to>
    <xdr:cxnSp macro="">
      <xdr:nvCxnSpPr>
        <xdr:cNvPr id="541" name="直線コネクタ 540"/>
        <xdr:cNvCxnSpPr/>
      </xdr:nvCxnSpPr>
      <xdr:spPr>
        <a:xfrm>
          <a:off x="15481300" y="976350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160799</xdr:rowOff>
    </xdr:from>
    <xdr:ext cx="405111" cy="259045"/>
    <xdr:sp macro="" textlink="">
      <xdr:nvSpPr>
        <xdr:cNvPr id="542" name="n_1aveValue【保健センター・保健所】&#10;有形固定資産減価償却率"/>
        <xdr:cNvSpPr txBox="1"/>
      </xdr:nvSpPr>
      <xdr:spPr>
        <a:xfrm>
          <a:off x="15266044" y="1010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138193</xdr:rowOff>
    </xdr:from>
    <xdr:ext cx="405111" cy="259045"/>
    <xdr:sp macro="" textlink="">
      <xdr:nvSpPr>
        <xdr:cNvPr id="543" name="n_2aveValue【保健センター・保健所】&#10;有形固定資産減価償却率"/>
        <xdr:cNvSpPr txBox="1"/>
      </xdr:nvSpPr>
      <xdr:spPr>
        <a:xfrm>
          <a:off x="14389744" y="973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44467</xdr:rowOff>
    </xdr:from>
    <xdr:ext cx="405111" cy="259045"/>
    <xdr:sp macro="" textlink="">
      <xdr:nvSpPr>
        <xdr:cNvPr id="544" name="n_3aveValue【保健センター・保健所】&#10;有形固定資産減価償却率"/>
        <xdr:cNvSpPr txBox="1"/>
      </xdr:nvSpPr>
      <xdr:spPr>
        <a:xfrm>
          <a:off x="13500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170197</xdr:rowOff>
    </xdr:from>
    <xdr:ext cx="405111" cy="259045"/>
    <xdr:sp macro="" textlink="">
      <xdr:nvSpPr>
        <xdr:cNvPr id="545" name="n_4aveValue【保健センター・保健所】&#10;有形固定資産減価償却率"/>
        <xdr:cNvSpPr txBox="1"/>
      </xdr:nvSpPr>
      <xdr:spPr>
        <a:xfrm>
          <a:off x="12611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58183</xdr:rowOff>
    </xdr:from>
    <xdr:ext cx="405111" cy="259045"/>
    <xdr:sp macro="" textlink="">
      <xdr:nvSpPr>
        <xdr:cNvPr id="546" name="n_1mainValue【保健センター・保健所】&#10;有形固定資産減価償却率"/>
        <xdr:cNvSpPr txBox="1"/>
      </xdr:nvSpPr>
      <xdr:spPr>
        <a:xfrm>
          <a:off x="15266044" y="948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7" name="正方形/長方形 54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8" name="正方形/長方形 54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9" name="正方形/長方形 54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0" name="正方形/長方形 54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1" name="正方形/長方形 55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2" name="正方形/長方形 55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3" name="正方形/長方形 55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4" name="正方形/長方形 55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5" name="テキスト ボックス 55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6" name="直線コネクタ 55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7" name="直線コネクタ 556"/>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8" name="テキスト ボックス 557"/>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9" name="直線コネクタ 558"/>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0" name="テキスト ボックス 559"/>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1" name="直線コネクタ 560"/>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2" name="テキスト ボックス 561"/>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3" name="直線コネクタ 562"/>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4" name="テキスト ボックス 563"/>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5" name="直線コネクタ 56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6" name="テキスト ボックス 56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7"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9144</xdr:rowOff>
    </xdr:from>
    <xdr:to>
      <xdr:col>116</xdr:col>
      <xdr:colOff>62864</xdr:colOff>
      <xdr:row>63</xdr:row>
      <xdr:rowOff>98298</xdr:rowOff>
    </xdr:to>
    <xdr:cxnSp macro="">
      <xdr:nvCxnSpPr>
        <xdr:cNvPr id="568" name="直線コネクタ 567"/>
        <xdr:cNvCxnSpPr/>
      </xdr:nvCxnSpPr>
      <xdr:spPr>
        <a:xfrm flipV="1">
          <a:off x="22160864" y="9610344"/>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102125</xdr:rowOff>
    </xdr:from>
    <xdr:ext cx="469744" cy="259045"/>
    <xdr:sp macro="" textlink="">
      <xdr:nvSpPr>
        <xdr:cNvPr id="569" name="【保健センター・保健所】&#10;一人当たり面積最小値テキスト"/>
        <xdr:cNvSpPr txBox="1"/>
      </xdr:nvSpPr>
      <xdr:spPr>
        <a:xfrm>
          <a:off x="22199600" y="109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98298</xdr:rowOff>
    </xdr:from>
    <xdr:to>
      <xdr:col>116</xdr:col>
      <xdr:colOff>152400</xdr:colOff>
      <xdr:row>63</xdr:row>
      <xdr:rowOff>98298</xdr:rowOff>
    </xdr:to>
    <xdr:cxnSp macro="">
      <xdr:nvCxnSpPr>
        <xdr:cNvPr id="570" name="直線コネクタ 569"/>
        <xdr:cNvCxnSpPr/>
      </xdr:nvCxnSpPr>
      <xdr:spPr>
        <a:xfrm>
          <a:off x="22072600" y="1089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127271</xdr:rowOff>
    </xdr:from>
    <xdr:ext cx="469744" cy="259045"/>
    <xdr:sp macro="" textlink="">
      <xdr:nvSpPr>
        <xdr:cNvPr id="571" name="【保健センター・保健所】&#10;一人当たり面積最大値テキスト"/>
        <xdr:cNvSpPr txBox="1"/>
      </xdr:nvSpPr>
      <xdr:spPr>
        <a:xfrm>
          <a:off x="22199600" y="938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9144</xdr:rowOff>
    </xdr:from>
    <xdr:to>
      <xdr:col>116</xdr:col>
      <xdr:colOff>152400</xdr:colOff>
      <xdr:row>56</xdr:row>
      <xdr:rowOff>9144</xdr:rowOff>
    </xdr:to>
    <xdr:cxnSp macro="">
      <xdr:nvCxnSpPr>
        <xdr:cNvPr id="572" name="直線コネクタ 571"/>
        <xdr:cNvCxnSpPr/>
      </xdr:nvCxnSpPr>
      <xdr:spPr>
        <a:xfrm>
          <a:off x="22072600" y="961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68089</xdr:rowOff>
    </xdr:from>
    <xdr:ext cx="469744" cy="259045"/>
    <xdr:sp macro="" textlink="">
      <xdr:nvSpPr>
        <xdr:cNvPr id="573" name="【保健センター・保健所】&#10;一人当たり面積平均値テキスト"/>
        <xdr:cNvSpPr txBox="1"/>
      </xdr:nvSpPr>
      <xdr:spPr>
        <a:xfrm>
          <a:off x="22199600" y="10526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45212</xdr:rowOff>
    </xdr:from>
    <xdr:to>
      <xdr:col>116</xdr:col>
      <xdr:colOff>114300</xdr:colOff>
      <xdr:row>62</xdr:row>
      <xdr:rowOff>146812</xdr:rowOff>
    </xdr:to>
    <xdr:sp macro="" textlink="">
      <xdr:nvSpPr>
        <xdr:cNvPr id="574" name="フローチャート: 判断 573"/>
        <xdr:cNvSpPr/>
      </xdr:nvSpPr>
      <xdr:spPr>
        <a:xfrm>
          <a:off x="22110700" y="106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54356</xdr:rowOff>
    </xdr:from>
    <xdr:to>
      <xdr:col>112</xdr:col>
      <xdr:colOff>38100</xdr:colOff>
      <xdr:row>62</xdr:row>
      <xdr:rowOff>155956</xdr:rowOff>
    </xdr:to>
    <xdr:sp macro="" textlink="">
      <xdr:nvSpPr>
        <xdr:cNvPr id="575" name="フローチャート: 判断 574"/>
        <xdr:cNvSpPr/>
      </xdr:nvSpPr>
      <xdr:spPr>
        <a:xfrm>
          <a:off x="21272500" y="1068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76" name="フローチャート: 判断 575"/>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170942</xdr:rowOff>
    </xdr:from>
    <xdr:to>
      <xdr:col>102</xdr:col>
      <xdr:colOff>165100</xdr:colOff>
      <xdr:row>62</xdr:row>
      <xdr:rowOff>101092</xdr:rowOff>
    </xdr:to>
    <xdr:sp macro="" textlink="">
      <xdr:nvSpPr>
        <xdr:cNvPr id="577" name="フローチャート: 判断 576"/>
        <xdr:cNvSpPr/>
      </xdr:nvSpPr>
      <xdr:spPr>
        <a:xfrm>
          <a:off x="19494500" y="1062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15494</xdr:rowOff>
    </xdr:from>
    <xdr:to>
      <xdr:col>98</xdr:col>
      <xdr:colOff>38100</xdr:colOff>
      <xdr:row>62</xdr:row>
      <xdr:rowOff>117094</xdr:rowOff>
    </xdr:to>
    <xdr:sp macro="" textlink="">
      <xdr:nvSpPr>
        <xdr:cNvPr id="578" name="フローチャート: 判断 577"/>
        <xdr:cNvSpPr/>
      </xdr:nvSpPr>
      <xdr:spPr>
        <a:xfrm>
          <a:off x="18605500" y="1064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9" name="テキスト ボックス 57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0" name="テキスト ボックス 57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1" name="テキスト ボックス 58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2" name="テキスト ボックス 58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3" name="テキスト ボックス 58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95504</xdr:rowOff>
    </xdr:from>
    <xdr:to>
      <xdr:col>116</xdr:col>
      <xdr:colOff>114300</xdr:colOff>
      <xdr:row>63</xdr:row>
      <xdr:rowOff>25654</xdr:rowOff>
    </xdr:to>
    <xdr:sp macro="" textlink="">
      <xdr:nvSpPr>
        <xdr:cNvPr id="584" name="楕円 583"/>
        <xdr:cNvSpPr/>
      </xdr:nvSpPr>
      <xdr:spPr>
        <a:xfrm>
          <a:off x="221107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23639</xdr:rowOff>
    </xdr:from>
    <xdr:ext cx="469744" cy="259045"/>
    <xdr:sp macro="" textlink="">
      <xdr:nvSpPr>
        <xdr:cNvPr id="585" name="【保健センター・保健所】&#10;一人当たり面積該当値テキスト"/>
        <xdr:cNvSpPr txBox="1"/>
      </xdr:nvSpPr>
      <xdr:spPr>
        <a:xfrm>
          <a:off x="22199600"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97790</xdr:rowOff>
    </xdr:from>
    <xdr:to>
      <xdr:col>112</xdr:col>
      <xdr:colOff>38100</xdr:colOff>
      <xdr:row>63</xdr:row>
      <xdr:rowOff>27940</xdr:rowOff>
    </xdr:to>
    <xdr:sp macro="" textlink="">
      <xdr:nvSpPr>
        <xdr:cNvPr id="586" name="楕円 585"/>
        <xdr:cNvSpPr/>
      </xdr:nvSpPr>
      <xdr:spPr>
        <a:xfrm>
          <a:off x="21272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146304</xdr:rowOff>
    </xdr:from>
    <xdr:to>
      <xdr:col>116</xdr:col>
      <xdr:colOff>63500</xdr:colOff>
      <xdr:row>62</xdr:row>
      <xdr:rowOff>148590</xdr:rowOff>
    </xdr:to>
    <xdr:cxnSp macro="">
      <xdr:nvCxnSpPr>
        <xdr:cNvPr id="587" name="直線コネクタ 586"/>
        <xdr:cNvCxnSpPr/>
      </xdr:nvCxnSpPr>
      <xdr:spPr>
        <a:xfrm flipV="1">
          <a:off x="21323300" y="1077620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1033</xdr:rowOff>
    </xdr:from>
    <xdr:ext cx="469744" cy="259045"/>
    <xdr:sp macro="" textlink="">
      <xdr:nvSpPr>
        <xdr:cNvPr id="588" name="n_1aveValue【保健センター・保健所】&#10;一人当たり面積"/>
        <xdr:cNvSpPr txBox="1"/>
      </xdr:nvSpPr>
      <xdr:spPr>
        <a:xfrm>
          <a:off x="21075727" y="1045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589" name="n_2aveValue【保健センター・保健所】&#10;一人当たり面積"/>
        <xdr:cNvSpPr txBox="1"/>
      </xdr:nvSpPr>
      <xdr:spPr>
        <a:xfrm>
          <a:off x="20199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117619</xdr:rowOff>
    </xdr:from>
    <xdr:ext cx="469744" cy="259045"/>
    <xdr:sp macro="" textlink="">
      <xdr:nvSpPr>
        <xdr:cNvPr id="590" name="n_3aveValue【保健センター・保健所】&#10;一人当たり面積"/>
        <xdr:cNvSpPr txBox="1"/>
      </xdr:nvSpPr>
      <xdr:spPr>
        <a:xfrm>
          <a:off x="19310427" y="1040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133621</xdr:rowOff>
    </xdr:from>
    <xdr:ext cx="469744" cy="259045"/>
    <xdr:sp macro="" textlink="">
      <xdr:nvSpPr>
        <xdr:cNvPr id="591" name="n_4aveValue【保健センター・保健所】&#10;一人当たり面積"/>
        <xdr:cNvSpPr txBox="1"/>
      </xdr:nvSpPr>
      <xdr:spPr>
        <a:xfrm>
          <a:off x="18421427" y="104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19067</xdr:rowOff>
    </xdr:from>
    <xdr:ext cx="469744" cy="259045"/>
    <xdr:sp macro="" textlink="">
      <xdr:nvSpPr>
        <xdr:cNvPr id="592" name="n_1mainValue【保健センター・保健所】&#10;一人当たり面積"/>
        <xdr:cNvSpPr txBox="1"/>
      </xdr:nvSpPr>
      <xdr:spPr>
        <a:xfrm>
          <a:off x="210757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3" name="正方形/長方形 59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4" name="正方形/長方形 59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5" name="正方形/長方形 59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6" name="正方形/長方形 59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7" name="正方形/長方形 59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8" name="正方形/長方形 59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9" name="正方形/長方形 59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0" name="正方形/長方形 59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1" name="テキスト ボックス 60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2" name="直線コネクタ 60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3" name="テキスト ボックス 60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4" name="直線コネクタ 603"/>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5" name="テキスト ボックス 604"/>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6" name="直線コネクタ 605"/>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7" name="テキスト ボックス 606"/>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8" name="直線コネクタ 607"/>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09" name="テキスト ボックス 608"/>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10" name="直線コネクタ 609"/>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11" name="テキスト ボックス 610"/>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2" name="直線コネクタ 611"/>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3" name="テキスト ボックス 612"/>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4" name="直線コネクタ 613"/>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5" name="テキスト ボックス 614"/>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6" name="直線コネクタ 61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72389</xdr:rowOff>
    </xdr:from>
    <xdr:to>
      <xdr:col>85</xdr:col>
      <xdr:colOff>126364</xdr:colOff>
      <xdr:row>86</xdr:row>
      <xdr:rowOff>168729</xdr:rowOff>
    </xdr:to>
    <xdr:cxnSp macro="">
      <xdr:nvCxnSpPr>
        <xdr:cNvPr id="618" name="直線コネクタ 617"/>
        <xdr:cNvCxnSpPr/>
      </xdr:nvCxnSpPr>
      <xdr:spPr>
        <a:xfrm flipV="1">
          <a:off x="16318864" y="13445489"/>
          <a:ext cx="0" cy="146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19"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20" name="直線コネクタ 619"/>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19066</xdr:rowOff>
    </xdr:from>
    <xdr:ext cx="405111" cy="259045"/>
    <xdr:sp macro="" textlink="">
      <xdr:nvSpPr>
        <xdr:cNvPr id="621" name="【消防施設】&#10;有形固定資産減価償却率最大値テキスト"/>
        <xdr:cNvSpPr txBox="1"/>
      </xdr:nvSpPr>
      <xdr:spPr>
        <a:xfrm>
          <a:off x="16357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72389</xdr:rowOff>
    </xdr:from>
    <xdr:to>
      <xdr:col>86</xdr:col>
      <xdr:colOff>25400</xdr:colOff>
      <xdr:row>78</xdr:row>
      <xdr:rowOff>72389</xdr:rowOff>
    </xdr:to>
    <xdr:cxnSp macro="">
      <xdr:nvCxnSpPr>
        <xdr:cNvPr id="622" name="直線コネクタ 621"/>
        <xdr:cNvCxnSpPr/>
      </xdr:nvCxnSpPr>
      <xdr:spPr>
        <a:xfrm>
          <a:off x="16230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8182</xdr:rowOff>
    </xdr:from>
    <xdr:ext cx="405111" cy="259045"/>
    <xdr:sp macro="" textlink="">
      <xdr:nvSpPr>
        <xdr:cNvPr id="623" name="【消防施設】&#10;有形固定資産減価償却率平均値テキスト"/>
        <xdr:cNvSpPr txBox="1"/>
      </xdr:nvSpPr>
      <xdr:spPr>
        <a:xfrm>
          <a:off x="16357600" y="14067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29755</xdr:rowOff>
    </xdr:from>
    <xdr:to>
      <xdr:col>85</xdr:col>
      <xdr:colOff>177800</xdr:colOff>
      <xdr:row>82</xdr:row>
      <xdr:rowOff>131355</xdr:rowOff>
    </xdr:to>
    <xdr:sp macro="" textlink="">
      <xdr:nvSpPr>
        <xdr:cNvPr id="624" name="フローチャート: 判断 623"/>
        <xdr:cNvSpPr/>
      </xdr:nvSpPr>
      <xdr:spPr>
        <a:xfrm>
          <a:off x="162687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78739</xdr:rowOff>
    </xdr:from>
    <xdr:to>
      <xdr:col>81</xdr:col>
      <xdr:colOff>101600</xdr:colOff>
      <xdr:row>83</xdr:row>
      <xdr:rowOff>8889</xdr:rowOff>
    </xdr:to>
    <xdr:sp macro="" textlink="">
      <xdr:nvSpPr>
        <xdr:cNvPr id="625" name="フローチャート: 判断 624"/>
        <xdr:cNvSpPr/>
      </xdr:nvSpPr>
      <xdr:spPr>
        <a:xfrm>
          <a:off x="15430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34652</xdr:rowOff>
    </xdr:from>
    <xdr:to>
      <xdr:col>76</xdr:col>
      <xdr:colOff>165100</xdr:colOff>
      <xdr:row>82</xdr:row>
      <xdr:rowOff>136252</xdr:rowOff>
    </xdr:to>
    <xdr:sp macro="" textlink="">
      <xdr:nvSpPr>
        <xdr:cNvPr id="626" name="フローチャート: 判断 625"/>
        <xdr:cNvSpPr/>
      </xdr:nvSpPr>
      <xdr:spPr>
        <a:xfrm>
          <a:off x="14541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27" name="フローチャート: 判断 626"/>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142421</xdr:rowOff>
    </xdr:from>
    <xdr:to>
      <xdr:col>67</xdr:col>
      <xdr:colOff>101600</xdr:colOff>
      <xdr:row>82</xdr:row>
      <xdr:rowOff>72571</xdr:rowOff>
    </xdr:to>
    <xdr:sp macro="" textlink="">
      <xdr:nvSpPr>
        <xdr:cNvPr id="628" name="フローチャート: 判断 627"/>
        <xdr:cNvSpPr/>
      </xdr:nvSpPr>
      <xdr:spPr>
        <a:xfrm>
          <a:off x="12763500" y="1402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9" name="テキスト ボックス 62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0" name="テキスト ボックス 62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1" name="テキスト ボックス 63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2" name="テキスト ボックス 63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3" name="テキスト ボックス 63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68943</xdr:rowOff>
    </xdr:from>
    <xdr:to>
      <xdr:col>85</xdr:col>
      <xdr:colOff>177800</xdr:colOff>
      <xdr:row>81</xdr:row>
      <xdr:rowOff>170543</xdr:rowOff>
    </xdr:to>
    <xdr:sp macro="" textlink="">
      <xdr:nvSpPr>
        <xdr:cNvPr id="634" name="楕円 633"/>
        <xdr:cNvSpPr/>
      </xdr:nvSpPr>
      <xdr:spPr>
        <a:xfrm>
          <a:off x="16268700" y="139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91820</xdr:rowOff>
    </xdr:from>
    <xdr:ext cx="405111" cy="259045"/>
    <xdr:sp macro="" textlink="">
      <xdr:nvSpPr>
        <xdr:cNvPr id="635" name="【消防施設】&#10;有形固定資産減価償却率該当値テキスト"/>
        <xdr:cNvSpPr txBox="1"/>
      </xdr:nvSpPr>
      <xdr:spPr>
        <a:xfrm>
          <a:off x="16357600" y="1380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46082</xdr:rowOff>
    </xdr:from>
    <xdr:to>
      <xdr:col>81</xdr:col>
      <xdr:colOff>101600</xdr:colOff>
      <xdr:row>81</xdr:row>
      <xdr:rowOff>147682</xdr:rowOff>
    </xdr:to>
    <xdr:sp macro="" textlink="">
      <xdr:nvSpPr>
        <xdr:cNvPr id="636" name="楕円 635"/>
        <xdr:cNvSpPr/>
      </xdr:nvSpPr>
      <xdr:spPr>
        <a:xfrm>
          <a:off x="15430500" y="1393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96882</xdr:rowOff>
    </xdr:from>
    <xdr:to>
      <xdr:col>85</xdr:col>
      <xdr:colOff>127000</xdr:colOff>
      <xdr:row>81</xdr:row>
      <xdr:rowOff>119743</xdr:rowOff>
    </xdr:to>
    <xdr:cxnSp macro="">
      <xdr:nvCxnSpPr>
        <xdr:cNvPr id="637" name="直線コネクタ 636"/>
        <xdr:cNvCxnSpPr/>
      </xdr:nvCxnSpPr>
      <xdr:spPr>
        <a:xfrm>
          <a:off x="15481300" y="13984332"/>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15058</xdr:rowOff>
    </xdr:from>
    <xdr:to>
      <xdr:col>76</xdr:col>
      <xdr:colOff>165100</xdr:colOff>
      <xdr:row>81</xdr:row>
      <xdr:rowOff>116658</xdr:rowOff>
    </xdr:to>
    <xdr:sp macro="" textlink="">
      <xdr:nvSpPr>
        <xdr:cNvPr id="638" name="楕円 637"/>
        <xdr:cNvSpPr/>
      </xdr:nvSpPr>
      <xdr:spPr>
        <a:xfrm>
          <a:off x="14541500" y="1390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65858</xdr:rowOff>
    </xdr:from>
    <xdr:to>
      <xdr:col>81</xdr:col>
      <xdr:colOff>50800</xdr:colOff>
      <xdr:row>81</xdr:row>
      <xdr:rowOff>96882</xdr:rowOff>
    </xdr:to>
    <xdr:cxnSp macro="">
      <xdr:nvCxnSpPr>
        <xdr:cNvPr id="639" name="直線コネクタ 638"/>
        <xdr:cNvCxnSpPr/>
      </xdr:nvCxnSpPr>
      <xdr:spPr>
        <a:xfrm>
          <a:off x="14592300" y="1395330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155484</xdr:rowOff>
    </xdr:from>
    <xdr:to>
      <xdr:col>72</xdr:col>
      <xdr:colOff>38100</xdr:colOff>
      <xdr:row>81</xdr:row>
      <xdr:rowOff>85634</xdr:rowOff>
    </xdr:to>
    <xdr:sp macro="" textlink="">
      <xdr:nvSpPr>
        <xdr:cNvPr id="640" name="楕円 639"/>
        <xdr:cNvSpPr/>
      </xdr:nvSpPr>
      <xdr:spPr>
        <a:xfrm>
          <a:off x="13652500" y="1387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34834</xdr:rowOff>
    </xdr:from>
    <xdr:to>
      <xdr:col>76</xdr:col>
      <xdr:colOff>114300</xdr:colOff>
      <xdr:row>81</xdr:row>
      <xdr:rowOff>65858</xdr:rowOff>
    </xdr:to>
    <xdr:cxnSp macro="">
      <xdr:nvCxnSpPr>
        <xdr:cNvPr id="641" name="直線コネクタ 640"/>
        <xdr:cNvCxnSpPr/>
      </xdr:nvCxnSpPr>
      <xdr:spPr>
        <a:xfrm>
          <a:off x="13703300" y="1392228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129358</xdr:rowOff>
    </xdr:from>
    <xdr:to>
      <xdr:col>67</xdr:col>
      <xdr:colOff>101600</xdr:colOff>
      <xdr:row>81</xdr:row>
      <xdr:rowOff>59508</xdr:rowOff>
    </xdr:to>
    <xdr:sp macro="" textlink="">
      <xdr:nvSpPr>
        <xdr:cNvPr id="642" name="楕円 641"/>
        <xdr:cNvSpPr/>
      </xdr:nvSpPr>
      <xdr:spPr>
        <a:xfrm>
          <a:off x="12763500" y="1384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8708</xdr:rowOff>
    </xdr:from>
    <xdr:to>
      <xdr:col>71</xdr:col>
      <xdr:colOff>177800</xdr:colOff>
      <xdr:row>81</xdr:row>
      <xdr:rowOff>34834</xdr:rowOff>
    </xdr:to>
    <xdr:cxnSp macro="">
      <xdr:nvCxnSpPr>
        <xdr:cNvPr id="643" name="直線コネクタ 642"/>
        <xdr:cNvCxnSpPr/>
      </xdr:nvCxnSpPr>
      <xdr:spPr>
        <a:xfrm>
          <a:off x="12814300" y="1389615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16</xdr:rowOff>
    </xdr:from>
    <xdr:ext cx="405111" cy="259045"/>
    <xdr:sp macro="" textlink="">
      <xdr:nvSpPr>
        <xdr:cNvPr id="644" name="n_1aveValue【消防施設】&#10;有形固定資産減価償却率"/>
        <xdr:cNvSpPr txBox="1"/>
      </xdr:nvSpPr>
      <xdr:spPr>
        <a:xfrm>
          <a:off x="152660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127379</xdr:rowOff>
    </xdr:from>
    <xdr:ext cx="405111" cy="259045"/>
    <xdr:sp macro="" textlink="">
      <xdr:nvSpPr>
        <xdr:cNvPr id="645" name="n_2aveValue【消防施設】&#10;有形固定資産減価償却率"/>
        <xdr:cNvSpPr txBox="1"/>
      </xdr:nvSpPr>
      <xdr:spPr>
        <a:xfrm>
          <a:off x="14389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646" name="n_3aveValue【消防施設】&#10;有形固定資産減価償却率"/>
        <xdr:cNvSpPr txBox="1"/>
      </xdr:nvSpPr>
      <xdr:spPr>
        <a:xfrm>
          <a:off x="13500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63698</xdr:rowOff>
    </xdr:from>
    <xdr:ext cx="405111" cy="259045"/>
    <xdr:sp macro="" textlink="">
      <xdr:nvSpPr>
        <xdr:cNvPr id="647" name="n_4aveValue【消防施設】&#10;有形固定資産減価償却率"/>
        <xdr:cNvSpPr txBox="1"/>
      </xdr:nvSpPr>
      <xdr:spPr>
        <a:xfrm>
          <a:off x="12611744" y="1412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164209</xdr:rowOff>
    </xdr:from>
    <xdr:ext cx="405111" cy="259045"/>
    <xdr:sp macro="" textlink="">
      <xdr:nvSpPr>
        <xdr:cNvPr id="648" name="n_1mainValue【消防施設】&#10;有形固定資産減価償却率"/>
        <xdr:cNvSpPr txBox="1"/>
      </xdr:nvSpPr>
      <xdr:spPr>
        <a:xfrm>
          <a:off x="15266044" y="1370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133185</xdr:rowOff>
    </xdr:from>
    <xdr:ext cx="405111" cy="259045"/>
    <xdr:sp macro="" textlink="">
      <xdr:nvSpPr>
        <xdr:cNvPr id="649" name="n_2mainValue【消防施設】&#10;有形固定資産減価償却率"/>
        <xdr:cNvSpPr txBox="1"/>
      </xdr:nvSpPr>
      <xdr:spPr>
        <a:xfrm>
          <a:off x="14389744" y="1367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102161</xdr:rowOff>
    </xdr:from>
    <xdr:ext cx="405111" cy="259045"/>
    <xdr:sp macro="" textlink="">
      <xdr:nvSpPr>
        <xdr:cNvPr id="650" name="n_3mainValue【消防施設】&#10;有形固定資産減価償却率"/>
        <xdr:cNvSpPr txBox="1"/>
      </xdr:nvSpPr>
      <xdr:spPr>
        <a:xfrm>
          <a:off x="13500744" y="1364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76035</xdr:rowOff>
    </xdr:from>
    <xdr:ext cx="405111" cy="259045"/>
    <xdr:sp macro="" textlink="">
      <xdr:nvSpPr>
        <xdr:cNvPr id="651" name="n_4mainValue【消防施設】&#10;有形固定資産減価償却率"/>
        <xdr:cNvSpPr txBox="1"/>
      </xdr:nvSpPr>
      <xdr:spPr>
        <a:xfrm>
          <a:off x="12611744" y="1362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2" name="正方形/長方形 65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3" name="正方形/長方形 65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4" name="正方形/長方形 65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5" name="正方形/長方形 65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6" name="正方形/長方形 65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7" name="正方形/長方形 65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8" name="正方形/長方形 65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9" name="正方形/長方形 65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0" name="テキスト ボックス 65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1" name="直線コネクタ 66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62" name="直線コネクタ 661"/>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63" name="テキスト ボックス 662"/>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64" name="直線コネクタ 663"/>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65" name="テキスト ボックス 664"/>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66" name="直線コネクタ 665"/>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67" name="テキスト ボックス 666"/>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68" name="直線コネクタ 667"/>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69" name="テキスト ボックス 668"/>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70" name="直線コネクタ 669"/>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71" name="テキスト ボックス 670"/>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72" name="直線コネクタ 671"/>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73" name="テキスト ボックス 672"/>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4" name="直線コネクタ 67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5" name="テキスト ボックス 67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11974</xdr:rowOff>
    </xdr:from>
    <xdr:to>
      <xdr:col>116</xdr:col>
      <xdr:colOff>62864</xdr:colOff>
      <xdr:row>86</xdr:row>
      <xdr:rowOff>155666</xdr:rowOff>
    </xdr:to>
    <xdr:cxnSp macro="">
      <xdr:nvCxnSpPr>
        <xdr:cNvPr id="677" name="直線コネクタ 676"/>
        <xdr:cNvCxnSpPr/>
      </xdr:nvCxnSpPr>
      <xdr:spPr>
        <a:xfrm flipV="1">
          <a:off x="22160864" y="13385074"/>
          <a:ext cx="0" cy="151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78" name="【消防施設】&#10;一人当たり面積最小値テキスト"/>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79" name="直線コネクタ 678"/>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130101</xdr:rowOff>
    </xdr:from>
    <xdr:ext cx="469744" cy="259045"/>
    <xdr:sp macro="" textlink="">
      <xdr:nvSpPr>
        <xdr:cNvPr id="680" name="【消防施設】&#10;一人当たり面積最大値テキスト"/>
        <xdr:cNvSpPr txBox="1"/>
      </xdr:nvSpPr>
      <xdr:spPr>
        <a:xfrm>
          <a:off x="22199600" y="1316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11974</xdr:rowOff>
    </xdr:from>
    <xdr:to>
      <xdr:col>116</xdr:col>
      <xdr:colOff>152400</xdr:colOff>
      <xdr:row>78</xdr:row>
      <xdr:rowOff>11974</xdr:rowOff>
    </xdr:to>
    <xdr:cxnSp macro="">
      <xdr:nvCxnSpPr>
        <xdr:cNvPr id="681" name="直線コネクタ 680"/>
        <xdr:cNvCxnSpPr/>
      </xdr:nvCxnSpPr>
      <xdr:spPr>
        <a:xfrm>
          <a:off x="22072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9814</xdr:rowOff>
    </xdr:from>
    <xdr:ext cx="469744" cy="259045"/>
    <xdr:sp macro="" textlink="">
      <xdr:nvSpPr>
        <xdr:cNvPr id="682" name="【消防施設】&#10;一人当たり面積平均値テキスト"/>
        <xdr:cNvSpPr txBox="1"/>
      </xdr:nvSpPr>
      <xdr:spPr>
        <a:xfrm>
          <a:off x="22199600" y="14240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31387</xdr:rowOff>
    </xdr:from>
    <xdr:to>
      <xdr:col>116</xdr:col>
      <xdr:colOff>114300</xdr:colOff>
      <xdr:row>83</xdr:row>
      <xdr:rowOff>132987</xdr:rowOff>
    </xdr:to>
    <xdr:sp macro="" textlink="">
      <xdr:nvSpPr>
        <xdr:cNvPr id="683" name="フローチャート: 判断 682"/>
        <xdr:cNvSpPr/>
      </xdr:nvSpPr>
      <xdr:spPr>
        <a:xfrm>
          <a:off x="221107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77107</xdr:rowOff>
    </xdr:from>
    <xdr:to>
      <xdr:col>112</xdr:col>
      <xdr:colOff>38100</xdr:colOff>
      <xdr:row>84</xdr:row>
      <xdr:rowOff>7257</xdr:rowOff>
    </xdr:to>
    <xdr:sp macro="" textlink="">
      <xdr:nvSpPr>
        <xdr:cNvPr id="684" name="フローチャート: 判断 683"/>
        <xdr:cNvSpPr/>
      </xdr:nvSpPr>
      <xdr:spPr>
        <a:xfrm>
          <a:off x="21272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93436</xdr:rowOff>
    </xdr:from>
    <xdr:to>
      <xdr:col>107</xdr:col>
      <xdr:colOff>101600</xdr:colOff>
      <xdr:row>84</xdr:row>
      <xdr:rowOff>23586</xdr:rowOff>
    </xdr:to>
    <xdr:sp macro="" textlink="">
      <xdr:nvSpPr>
        <xdr:cNvPr id="685" name="フローチャート: 判断 684"/>
        <xdr:cNvSpPr/>
      </xdr:nvSpPr>
      <xdr:spPr>
        <a:xfrm>
          <a:off x="20383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93436</xdr:rowOff>
    </xdr:from>
    <xdr:to>
      <xdr:col>102</xdr:col>
      <xdr:colOff>165100</xdr:colOff>
      <xdr:row>84</xdr:row>
      <xdr:rowOff>23586</xdr:rowOff>
    </xdr:to>
    <xdr:sp macro="" textlink="">
      <xdr:nvSpPr>
        <xdr:cNvPr id="686" name="フローチャート: 判断 685"/>
        <xdr:cNvSpPr/>
      </xdr:nvSpPr>
      <xdr:spPr>
        <a:xfrm>
          <a:off x="19494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119562</xdr:rowOff>
    </xdr:from>
    <xdr:to>
      <xdr:col>98</xdr:col>
      <xdr:colOff>38100</xdr:colOff>
      <xdr:row>84</xdr:row>
      <xdr:rowOff>49712</xdr:rowOff>
    </xdr:to>
    <xdr:sp macro="" textlink="">
      <xdr:nvSpPr>
        <xdr:cNvPr id="687" name="フローチャート: 判断 686"/>
        <xdr:cNvSpPr/>
      </xdr:nvSpPr>
      <xdr:spPr>
        <a:xfrm>
          <a:off x="18605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8" name="テキスト ボックス 68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9" name="テキスト ボックス 68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0" name="テキスト ボックス 68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1" name="テキスト ボックス 69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2" name="テキスト ボックス 69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132624</xdr:rowOff>
    </xdr:from>
    <xdr:to>
      <xdr:col>116</xdr:col>
      <xdr:colOff>114300</xdr:colOff>
      <xdr:row>78</xdr:row>
      <xdr:rowOff>62774</xdr:rowOff>
    </xdr:to>
    <xdr:sp macro="" textlink="">
      <xdr:nvSpPr>
        <xdr:cNvPr id="693" name="楕円 692"/>
        <xdr:cNvSpPr/>
      </xdr:nvSpPr>
      <xdr:spPr>
        <a:xfrm>
          <a:off x="22110700" y="1333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85651</xdr:rowOff>
    </xdr:from>
    <xdr:ext cx="469744" cy="259045"/>
    <xdr:sp macro="" textlink="">
      <xdr:nvSpPr>
        <xdr:cNvPr id="694" name="【消防施設】&#10;一人当たり面積該当値テキスト"/>
        <xdr:cNvSpPr txBox="1"/>
      </xdr:nvSpPr>
      <xdr:spPr>
        <a:xfrm>
          <a:off x="22199600" y="1328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49349</xdr:rowOff>
    </xdr:from>
    <xdr:to>
      <xdr:col>112</xdr:col>
      <xdr:colOff>38100</xdr:colOff>
      <xdr:row>78</xdr:row>
      <xdr:rowOff>150949</xdr:rowOff>
    </xdr:to>
    <xdr:sp macro="" textlink="">
      <xdr:nvSpPr>
        <xdr:cNvPr id="695" name="楕円 694"/>
        <xdr:cNvSpPr/>
      </xdr:nvSpPr>
      <xdr:spPr>
        <a:xfrm>
          <a:off x="21272500" y="1342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11974</xdr:rowOff>
    </xdr:from>
    <xdr:to>
      <xdr:col>116</xdr:col>
      <xdr:colOff>63500</xdr:colOff>
      <xdr:row>78</xdr:row>
      <xdr:rowOff>100149</xdr:rowOff>
    </xdr:to>
    <xdr:cxnSp macro="">
      <xdr:nvCxnSpPr>
        <xdr:cNvPr id="696" name="直線コネクタ 695"/>
        <xdr:cNvCxnSpPr/>
      </xdr:nvCxnSpPr>
      <xdr:spPr>
        <a:xfrm flipV="1">
          <a:off x="21323300" y="13385074"/>
          <a:ext cx="8382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65677</xdr:rowOff>
    </xdr:from>
    <xdr:to>
      <xdr:col>107</xdr:col>
      <xdr:colOff>101600</xdr:colOff>
      <xdr:row>78</xdr:row>
      <xdr:rowOff>167277</xdr:rowOff>
    </xdr:to>
    <xdr:sp macro="" textlink="">
      <xdr:nvSpPr>
        <xdr:cNvPr id="697" name="楕円 696"/>
        <xdr:cNvSpPr/>
      </xdr:nvSpPr>
      <xdr:spPr>
        <a:xfrm>
          <a:off x="20383500" y="1343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100149</xdr:rowOff>
    </xdr:from>
    <xdr:to>
      <xdr:col>111</xdr:col>
      <xdr:colOff>177800</xdr:colOff>
      <xdr:row>78</xdr:row>
      <xdr:rowOff>116477</xdr:rowOff>
    </xdr:to>
    <xdr:cxnSp macro="">
      <xdr:nvCxnSpPr>
        <xdr:cNvPr id="698" name="直線コネクタ 697"/>
        <xdr:cNvCxnSpPr/>
      </xdr:nvCxnSpPr>
      <xdr:spPr>
        <a:xfrm flipV="1">
          <a:off x="20434300" y="1347324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85271</xdr:rowOff>
    </xdr:from>
    <xdr:to>
      <xdr:col>102</xdr:col>
      <xdr:colOff>165100</xdr:colOff>
      <xdr:row>79</xdr:row>
      <xdr:rowOff>15421</xdr:rowOff>
    </xdr:to>
    <xdr:sp macro="" textlink="">
      <xdr:nvSpPr>
        <xdr:cNvPr id="699" name="楕円 698"/>
        <xdr:cNvSpPr/>
      </xdr:nvSpPr>
      <xdr:spPr>
        <a:xfrm>
          <a:off x="19494500" y="1345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116477</xdr:rowOff>
    </xdr:from>
    <xdr:to>
      <xdr:col>107</xdr:col>
      <xdr:colOff>50800</xdr:colOff>
      <xdr:row>78</xdr:row>
      <xdr:rowOff>136071</xdr:rowOff>
    </xdr:to>
    <xdr:cxnSp macro="">
      <xdr:nvCxnSpPr>
        <xdr:cNvPr id="700" name="直線コネクタ 699"/>
        <xdr:cNvCxnSpPr/>
      </xdr:nvCxnSpPr>
      <xdr:spPr>
        <a:xfrm flipV="1">
          <a:off x="19545300" y="1348957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98334</xdr:rowOff>
    </xdr:from>
    <xdr:to>
      <xdr:col>98</xdr:col>
      <xdr:colOff>38100</xdr:colOff>
      <xdr:row>79</xdr:row>
      <xdr:rowOff>28484</xdr:rowOff>
    </xdr:to>
    <xdr:sp macro="" textlink="">
      <xdr:nvSpPr>
        <xdr:cNvPr id="701" name="楕円 700"/>
        <xdr:cNvSpPr/>
      </xdr:nvSpPr>
      <xdr:spPr>
        <a:xfrm>
          <a:off x="18605500" y="1347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136071</xdr:rowOff>
    </xdr:from>
    <xdr:to>
      <xdr:col>102</xdr:col>
      <xdr:colOff>114300</xdr:colOff>
      <xdr:row>78</xdr:row>
      <xdr:rowOff>149134</xdr:rowOff>
    </xdr:to>
    <xdr:cxnSp macro="">
      <xdr:nvCxnSpPr>
        <xdr:cNvPr id="702" name="直線コネクタ 701"/>
        <xdr:cNvCxnSpPr/>
      </xdr:nvCxnSpPr>
      <xdr:spPr>
        <a:xfrm flipV="1">
          <a:off x="18656300" y="1350917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169834</xdr:rowOff>
    </xdr:from>
    <xdr:ext cx="469744" cy="259045"/>
    <xdr:sp macro="" textlink="">
      <xdr:nvSpPr>
        <xdr:cNvPr id="703" name="n_1aveValue【消防施設】&#10;一人当たり面積"/>
        <xdr:cNvSpPr txBox="1"/>
      </xdr:nvSpPr>
      <xdr:spPr>
        <a:xfrm>
          <a:off x="210757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14713</xdr:rowOff>
    </xdr:from>
    <xdr:ext cx="469744" cy="259045"/>
    <xdr:sp macro="" textlink="">
      <xdr:nvSpPr>
        <xdr:cNvPr id="704" name="n_2aveValue【消防施設】&#10;一人当たり面積"/>
        <xdr:cNvSpPr txBox="1"/>
      </xdr:nvSpPr>
      <xdr:spPr>
        <a:xfrm>
          <a:off x="20199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14713</xdr:rowOff>
    </xdr:from>
    <xdr:ext cx="469744" cy="259045"/>
    <xdr:sp macro="" textlink="">
      <xdr:nvSpPr>
        <xdr:cNvPr id="705" name="n_3aveValue【消防施設】&#10;一人当たり面積"/>
        <xdr:cNvSpPr txBox="1"/>
      </xdr:nvSpPr>
      <xdr:spPr>
        <a:xfrm>
          <a:off x="19310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40839</xdr:rowOff>
    </xdr:from>
    <xdr:ext cx="469744" cy="259045"/>
    <xdr:sp macro="" textlink="">
      <xdr:nvSpPr>
        <xdr:cNvPr id="706" name="n_4aveValue【消防施設】&#10;一人当たり面積"/>
        <xdr:cNvSpPr txBox="1"/>
      </xdr:nvSpPr>
      <xdr:spPr>
        <a:xfrm>
          <a:off x="18421427" y="1444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167476</xdr:rowOff>
    </xdr:from>
    <xdr:ext cx="469744" cy="259045"/>
    <xdr:sp macro="" textlink="">
      <xdr:nvSpPr>
        <xdr:cNvPr id="707" name="n_1mainValue【消防施設】&#10;一人当たり面積"/>
        <xdr:cNvSpPr txBox="1"/>
      </xdr:nvSpPr>
      <xdr:spPr>
        <a:xfrm>
          <a:off x="21075727" y="1319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12354</xdr:rowOff>
    </xdr:from>
    <xdr:ext cx="469744" cy="259045"/>
    <xdr:sp macro="" textlink="">
      <xdr:nvSpPr>
        <xdr:cNvPr id="708" name="n_2mainValue【消防施設】&#10;一人当たり面積"/>
        <xdr:cNvSpPr txBox="1"/>
      </xdr:nvSpPr>
      <xdr:spPr>
        <a:xfrm>
          <a:off x="20199427" y="1321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31948</xdr:rowOff>
    </xdr:from>
    <xdr:ext cx="469744" cy="259045"/>
    <xdr:sp macro="" textlink="">
      <xdr:nvSpPr>
        <xdr:cNvPr id="709" name="n_3mainValue【消防施設】&#10;一人当たり面積"/>
        <xdr:cNvSpPr txBox="1"/>
      </xdr:nvSpPr>
      <xdr:spPr>
        <a:xfrm>
          <a:off x="19310427" y="132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45011</xdr:rowOff>
    </xdr:from>
    <xdr:ext cx="469744" cy="259045"/>
    <xdr:sp macro="" textlink="">
      <xdr:nvSpPr>
        <xdr:cNvPr id="710" name="n_4mainValue【消防施設】&#10;一人当たり面積"/>
        <xdr:cNvSpPr txBox="1"/>
      </xdr:nvSpPr>
      <xdr:spPr>
        <a:xfrm>
          <a:off x="18421427" y="1324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1" name="正方形/長方形 71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2" name="正方形/長方形 71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3" name="正方形/長方形 71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4" name="正方形/長方形 71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5" name="正方形/長方形 71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6" name="正方形/長方形 71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7" name="正方形/長方形 71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8" name="正方形/長方形 71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9" name="テキスト ボックス 71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0" name="直線コネクタ 71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1" name="テキスト ボックス 72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22" name="直線コネクタ 72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23" name="テキスト ボックス 72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24" name="直線コネクタ 72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5" name="テキスト ボックス 72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6" name="直線コネクタ 72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27" name="テキスト ボックス 72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8" name="直線コネクタ 72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29" name="テキスト ボックス 72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30" name="直線コネクタ 72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31" name="テキスト ボックス 73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32" name="直線コネクタ 73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33" name="テキスト ボックス 73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4" name="直線コネクタ 73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56606</xdr:rowOff>
    </xdr:from>
    <xdr:to>
      <xdr:col>85</xdr:col>
      <xdr:colOff>126364</xdr:colOff>
      <xdr:row>109</xdr:row>
      <xdr:rowOff>30480</xdr:rowOff>
    </xdr:to>
    <xdr:cxnSp macro="">
      <xdr:nvCxnSpPr>
        <xdr:cNvPr id="736" name="直線コネクタ 735"/>
        <xdr:cNvCxnSpPr/>
      </xdr:nvCxnSpPr>
      <xdr:spPr>
        <a:xfrm flipV="1">
          <a:off x="16318864" y="17201606"/>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37" name="【庁舎】&#10;有形固定資産減価償却率最小値テキスト"/>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38" name="直線コネクタ 737"/>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3283</xdr:rowOff>
    </xdr:from>
    <xdr:ext cx="340478" cy="259045"/>
    <xdr:sp macro="" textlink="">
      <xdr:nvSpPr>
        <xdr:cNvPr id="739" name="【庁舎】&#10;有形固定資産減価償却率最大値テキスト"/>
        <xdr:cNvSpPr txBox="1"/>
      </xdr:nvSpPr>
      <xdr:spPr>
        <a:xfrm>
          <a:off x="16357600" y="1697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56606</xdr:rowOff>
    </xdr:from>
    <xdr:to>
      <xdr:col>86</xdr:col>
      <xdr:colOff>25400</xdr:colOff>
      <xdr:row>100</xdr:row>
      <xdr:rowOff>56606</xdr:rowOff>
    </xdr:to>
    <xdr:cxnSp macro="">
      <xdr:nvCxnSpPr>
        <xdr:cNvPr id="740" name="直線コネクタ 739"/>
        <xdr:cNvCxnSpPr/>
      </xdr:nvCxnSpPr>
      <xdr:spPr>
        <a:xfrm>
          <a:off x="16230600" y="1720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111596</xdr:rowOff>
    </xdr:from>
    <xdr:ext cx="405111" cy="259045"/>
    <xdr:sp macro="" textlink="">
      <xdr:nvSpPr>
        <xdr:cNvPr id="741" name="【庁舎】&#10;有形固定資産減価償却率平均値テキスト"/>
        <xdr:cNvSpPr txBox="1"/>
      </xdr:nvSpPr>
      <xdr:spPr>
        <a:xfrm>
          <a:off x="16357600" y="1794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133169</xdr:rowOff>
    </xdr:from>
    <xdr:to>
      <xdr:col>85</xdr:col>
      <xdr:colOff>177800</xdr:colOff>
      <xdr:row>105</xdr:row>
      <xdr:rowOff>63319</xdr:rowOff>
    </xdr:to>
    <xdr:sp macro="" textlink="">
      <xdr:nvSpPr>
        <xdr:cNvPr id="742" name="フローチャート: 判断 741"/>
        <xdr:cNvSpPr/>
      </xdr:nvSpPr>
      <xdr:spPr>
        <a:xfrm>
          <a:off x="162687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71120</xdr:rowOff>
    </xdr:from>
    <xdr:to>
      <xdr:col>81</xdr:col>
      <xdr:colOff>101600</xdr:colOff>
      <xdr:row>105</xdr:row>
      <xdr:rowOff>1270</xdr:rowOff>
    </xdr:to>
    <xdr:sp macro="" textlink="">
      <xdr:nvSpPr>
        <xdr:cNvPr id="743" name="フローチャート: 判断 742"/>
        <xdr:cNvSpPr/>
      </xdr:nvSpPr>
      <xdr:spPr>
        <a:xfrm>
          <a:off x="15430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40095</xdr:rowOff>
    </xdr:from>
    <xdr:to>
      <xdr:col>76</xdr:col>
      <xdr:colOff>165100</xdr:colOff>
      <xdr:row>104</xdr:row>
      <xdr:rowOff>141695</xdr:rowOff>
    </xdr:to>
    <xdr:sp macro="" textlink="">
      <xdr:nvSpPr>
        <xdr:cNvPr id="744" name="フローチャート: 判断 743"/>
        <xdr:cNvSpPr/>
      </xdr:nvSpPr>
      <xdr:spPr>
        <a:xfrm>
          <a:off x="145415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103777</xdr:rowOff>
    </xdr:from>
    <xdr:to>
      <xdr:col>72</xdr:col>
      <xdr:colOff>38100</xdr:colOff>
      <xdr:row>105</xdr:row>
      <xdr:rowOff>33927</xdr:rowOff>
    </xdr:to>
    <xdr:sp macro="" textlink="">
      <xdr:nvSpPr>
        <xdr:cNvPr id="745" name="フローチャート: 判断 744"/>
        <xdr:cNvSpPr/>
      </xdr:nvSpPr>
      <xdr:spPr>
        <a:xfrm>
          <a:off x="136525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72752</xdr:rowOff>
    </xdr:from>
    <xdr:to>
      <xdr:col>67</xdr:col>
      <xdr:colOff>101600</xdr:colOff>
      <xdr:row>105</xdr:row>
      <xdr:rowOff>2902</xdr:rowOff>
    </xdr:to>
    <xdr:sp macro="" textlink="">
      <xdr:nvSpPr>
        <xdr:cNvPr id="746" name="フローチャート: 判断 745"/>
        <xdr:cNvSpPr/>
      </xdr:nvSpPr>
      <xdr:spPr>
        <a:xfrm>
          <a:off x="12763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7" name="テキスト ボックス 74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8" name="テキスト ボックス 74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9" name="テキスト ボックス 74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0" name="テキスト ボックス 74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1" name="テキスト ボックス 75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5806</xdr:rowOff>
    </xdr:from>
    <xdr:to>
      <xdr:col>85</xdr:col>
      <xdr:colOff>177800</xdr:colOff>
      <xdr:row>104</xdr:row>
      <xdr:rowOff>107406</xdr:rowOff>
    </xdr:to>
    <xdr:sp macro="" textlink="">
      <xdr:nvSpPr>
        <xdr:cNvPr id="752" name="楕円 751"/>
        <xdr:cNvSpPr/>
      </xdr:nvSpPr>
      <xdr:spPr>
        <a:xfrm>
          <a:off x="162687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28683</xdr:rowOff>
    </xdr:from>
    <xdr:ext cx="405111" cy="259045"/>
    <xdr:sp macro="" textlink="">
      <xdr:nvSpPr>
        <xdr:cNvPr id="753" name="【庁舎】&#10;有形固定資産減価償却率該当値テキスト"/>
        <xdr:cNvSpPr txBox="1"/>
      </xdr:nvSpPr>
      <xdr:spPr>
        <a:xfrm>
          <a:off x="16357600" y="17688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144599</xdr:rowOff>
    </xdr:from>
    <xdr:to>
      <xdr:col>81</xdr:col>
      <xdr:colOff>101600</xdr:colOff>
      <xdr:row>104</xdr:row>
      <xdr:rowOff>74749</xdr:rowOff>
    </xdr:to>
    <xdr:sp macro="" textlink="">
      <xdr:nvSpPr>
        <xdr:cNvPr id="754" name="楕円 753"/>
        <xdr:cNvSpPr/>
      </xdr:nvSpPr>
      <xdr:spPr>
        <a:xfrm>
          <a:off x="15430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23949</xdr:rowOff>
    </xdr:from>
    <xdr:to>
      <xdr:col>85</xdr:col>
      <xdr:colOff>127000</xdr:colOff>
      <xdr:row>104</xdr:row>
      <xdr:rowOff>56606</xdr:rowOff>
    </xdr:to>
    <xdr:cxnSp macro="">
      <xdr:nvCxnSpPr>
        <xdr:cNvPr id="755" name="直線コネクタ 754"/>
        <xdr:cNvCxnSpPr/>
      </xdr:nvCxnSpPr>
      <xdr:spPr>
        <a:xfrm>
          <a:off x="15481300" y="1785474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108676</xdr:rowOff>
    </xdr:from>
    <xdr:to>
      <xdr:col>76</xdr:col>
      <xdr:colOff>165100</xdr:colOff>
      <xdr:row>104</xdr:row>
      <xdr:rowOff>38826</xdr:rowOff>
    </xdr:to>
    <xdr:sp macro="" textlink="">
      <xdr:nvSpPr>
        <xdr:cNvPr id="756" name="楕円 755"/>
        <xdr:cNvSpPr/>
      </xdr:nvSpPr>
      <xdr:spPr>
        <a:xfrm>
          <a:off x="14541500" y="1776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159476</xdr:rowOff>
    </xdr:from>
    <xdr:to>
      <xdr:col>81</xdr:col>
      <xdr:colOff>50800</xdr:colOff>
      <xdr:row>104</xdr:row>
      <xdr:rowOff>23949</xdr:rowOff>
    </xdr:to>
    <xdr:cxnSp macro="">
      <xdr:nvCxnSpPr>
        <xdr:cNvPr id="757" name="直線コネクタ 756"/>
        <xdr:cNvCxnSpPr/>
      </xdr:nvCxnSpPr>
      <xdr:spPr>
        <a:xfrm>
          <a:off x="14592300" y="178188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74386</xdr:rowOff>
    </xdr:from>
    <xdr:to>
      <xdr:col>72</xdr:col>
      <xdr:colOff>38100</xdr:colOff>
      <xdr:row>104</xdr:row>
      <xdr:rowOff>4536</xdr:rowOff>
    </xdr:to>
    <xdr:sp macro="" textlink="">
      <xdr:nvSpPr>
        <xdr:cNvPr id="758" name="楕円 757"/>
        <xdr:cNvSpPr/>
      </xdr:nvSpPr>
      <xdr:spPr>
        <a:xfrm>
          <a:off x="13652500" y="1773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125186</xdr:rowOff>
    </xdr:from>
    <xdr:to>
      <xdr:col>76</xdr:col>
      <xdr:colOff>114300</xdr:colOff>
      <xdr:row>103</xdr:row>
      <xdr:rowOff>159476</xdr:rowOff>
    </xdr:to>
    <xdr:cxnSp macro="">
      <xdr:nvCxnSpPr>
        <xdr:cNvPr id="759" name="直線コネクタ 758"/>
        <xdr:cNvCxnSpPr/>
      </xdr:nvCxnSpPr>
      <xdr:spPr>
        <a:xfrm>
          <a:off x="13703300" y="1778453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40095</xdr:rowOff>
    </xdr:from>
    <xdr:to>
      <xdr:col>67</xdr:col>
      <xdr:colOff>101600</xdr:colOff>
      <xdr:row>103</xdr:row>
      <xdr:rowOff>141695</xdr:rowOff>
    </xdr:to>
    <xdr:sp macro="" textlink="">
      <xdr:nvSpPr>
        <xdr:cNvPr id="760" name="楕円 759"/>
        <xdr:cNvSpPr/>
      </xdr:nvSpPr>
      <xdr:spPr>
        <a:xfrm>
          <a:off x="12763500" y="1769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90895</xdr:rowOff>
    </xdr:from>
    <xdr:to>
      <xdr:col>71</xdr:col>
      <xdr:colOff>177800</xdr:colOff>
      <xdr:row>103</xdr:row>
      <xdr:rowOff>125186</xdr:rowOff>
    </xdr:to>
    <xdr:cxnSp macro="">
      <xdr:nvCxnSpPr>
        <xdr:cNvPr id="761" name="直線コネクタ 760"/>
        <xdr:cNvCxnSpPr/>
      </xdr:nvCxnSpPr>
      <xdr:spPr>
        <a:xfrm>
          <a:off x="12814300" y="177502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163847</xdr:rowOff>
    </xdr:from>
    <xdr:ext cx="405111" cy="259045"/>
    <xdr:sp macro="" textlink="">
      <xdr:nvSpPr>
        <xdr:cNvPr id="762" name="n_1aveValue【庁舎】&#10;有形固定資産減価償却率"/>
        <xdr:cNvSpPr txBox="1"/>
      </xdr:nvSpPr>
      <xdr:spPr>
        <a:xfrm>
          <a:off x="152660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132822</xdr:rowOff>
    </xdr:from>
    <xdr:ext cx="405111" cy="259045"/>
    <xdr:sp macro="" textlink="">
      <xdr:nvSpPr>
        <xdr:cNvPr id="763" name="n_2aveValue【庁舎】&#10;有形固定資産減価償却率"/>
        <xdr:cNvSpPr txBox="1"/>
      </xdr:nvSpPr>
      <xdr:spPr>
        <a:xfrm>
          <a:off x="14389744" y="1796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25054</xdr:rowOff>
    </xdr:from>
    <xdr:ext cx="405111" cy="259045"/>
    <xdr:sp macro="" textlink="">
      <xdr:nvSpPr>
        <xdr:cNvPr id="764" name="n_3aveValue【庁舎】&#10;有形固定資産減価償却率"/>
        <xdr:cNvSpPr txBox="1"/>
      </xdr:nvSpPr>
      <xdr:spPr>
        <a:xfrm>
          <a:off x="1350074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165479</xdr:rowOff>
    </xdr:from>
    <xdr:ext cx="405111" cy="259045"/>
    <xdr:sp macro="" textlink="">
      <xdr:nvSpPr>
        <xdr:cNvPr id="765" name="n_4aveValue【庁舎】&#10;有形固定資産減価償却率"/>
        <xdr:cNvSpPr txBox="1"/>
      </xdr:nvSpPr>
      <xdr:spPr>
        <a:xfrm>
          <a:off x="12611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91276</xdr:rowOff>
    </xdr:from>
    <xdr:ext cx="405111" cy="259045"/>
    <xdr:sp macro="" textlink="">
      <xdr:nvSpPr>
        <xdr:cNvPr id="766" name="n_1mainValue【庁舎】&#10;有形固定資産減価償却率"/>
        <xdr:cNvSpPr txBox="1"/>
      </xdr:nvSpPr>
      <xdr:spPr>
        <a:xfrm>
          <a:off x="152660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55353</xdr:rowOff>
    </xdr:from>
    <xdr:ext cx="405111" cy="259045"/>
    <xdr:sp macro="" textlink="">
      <xdr:nvSpPr>
        <xdr:cNvPr id="767" name="n_2mainValue【庁舎】&#10;有形固定資産減価償却率"/>
        <xdr:cNvSpPr txBox="1"/>
      </xdr:nvSpPr>
      <xdr:spPr>
        <a:xfrm>
          <a:off x="14389744" y="1754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21063</xdr:rowOff>
    </xdr:from>
    <xdr:ext cx="405111" cy="259045"/>
    <xdr:sp macro="" textlink="">
      <xdr:nvSpPr>
        <xdr:cNvPr id="768" name="n_3mainValue【庁舎】&#10;有形固定資産減価償却率"/>
        <xdr:cNvSpPr txBox="1"/>
      </xdr:nvSpPr>
      <xdr:spPr>
        <a:xfrm>
          <a:off x="13500744" y="1750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158222</xdr:rowOff>
    </xdr:from>
    <xdr:ext cx="405111" cy="259045"/>
    <xdr:sp macro="" textlink="">
      <xdr:nvSpPr>
        <xdr:cNvPr id="769" name="n_4mainValue【庁舎】&#10;有形固定資産減価償却率"/>
        <xdr:cNvSpPr txBox="1"/>
      </xdr:nvSpPr>
      <xdr:spPr>
        <a:xfrm>
          <a:off x="12611744" y="174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0" name="正方形/長方形 76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1" name="正方形/長方形 77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2" name="正方形/長方形 77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3" name="正方形/長方形 77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4" name="正方形/長方形 77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5" name="正方形/長方形 77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6" name="正方形/長方形 77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7" name="正方形/長方形 77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8" name="テキスト ボックス 77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9" name="直線コネクタ 77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80" name="直線コネクタ 77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81" name="テキスト ボックス 78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82" name="直線コネクタ 78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83" name="テキスト ボックス 78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84" name="直線コネクタ 78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85" name="テキスト ボックス 78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86" name="直線コネクタ 78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87" name="テキスト ボックス 78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88" name="直線コネクタ 78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89" name="テキスト ボックス 78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0" name="直線コネクタ 78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1" name="テキスト ボックス 79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66675</xdr:rowOff>
    </xdr:from>
    <xdr:to>
      <xdr:col>116</xdr:col>
      <xdr:colOff>62864</xdr:colOff>
      <xdr:row>107</xdr:row>
      <xdr:rowOff>85725</xdr:rowOff>
    </xdr:to>
    <xdr:cxnSp macro="">
      <xdr:nvCxnSpPr>
        <xdr:cNvPr id="793" name="直線コネクタ 792"/>
        <xdr:cNvCxnSpPr/>
      </xdr:nvCxnSpPr>
      <xdr:spPr>
        <a:xfrm flipV="1">
          <a:off x="22160864" y="17040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89552</xdr:rowOff>
    </xdr:from>
    <xdr:ext cx="469744" cy="259045"/>
    <xdr:sp macro="" textlink="">
      <xdr:nvSpPr>
        <xdr:cNvPr id="794" name="【庁舎】&#10;一人当たり面積最小値テキスト"/>
        <xdr:cNvSpPr txBox="1"/>
      </xdr:nvSpPr>
      <xdr:spPr>
        <a:xfrm>
          <a:off x="22199600" y="184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85725</xdr:rowOff>
    </xdr:from>
    <xdr:to>
      <xdr:col>116</xdr:col>
      <xdr:colOff>152400</xdr:colOff>
      <xdr:row>107</xdr:row>
      <xdr:rowOff>85725</xdr:rowOff>
    </xdr:to>
    <xdr:cxnSp macro="">
      <xdr:nvCxnSpPr>
        <xdr:cNvPr id="795" name="直線コネクタ 794"/>
        <xdr:cNvCxnSpPr/>
      </xdr:nvCxnSpPr>
      <xdr:spPr>
        <a:xfrm>
          <a:off x="22072600" y="1843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13352</xdr:rowOff>
    </xdr:from>
    <xdr:ext cx="469744" cy="259045"/>
    <xdr:sp macro="" textlink="">
      <xdr:nvSpPr>
        <xdr:cNvPr id="796" name="【庁舎】&#10;一人当たり面積最大値テキスト"/>
        <xdr:cNvSpPr txBox="1"/>
      </xdr:nvSpPr>
      <xdr:spPr>
        <a:xfrm>
          <a:off x="22199600" y="1681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66675</xdr:rowOff>
    </xdr:from>
    <xdr:to>
      <xdr:col>116</xdr:col>
      <xdr:colOff>152400</xdr:colOff>
      <xdr:row>99</xdr:row>
      <xdr:rowOff>66675</xdr:rowOff>
    </xdr:to>
    <xdr:cxnSp macro="">
      <xdr:nvCxnSpPr>
        <xdr:cNvPr id="797" name="直線コネクタ 796"/>
        <xdr:cNvCxnSpPr/>
      </xdr:nvCxnSpPr>
      <xdr:spPr>
        <a:xfrm>
          <a:off x="22072600" y="1704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116222</xdr:rowOff>
    </xdr:from>
    <xdr:ext cx="469744" cy="259045"/>
    <xdr:sp macro="" textlink="">
      <xdr:nvSpPr>
        <xdr:cNvPr id="798" name="【庁舎】&#10;一人当たり面積平均値テキスト"/>
        <xdr:cNvSpPr txBox="1"/>
      </xdr:nvSpPr>
      <xdr:spPr>
        <a:xfrm>
          <a:off x="22199600" y="17775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137795</xdr:rowOff>
    </xdr:from>
    <xdr:to>
      <xdr:col>116</xdr:col>
      <xdr:colOff>114300</xdr:colOff>
      <xdr:row>104</xdr:row>
      <xdr:rowOff>67945</xdr:rowOff>
    </xdr:to>
    <xdr:sp macro="" textlink="">
      <xdr:nvSpPr>
        <xdr:cNvPr id="799" name="フローチャート: 判断 798"/>
        <xdr:cNvSpPr/>
      </xdr:nvSpPr>
      <xdr:spPr>
        <a:xfrm>
          <a:off x="221107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61595</xdr:rowOff>
    </xdr:from>
    <xdr:to>
      <xdr:col>112</xdr:col>
      <xdr:colOff>38100</xdr:colOff>
      <xdr:row>104</xdr:row>
      <xdr:rowOff>163195</xdr:rowOff>
    </xdr:to>
    <xdr:sp macro="" textlink="">
      <xdr:nvSpPr>
        <xdr:cNvPr id="800" name="フローチャート: 判断 799"/>
        <xdr:cNvSpPr/>
      </xdr:nvSpPr>
      <xdr:spPr>
        <a:xfrm>
          <a:off x="21272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86361</xdr:rowOff>
    </xdr:from>
    <xdr:to>
      <xdr:col>107</xdr:col>
      <xdr:colOff>101600</xdr:colOff>
      <xdr:row>105</xdr:row>
      <xdr:rowOff>16511</xdr:rowOff>
    </xdr:to>
    <xdr:sp macro="" textlink="">
      <xdr:nvSpPr>
        <xdr:cNvPr id="801" name="フローチャート: 判断 800"/>
        <xdr:cNvSpPr/>
      </xdr:nvSpPr>
      <xdr:spPr>
        <a:xfrm>
          <a:off x="20383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151130</xdr:rowOff>
    </xdr:from>
    <xdr:to>
      <xdr:col>102</xdr:col>
      <xdr:colOff>165100</xdr:colOff>
      <xdr:row>105</xdr:row>
      <xdr:rowOff>81280</xdr:rowOff>
    </xdr:to>
    <xdr:sp macro="" textlink="">
      <xdr:nvSpPr>
        <xdr:cNvPr id="802" name="フローチャート: 判断 801"/>
        <xdr:cNvSpPr/>
      </xdr:nvSpPr>
      <xdr:spPr>
        <a:xfrm>
          <a:off x="19494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147320</xdr:rowOff>
    </xdr:from>
    <xdr:to>
      <xdr:col>98</xdr:col>
      <xdr:colOff>38100</xdr:colOff>
      <xdr:row>105</xdr:row>
      <xdr:rowOff>77470</xdr:rowOff>
    </xdr:to>
    <xdr:sp macro="" textlink="">
      <xdr:nvSpPr>
        <xdr:cNvPr id="803" name="フローチャート: 判断 802"/>
        <xdr:cNvSpPr/>
      </xdr:nvSpPr>
      <xdr:spPr>
        <a:xfrm>
          <a:off x="18605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4" name="テキスト ボックス 80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5" name="テキスト ボックス 80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6" name="テキスト ボックス 80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7" name="テキスト ボックス 80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8" name="テキスト ボックス 80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107314</xdr:rowOff>
    </xdr:from>
    <xdr:to>
      <xdr:col>116</xdr:col>
      <xdr:colOff>114300</xdr:colOff>
      <xdr:row>103</xdr:row>
      <xdr:rowOff>37464</xdr:rowOff>
    </xdr:to>
    <xdr:sp macro="" textlink="">
      <xdr:nvSpPr>
        <xdr:cNvPr id="809" name="楕円 808"/>
        <xdr:cNvSpPr/>
      </xdr:nvSpPr>
      <xdr:spPr>
        <a:xfrm>
          <a:off x="22110700" y="1759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130191</xdr:rowOff>
    </xdr:from>
    <xdr:ext cx="469744" cy="259045"/>
    <xdr:sp macro="" textlink="">
      <xdr:nvSpPr>
        <xdr:cNvPr id="810" name="【庁舎】&#10;一人当たり面積該当値テキスト"/>
        <xdr:cNvSpPr txBox="1"/>
      </xdr:nvSpPr>
      <xdr:spPr>
        <a:xfrm>
          <a:off x="22199600" y="1744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122555</xdr:rowOff>
    </xdr:from>
    <xdr:to>
      <xdr:col>112</xdr:col>
      <xdr:colOff>38100</xdr:colOff>
      <xdr:row>103</xdr:row>
      <xdr:rowOff>52705</xdr:rowOff>
    </xdr:to>
    <xdr:sp macro="" textlink="">
      <xdr:nvSpPr>
        <xdr:cNvPr id="811" name="楕円 810"/>
        <xdr:cNvSpPr/>
      </xdr:nvSpPr>
      <xdr:spPr>
        <a:xfrm>
          <a:off x="2127250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158114</xdr:rowOff>
    </xdr:from>
    <xdr:to>
      <xdr:col>116</xdr:col>
      <xdr:colOff>63500</xdr:colOff>
      <xdr:row>103</xdr:row>
      <xdr:rowOff>1905</xdr:rowOff>
    </xdr:to>
    <xdr:cxnSp macro="">
      <xdr:nvCxnSpPr>
        <xdr:cNvPr id="812" name="直線コネクタ 811"/>
        <xdr:cNvCxnSpPr/>
      </xdr:nvCxnSpPr>
      <xdr:spPr>
        <a:xfrm flipV="1">
          <a:off x="21323300" y="17646014"/>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133986</xdr:rowOff>
    </xdr:from>
    <xdr:to>
      <xdr:col>107</xdr:col>
      <xdr:colOff>101600</xdr:colOff>
      <xdr:row>103</xdr:row>
      <xdr:rowOff>64136</xdr:rowOff>
    </xdr:to>
    <xdr:sp macro="" textlink="">
      <xdr:nvSpPr>
        <xdr:cNvPr id="813" name="楕円 812"/>
        <xdr:cNvSpPr/>
      </xdr:nvSpPr>
      <xdr:spPr>
        <a:xfrm>
          <a:off x="2038350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1905</xdr:rowOff>
    </xdr:from>
    <xdr:to>
      <xdr:col>111</xdr:col>
      <xdr:colOff>177800</xdr:colOff>
      <xdr:row>103</xdr:row>
      <xdr:rowOff>13336</xdr:rowOff>
    </xdr:to>
    <xdr:cxnSp macro="">
      <xdr:nvCxnSpPr>
        <xdr:cNvPr id="814" name="直線コネクタ 813"/>
        <xdr:cNvCxnSpPr/>
      </xdr:nvCxnSpPr>
      <xdr:spPr>
        <a:xfrm flipV="1">
          <a:off x="20434300" y="1766125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147320</xdr:rowOff>
    </xdr:from>
    <xdr:to>
      <xdr:col>102</xdr:col>
      <xdr:colOff>165100</xdr:colOff>
      <xdr:row>103</xdr:row>
      <xdr:rowOff>77470</xdr:rowOff>
    </xdr:to>
    <xdr:sp macro="" textlink="">
      <xdr:nvSpPr>
        <xdr:cNvPr id="815" name="楕円 814"/>
        <xdr:cNvSpPr/>
      </xdr:nvSpPr>
      <xdr:spPr>
        <a:xfrm>
          <a:off x="19494500" y="176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13336</xdr:rowOff>
    </xdr:from>
    <xdr:to>
      <xdr:col>107</xdr:col>
      <xdr:colOff>50800</xdr:colOff>
      <xdr:row>103</xdr:row>
      <xdr:rowOff>26670</xdr:rowOff>
    </xdr:to>
    <xdr:cxnSp macro="">
      <xdr:nvCxnSpPr>
        <xdr:cNvPr id="816" name="直線コネクタ 815"/>
        <xdr:cNvCxnSpPr/>
      </xdr:nvCxnSpPr>
      <xdr:spPr>
        <a:xfrm flipV="1">
          <a:off x="19545300" y="1767268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154939</xdr:rowOff>
    </xdr:from>
    <xdr:to>
      <xdr:col>98</xdr:col>
      <xdr:colOff>38100</xdr:colOff>
      <xdr:row>103</xdr:row>
      <xdr:rowOff>85089</xdr:rowOff>
    </xdr:to>
    <xdr:sp macro="" textlink="">
      <xdr:nvSpPr>
        <xdr:cNvPr id="817" name="楕円 816"/>
        <xdr:cNvSpPr/>
      </xdr:nvSpPr>
      <xdr:spPr>
        <a:xfrm>
          <a:off x="18605500" y="1764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26670</xdr:rowOff>
    </xdr:from>
    <xdr:to>
      <xdr:col>102</xdr:col>
      <xdr:colOff>114300</xdr:colOff>
      <xdr:row>103</xdr:row>
      <xdr:rowOff>34289</xdr:rowOff>
    </xdr:to>
    <xdr:cxnSp macro="">
      <xdr:nvCxnSpPr>
        <xdr:cNvPr id="818" name="直線コネクタ 817"/>
        <xdr:cNvCxnSpPr/>
      </xdr:nvCxnSpPr>
      <xdr:spPr>
        <a:xfrm flipV="1">
          <a:off x="18656300" y="176860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154322</xdr:rowOff>
    </xdr:from>
    <xdr:ext cx="469744" cy="259045"/>
    <xdr:sp macro="" textlink="">
      <xdr:nvSpPr>
        <xdr:cNvPr id="819" name="n_1aveValue【庁舎】&#10;一人当たり面積"/>
        <xdr:cNvSpPr txBox="1"/>
      </xdr:nvSpPr>
      <xdr:spPr>
        <a:xfrm>
          <a:off x="21075727" y="1798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7638</xdr:rowOff>
    </xdr:from>
    <xdr:ext cx="469744" cy="259045"/>
    <xdr:sp macro="" textlink="">
      <xdr:nvSpPr>
        <xdr:cNvPr id="820" name="n_2aveValue【庁舎】&#10;一人当たり面積"/>
        <xdr:cNvSpPr txBox="1"/>
      </xdr:nvSpPr>
      <xdr:spPr>
        <a:xfrm>
          <a:off x="20199427" y="1800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72407</xdr:rowOff>
    </xdr:from>
    <xdr:ext cx="469744" cy="259045"/>
    <xdr:sp macro="" textlink="">
      <xdr:nvSpPr>
        <xdr:cNvPr id="821" name="n_3aveValue【庁舎】&#10;一人当たり面積"/>
        <xdr:cNvSpPr txBox="1"/>
      </xdr:nvSpPr>
      <xdr:spPr>
        <a:xfrm>
          <a:off x="19310427" y="180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68597</xdr:rowOff>
    </xdr:from>
    <xdr:ext cx="469744" cy="259045"/>
    <xdr:sp macro="" textlink="">
      <xdr:nvSpPr>
        <xdr:cNvPr id="822" name="n_4aveValue【庁舎】&#10;一人当たり面積"/>
        <xdr:cNvSpPr txBox="1"/>
      </xdr:nvSpPr>
      <xdr:spPr>
        <a:xfrm>
          <a:off x="18421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69232</xdr:rowOff>
    </xdr:from>
    <xdr:ext cx="469744" cy="259045"/>
    <xdr:sp macro="" textlink="">
      <xdr:nvSpPr>
        <xdr:cNvPr id="823" name="n_1mainValue【庁舎】&#10;一人当たり面積"/>
        <xdr:cNvSpPr txBox="1"/>
      </xdr:nvSpPr>
      <xdr:spPr>
        <a:xfrm>
          <a:off x="21075727"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80663</xdr:rowOff>
    </xdr:from>
    <xdr:ext cx="469744" cy="259045"/>
    <xdr:sp macro="" textlink="">
      <xdr:nvSpPr>
        <xdr:cNvPr id="824" name="n_2mainValue【庁舎】&#10;一人当たり面積"/>
        <xdr:cNvSpPr txBox="1"/>
      </xdr:nvSpPr>
      <xdr:spPr>
        <a:xfrm>
          <a:off x="20199427" y="1739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93997</xdr:rowOff>
    </xdr:from>
    <xdr:ext cx="469744" cy="259045"/>
    <xdr:sp macro="" textlink="">
      <xdr:nvSpPr>
        <xdr:cNvPr id="825" name="n_3mainValue【庁舎】&#10;一人当たり面積"/>
        <xdr:cNvSpPr txBox="1"/>
      </xdr:nvSpPr>
      <xdr:spPr>
        <a:xfrm>
          <a:off x="19310427" y="1741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101616</xdr:rowOff>
    </xdr:from>
    <xdr:ext cx="469744" cy="259045"/>
    <xdr:sp macro="" textlink="">
      <xdr:nvSpPr>
        <xdr:cNvPr id="826" name="n_4mainValue【庁舎】&#10;一人当たり面積"/>
        <xdr:cNvSpPr txBox="1"/>
      </xdr:nvSpPr>
      <xdr:spPr>
        <a:xfrm>
          <a:off x="18421427" y="1741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7" name="正方形/長方形 82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8" name="正方形/長方形 82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9" name="テキスト ボックス 82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庁舎には、本庁舎以外に各支所及び出張所等が計上されています。</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また、各種施設において、一人当たり面積等は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全国及び北海道</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おおむね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上回っています。</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今後も、各施設の現状を把握しながら、財政状況を考慮し、計画的な維持補修・更新に努めていきます。</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election activeCell="B1" sqref="B1:DI1"/>
    </sheetView>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20565189</v>
      </c>
      <c r="BO4" s="464"/>
      <c r="BP4" s="464"/>
      <c r="BQ4" s="464"/>
      <c r="BR4" s="464"/>
      <c r="BS4" s="464"/>
      <c r="BT4" s="464"/>
      <c r="BU4" s="465"/>
      <c r="BV4" s="463">
        <v>21776423</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0.6</v>
      </c>
      <c r="CU4" s="648"/>
      <c r="CV4" s="648"/>
      <c r="CW4" s="648"/>
      <c r="CX4" s="648"/>
      <c r="CY4" s="648"/>
      <c r="CZ4" s="648"/>
      <c r="DA4" s="649"/>
      <c r="DB4" s="647">
        <v>0.6</v>
      </c>
      <c r="DC4" s="648"/>
      <c r="DD4" s="648"/>
      <c r="DE4" s="648"/>
      <c r="DF4" s="648"/>
      <c r="DG4" s="648"/>
      <c r="DH4" s="648"/>
      <c r="DI4" s="649"/>
      <c r="DJ4" s="186"/>
      <c r="DK4" s="186"/>
      <c r="DL4" s="186"/>
      <c r="DM4" s="186"/>
      <c r="DN4" s="186"/>
      <c r="DO4" s="186"/>
    </row>
    <row r="5" spans="1:119" ht="18.75" customHeight="1">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20498333</v>
      </c>
      <c r="BO5" s="469"/>
      <c r="BP5" s="469"/>
      <c r="BQ5" s="469"/>
      <c r="BR5" s="469"/>
      <c r="BS5" s="469"/>
      <c r="BT5" s="469"/>
      <c r="BU5" s="470"/>
      <c r="BV5" s="468">
        <v>21721118</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92.9</v>
      </c>
      <c r="CU5" s="439"/>
      <c r="CV5" s="439"/>
      <c r="CW5" s="439"/>
      <c r="CX5" s="439"/>
      <c r="CY5" s="439"/>
      <c r="CZ5" s="439"/>
      <c r="DA5" s="440"/>
      <c r="DB5" s="438">
        <v>91.2</v>
      </c>
      <c r="DC5" s="439"/>
      <c r="DD5" s="439"/>
      <c r="DE5" s="439"/>
      <c r="DF5" s="439"/>
      <c r="DG5" s="439"/>
      <c r="DH5" s="439"/>
      <c r="DI5" s="440"/>
      <c r="DJ5" s="186"/>
      <c r="DK5" s="186"/>
      <c r="DL5" s="186"/>
      <c r="DM5" s="186"/>
      <c r="DN5" s="186"/>
      <c r="DO5" s="186"/>
    </row>
    <row r="6" spans="1:119" ht="18.75" customHeight="1">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94</v>
      </c>
      <c r="AV6" s="526"/>
      <c r="AW6" s="526"/>
      <c r="AX6" s="526"/>
      <c r="AY6" s="448" t="s">
        <v>102</v>
      </c>
      <c r="AZ6" s="449"/>
      <c r="BA6" s="449"/>
      <c r="BB6" s="449"/>
      <c r="BC6" s="449"/>
      <c r="BD6" s="449"/>
      <c r="BE6" s="449"/>
      <c r="BF6" s="449"/>
      <c r="BG6" s="449"/>
      <c r="BH6" s="449"/>
      <c r="BI6" s="449"/>
      <c r="BJ6" s="449"/>
      <c r="BK6" s="449"/>
      <c r="BL6" s="449"/>
      <c r="BM6" s="450"/>
      <c r="BN6" s="468">
        <v>66856</v>
      </c>
      <c r="BO6" s="469"/>
      <c r="BP6" s="469"/>
      <c r="BQ6" s="469"/>
      <c r="BR6" s="469"/>
      <c r="BS6" s="469"/>
      <c r="BT6" s="469"/>
      <c r="BU6" s="470"/>
      <c r="BV6" s="468">
        <v>55305</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95.8</v>
      </c>
      <c r="CU6" s="622"/>
      <c r="CV6" s="622"/>
      <c r="CW6" s="622"/>
      <c r="CX6" s="622"/>
      <c r="CY6" s="622"/>
      <c r="CZ6" s="622"/>
      <c r="DA6" s="623"/>
      <c r="DB6" s="621">
        <v>94.2</v>
      </c>
      <c r="DC6" s="622"/>
      <c r="DD6" s="622"/>
      <c r="DE6" s="622"/>
      <c r="DF6" s="622"/>
      <c r="DG6" s="622"/>
      <c r="DH6" s="622"/>
      <c r="DI6" s="623"/>
      <c r="DJ6" s="186"/>
      <c r="DK6" s="186"/>
      <c r="DL6" s="186"/>
      <c r="DM6" s="186"/>
      <c r="DN6" s="186"/>
      <c r="DO6" s="186"/>
    </row>
    <row r="7" spans="1:119" ht="18.75" customHeight="1">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105</v>
      </c>
      <c r="AV7" s="526"/>
      <c r="AW7" s="526"/>
      <c r="AX7" s="526"/>
      <c r="AY7" s="448" t="s">
        <v>106</v>
      </c>
      <c r="AZ7" s="449"/>
      <c r="BA7" s="449"/>
      <c r="BB7" s="449"/>
      <c r="BC7" s="449"/>
      <c r="BD7" s="449"/>
      <c r="BE7" s="449"/>
      <c r="BF7" s="449"/>
      <c r="BG7" s="449"/>
      <c r="BH7" s="449"/>
      <c r="BI7" s="449"/>
      <c r="BJ7" s="449"/>
      <c r="BK7" s="449"/>
      <c r="BL7" s="449"/>
      <c r="BM7" s="450"/>
      <c r="BN7" s="468">
        <v>6540</v>
      </c>
      <c r="BO7" s="469"/>
      <c r="BP7" s="469"/>
      <c r="BQ7" s="469"/>
      <c r="BR7" s="469"/>
      <c r="BS7" s="469"/>
      <c r="BT7" s="469"/>
      <c r="BU7" s="470"/>
      <c r="BV7" s="468">
        <v>2451</v>
      </c>
      <c r="BW7" s="469"/>
      <c r="BX7" s="469"/>
      <c r="BY7" s="469"/>
      <c r="BZ7" s="469"/>
      <c r="CA7" s="469"/>
      <c r="CB7" s="469"/>
      <c r="CC7" s="470"/>
      <c r="CD7" s="477" t="s">
        <v>107</v>
      </c>
      <c r="CE7" s="478"/>
      <c r="CF7" s="478"/>
      <c r="CG7" s="478"/>
      <c r="CH7" s="478"/>
      <c r="CI7" s="478"/>
      <c r="CJ7" s="478"/>
      <c r="CK7" s="478"/>
      <c r="CL7" s="478"/>
      <c r="CM7" s="478"/>
      <c r="CN7" s="478"/>
      <c r="CO7" s="478"/>
      <c r="CP7" s="478"/>
      <c r="CQ7" s="478"/>
      <c r="CR7" s="478"/>
      <c r="CS7" s="479"/>
      <c r="CT7" s="468">
        <v>9511029</v>
      </c>
      <c r="CU7" s="469"/>
      <c r="CV7" s="469"/>
      <c r="CW7" s="469"/>
      <c r="CX7" s="469"/>
      <c r="CY7" s="469"/>
      <c r="CZ7" s="469"/>
      <c r="DA7" s="470"/>
      <c r="DB7" s="468">
        <v>9364145</v>
      </c>
      <c r="DC7" s="469"/>
      <c r="DD7" s="469"/>
      <c r="DE7" s="469"/>
      <c r="DF7" s="469"/>
      <c r="DG7" s="469"/>
      <c r="DH7" s="469"/>
      <c r="DI7" s="470"/>
      <c r="DJ7" s="186"/>
      <c r="DK7" s="186"/>
      <c r="DL7" s="186"/>
      <c r="DM7" s="186"/>
      <c r="DN7" s="186"/>
      <c r="DO7" s="186"/>
    </row>
    <row r="8" spans="1:119" ht="18.75" customHeight="1" thickBot="1">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108</v>
      </c>
      <c r="AN8" s="442"/>
      <c r="AO8" s="442"/>
      <c r="AP8" s="442"/>
      <c r="AQ8" s="442"/>
      <c r="AR8" s="442"/>
      <c r="AS8" s="442"/>
      <c r="AT8" s="443"/>
      <c r="AU8" s="525" t="s">
        <v>109</v>
      </c>
      <c r="AV8" s="526"/>
      <c r="AW8" s="526"/>
      <c r="AX8" s="526"/>
      <c r="AY8" s="448" t="s">
        <v>110</v>
      </c>
      <c r="AZ8" s="449"/>
      <c r="BA8" s="449"/>
      <c r="BB8" s="449"/>
      <c r="BC8" s="449"/>
      <c r="BD8" s="449"/>
      <c r="BE8" s="449"/>
      <c r="BF8" s="449"/>
      <c r="BG8" s="449"/>
      <c r="BH8" s="449"/>
      <c r="BI8" s="449"/>
      <c r="BJ8" s="449"/>
      <c r="BK8" s="449"/>
      <c r="BL8" s="449"/>
      <c r="BM8" s="450"/>
      <c r="BN8" s="468">
        <v>60316</v>
      </c>
      <c r="BO8" s="469"/>
      <c r="BP8" s="469"/>
      <c r="BQ8" s="469"/>
      <c r="BR8" s="469"/>
      <c r="BS8" s="469"/>
      <c r="BT8" s="469"/>
      <c r="BU8" s="470"/>
      <c r="BV8" s="468">
        <v>52854</v>
      </c>
      <c r="BW8" s="469"/>
      <c r="BX8" s="469"/>
      <c r="BY8" s="469"/>
      <c r="BZ8" s="469"/>
      <c r="CA8" s="469"/>
      <c r="CB8" s="469"/>
      <c r="CC8" s="470"/>
      <c r="CD8" s="477" t="s">
        <v>111</v>
      </c>
      <c r="CE8" s="478"/>
      <c r="CF8" s="478"/>
      <c r="CG8" s="478"/>
      <c r="CH8" s="478"/>
      <c r="CI8" s="478"/>
      <c r="CJ8" s="478"/>
      <c r="CK8" s="478"/>
      <c r="CL8" s="478"/>
      <c r="CM8" s="478"/>
      <c r="CN8" s="478"/>
      <c r="CO8" s="478"/>
      <c r="CP8" s="478"/>
      <c r="CQ8" s="478"/>
      <c r="CR8" s="478"/>
      <c r="CS8" s="479"/>
      <c r="CT8" s="581">
        <v>0.32</v>
      </c>
      <c r="CU8" s="582"/>
      <c r="CV8" s="582"/>
      <c r="CW8" s="582"/>
      <c r="CX8" s="582"/>
      <c r="CY8" s="582"/>
      <c r="CZ8" s="582"/>
      <c r="DA8" s="583"/>
      <c r="DB8" s="581">
        <v>0.31</v>
      </c>
      <c r="DC8" s="582"/>
      <c r="DD8" s="582"/>
      <c r="DE8" s="582"/>
      <c r="DF8" s="582"/>
      <c r="DG8" s="582"/>
      <c r="DH8" s="582"/>
      <c r="DI8" s="583"/>
      <c r="DJ8" s="186"/>
      <c r="DK8" s="186"/>
      <c r="DL8" s="186"/>
      <c r="DM8" s="186"/>
      <c r="DN8" s="186"/>
      <c r="DO8" s="186"/>
    </row>
    <row r="9" spans="1:119" ht="18.75" customHeight="1" thickBot="1">
      <c r="A9" s="187"/>
      <c r="B9" s="610" t="s">
        <v>112</v>
      </c>
      <c r="C9" s="611"/>
      <c r="D9" s="611"/>
      <c r="E9" s="611"/>
      <c r="F9" s="611"/>
      <c r="G9" s="611"/>
      <c r="H9" s="611"/>
      <c r="I9" s="611"/>
      <c r="J9" s="611"/>
      <c r="K9" s="531"/>
      <c r="L9" s="612" t="s">
        <v>113</v>
      </c>
      <c r="M9" s="613"/>
      <c r="N9" s="613"/>
      <c r="O9" s="613"/>
      <c r="P9" s="613"/>
      <c r="Q9" s="614"/>
      <c r="R9" s="615">
        <v>14380</v>
      </c>
      <c r="S9" s="616"/>
      <c r="T9" s="616"/>
      <c r="U9" s="616"/>
      <c r="V9" s="617"/>
      <c r="W9" s="547" t="s">
        <v>114</v>
      </c>
      <c r="X9" s="548"/>
      <c r="Y9" s="548"/>
      <c r="Z9" s="548"/>
      <c r="AA9" s="548"/>
      <c r="AB9" s="548"/>
      <c r="AC9" s="548"/>
      <c r="AD9" s="548"/>
      <c r="AE9" s="548"/>
      <c r="AF9" s="548"/>
      <c r="AG9" s="548"/>
      <c r="AH9" s="548"/>
      <c r="AI9" s="548"/>
      <c r="AJ9" s="548"/>
      <c r="AK9" s="548"/>
      <c r="AL9" s="618"/>
      <c r="AM9" s="537" t="s">
        <v>115</v>
      </c>
      <c r="AN9" s="442"/>
      <c r="AO9" s="442"/>
      <c r="AP9" s="442"/>
      <c r="AQ9" s="442"/>
      <c r="AR9" s="442"/>
      <c r="AS9" s="442"/>
      <c r="AT9" s="443"/>
      <c r="AU9" s="525" t="s">
        <v>109</v>
      </c>
      <c r="AV9" s="526"/>
      <c r="AW9" s="526"/>
      <c r="AX9" s="526"/>
      <c r="AY9" s="448" t="s">
        <v>116</v>
      </c>
      <c r="AZ9" s="449"/>
      <c r="BA9" s="449"/>
      <c r="BB9" s="449"/>
      <c r="BC9" s="449"/>
      <c r="BD9" s="449"/>
      <c r="BE9" s="449"/>
      <c r="BF9" s="449"/>
      <c r="BG9" s="449"/>
      <c r="BH9" s="449"/>
      <c r="BI9" s="449"/>
      <c r="BJ9" s="449"/>
      <c r="BK9" s="449"/>
      <c r="BL9" s="449"/>
      <c r="BM9" s="450"/>
      <c r="BN9" s="468">
        <v>7462</v>
      </c>
      <c r="BO9" s="469"/>
      <c r="BP9" s="469"/>
      <c r="BQ9" s="469"/>
      <c r="BR9" s="469"/>
      <c r="BS9" s="469"/>
      <c r="BT9" s="469"/>
      <c r="BU9" s="470"/>
      <c r="BV9" s="468">
        <v>1467</v>
      </c>
      <c r="BW9" s="469"/>
      <c r="BX9" s="469"/>
      <c r="BY9" s="469"/>
      <c r="BZ9" s="469"/>
      <c r="CA9" s="469"/>
      <c r="CB9" s="469"/>
      <c r="CC9" s="470"/>
      <c r="CD9" s="477" t="s">
        <v>117</v>
      </c>
      <c r="CE9" s="478"/>
      <c r="CF9" s="478"/>
      <c r="CG9" s="478"/>
      <c r="CH9" s="478"/>
      <c r="CI9" s="478"/>
      <c r="CJ9" s="478"/>
      <c r="CK9" s="478"/>
      <c r="CL9" s="478"/>
      <c r="CM9" s="478"/>
      <c r="CN9" s="478"/>
      <c r="CO9" s="478"/>
      <c r="CP9" s="478"/>
      <c r="CQ9" s="478"/>
      <c r="CR9" s="478"/>
      <c r="CS9" s="479"/>
      <c r="CT9" s="438">
        <v>14.9</v>
      </c>
      <c r="CU9" s="439"/>
      <c r="CV9" s="439"/>
      <c r="CW9" s="439"/>
      <c r="CX9" s="439"/>
      <c r="CY9" s="439"/>
      <c r="CZ9" s="439"/>
      <c r="DA9" s="440"/>
      <c r="DB9" s="438">
        <v>15.6</v>
      </c>
      <c r="DC9" s="439"/>
      <c r="DD9" s="439"/>
      <c r="DE9" s="439"/>
      <c r="DF9" s="439"/>
      <c r="DG9" s="439"/>
      <c r="DH9" s="439"/>
      <c r="DI9" s="440"/>
      <c r="DJ9" s="186"/>
      <c r="DK9" s="186"/>
      <c r="DL9" s="186"/>
      <c r="DM9" s="186"/>
      <c r="DN9" s="186"/>
      <c r="DO9" s="186"/>
    </row>
    <row r="10" spans="1:119" ht="18.75" customHeight="1" thickBot="1">
      <c r="A10" s="187"/>
      <c r="B10" s="610"/>
      <c r="C10" s="611"/>
      <c r="D10" s="611"/>
      <c r="E10" s="611"/>
      <c r="F10" s="611"/>
      <c r="G10" s="611"/>
      <c r="H10" s="611"/>
      <c r="I10" s="611"/>
      <c r="J10" s="611"/>
      <c r="K10" s="531"/>
      <c r="L10" s="441" t="s">
        <v>118</v>
      </c>
      <c r="M10" s="442"/>
      <c r="N10" s="442"/>
      <c r="O10" s="442"/>
      <c r="P10" s="442"/>
      <c r="Q10" s="443"/>
      <c r="R10" s="444">
        <v>15273</v>
      </c>
      <c r="S10" s="445"/>
      <c r="T10" s="445"/>
      <c r="U10" s="445"/>
      <c r="V10" s="447"/>
      <c r="W10" s="619"/>
      <c r="X10" s="430"/>
      <c r="Y10" s="430"/>
      <c r="Z10" s="430"/>
      <c r="AA10" s="430"/>
      <c r="AB10" s="430"/>
      <c r="AC10" s="430"/>
      <c r="AD10" s="430"/>
      <c r="AE10" s="430"/>
      <c r="AF10" s="430"/>
      <c r="AG10" s="430"/>
      <c r="AH10" s="430"/>
      <c r="AI10" s="430"/>
      <c r="AJ10" s="430"/>
      <c r="AK10" s="430"/>
      <c r="AL10" s="620"/>
      <c r="AM10" s="537" t="s">
        <v>119</v>
      </c>
      <c r="AN10" s="442"/>
      <c r="AO10" s="442"/>
      <c r="AP10" s="442"/>
      <c r="AQ10" s="442"/>
      <c r="AR10" s="442"/>
      <c r="AS10" s="442"/>
      <c r="AT10" s="443"/>
      <c r="AU10" s="525" t="s">
        <v>109</v>
      </c>
      <c r="AV10" s="526"/>
      <c r="AW10" s="526"/>
      <c r="AX10" s="526"/>
      <c r="AY10" s="448" t="s">
        <v>120</v>
      </c>
      <c r="AZ10" s="449"/>
      <c r="BA10" s="449"/>
      <c r="BB10" s="449"/>
      <c r="BC10" s="449"/>
      <c r="BD10" s="449"/>
      <c r="BE10" s="449"/>
      <c r="BF10" s="449"/>
      <c r="BG10" s="449"/>
      <c r="BH10" s="449"/>
      <c r="BI10" s="449"/>
      <c r="BJ10" s="449"/>
      <c r="BK10" s="449"/>
      <c r="BL10" s="449"/>
      <c r="BM10" s="450"/>
      <c r="BN10" s="468">
        <v>2145</v>
      </c>
      <c r="BO10" s="469"/>
      <c r="BP10" s="469"/>
      <c r="BQ10" s="469"/>
      <c r="BR10" s="469"/>
      <c r="BS10" s="469"/>
      <c r="BT10" s="469"/>
      <c r="BU10" s="470"/>
      <c r="BV10" s="468">
        <v>2496</v>
      </c>
      <c r="BW10" s="469"/>
      <c r="BX10" s="469"/>
      <c r="BY10" s="469"/>
      <c r="BZ10" s="469"/>
      <c r="CA10" s="469"/>
      <c r="CB10" s="469"/>
      <c r="CC10" s="470"/>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610"/>
      <c r="C11" s="611"/>
      <c r="D11" s="611"/>
      <c r="E11" s="611"/>
      <c r="F11" s="611"/>
      <c r="G11" s="611"/>
      <c r="H11" s="611"/>
      <c r="I11" s="611"/>
      <c r="J11" s="611"/>
      <c r="K11" s="531"/>
      <c r="L11" s="514" t="s">
        <v>122</v>
      </c>
      <c r="M11" s="515"/>
      <c r="N11" s="515"/>
      <c r="O11" s="515"/>
      <c r="P11" s="515"/>
      <c r="Q11" s="516"/>
      <c r="R11" s="607" t="s">
        <v>123</v>
      </c>
      <c r="S11" s="608"/>
      <c r="T11" s="608"/>
      <c r="U11" s="608"/>
      <c r="V11" s="609"/>
      <c r="W11" s="619"/>
      <c r="X11" s="430"/>
      <c r="Y11" s="430"/>
      <c r="Z11" s="430"/>
      <c r="AA11" s="430"/>
      <c r="AB11" s="430"/>
      <c r="AC11" s="430"/>
      <c r="AD11" s="430"/>
      <c r="AE11" s="430"/>
      <c r="AF11" s="430"/>
      <c r="AG11" s="430"/>
      <c r="AH11" s="430"/>
      <c r="AI11" s="430"/>
      <c r="AJ11" s="430"/>
      <c r="AK11" s="430"/>
      <c r="AL11" s="620"/>
      <c r="AM11" s="537" t="s">
        <v>124</v>
      </c>
      <c r="AN11" s="442"/>
      <c r="AO11" s="442"/>
      <c r="AP11" s="442"/>
      <c r="AQ11" s="442"/>
      <c r="AR11" s="442"/>
      <c r="AS11" s="442"/>
      <c r="AT11" s="443"/>
      <c r="AU11" s="525" t="s">
        <v>125</v>
      </c>
      <c r="AV11" s="526"/>
      <c r="AW11" s="526"/>
      <c r="AX11" s="526"/>
      <c r="AY11" s="448" t="s">
        <v>126</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127</v>
      </c>
      <c r="CE11" s="478"/>
      <c r="CF11" s="478"/>
      <c r="CG11" s="478"/>
      <c r="CH11" s="478"/>
      <c r="CI11" s="478"/>
      <c r="CJ11" s="478"/>
      <c r="CK11" s="478"/>
      <c r="CL11" s="478"/>
      <c r="CM11" s="478"/>
      <c r="CN11" s="478"/>
      <c r="CO11" s="478"/>
      <c r="CP11" s="478"/>
      <c r="CQ11" s="478"/>
      <c r="CR11" s="478"/>
      <c r="CS11" s="479"/>
      <c r="CT11" s="581" t="s">
        <v>128</v>
      </c>
      <c r="CU11" s="582"/>
      <c r="CV11" s="582"/>
      <c r="CW11" s="582"/>
      <c r="CX11" s="582"/>
      <c r="CY11" s="582"/>
      <c r="CZ11" s="582"/>
      <c r="DA11" s="583"/>
      <c r="DB11" s="581" t="s">
        <v>128</v>
      </c>
      <c r="DC11" s="582"/>
      <c r="DD11" s="582"/>
      <c r="DE11" s="582"/>
      <c r="DF11" s="582"/>
      <c r="DG11" s="582"/>
      <c r="DH11" s="582"/>
      <c r="DI11" s="583"/>
      <c r="DJ11" s="186"/>
      <c r="DK11" s="186"/>
      <c r="DL11" s="186"/>
      <c r="DM11" s="186"/>
      <c r="DN11" s="186"/>
      <c r="DO11" s="186"/>
    </row>
    <row r="12" spans="1:119" ht="18.75" customHeight="1">
      <c r="A12" s="187"/>
      <c r="B12" s="584" t="s">
        <v>129</v>
      </c>
      <c r="C12" s="585"/>
      <c r="D12" s="585"/>
      <c r="E12" s="585"/>
      <c r="F12" s="585"/>
      <c r="G12" s="585"/>
      <c r="H12" s="585"/>
      <c r="I12" s="585"/>
      <c r="J12" s="585"/>
      <c r="K12" s="586"/>
      <c r="L12" s="593" t="s">
        <v>130</v>
      </c>
      <c r="M12" s="594"/>
      <c r="N12" s="594"/>
      <c r="O12" s="594"/>
      <c r="P12" s="594"/>
      <c r="Q12" s="595"/>
      <c r="R12" s="596">
        <v>14827</v>
      </c>
      <c r="S12" s="597"/>
      <c r="T12" s="597"/>
      <c r="U12" s="597"/>
      <c r="V12" s="598"/>
      <c r="W12" s="599" t="s">
        <v>1</v>
      </c>
      <c r="X12" s="526"/>
      <c r="Y12" s="526"/>
      <c r="Z12" s="526"/>
      <c r="AA12" s="526"/>
      <c r="AB12" s="600"/>
      <c r="AC12" s="601" t="s">
        <v>131</v>
      </c>
      <c r="AD12" s="602"/>
      <c r="AE12" s="602"/>
      <c r="AF12" s="602"/>
      <c r="AG12" s="603"/>
      <c r="AH12" s="601" t="s">
        <v>132</v>
      </c>
      <c r="AI12" s="602"/>
      <c r="AJ12" s="602"/>
      <c r="AK12" s="602"/>
      <c r="AL12" s="604"/>
      <c r="AM12" s="537" t="s">
        <v>133</v>
      </c>
      <c r="AN12" s="442"/>
      <c r="AO12" s="442"/>
      <c r="AP12" s="442"/>
      <c r="AQ12" s="442"/>
      <c r="AR12" s="442"/>
      <c r="AS12" s="442"/>
      <c r="AT12" s="443"/>
      <c r="AU12" s="525" t="s">
        <v>109</v>
      </c>
      <c r="AV12" s="526"/>
      <c r="AW12" s="526"/>
      <c r="AX12" s="526"/>
      <c r="AY12" s="448" t="s">
        <v>134</v>
      </c>
      <c r="AZ12" s="449"/>
      <c r="BA12" s="449"/>
      <c r="BB12" s="449"/>
      <c r="BC12" s="449"/>
      <c r="BD12" s="449"/>
      <c r="BE12" s="449"/>
      <c r="BF12" s="449"/>
      <c r="BG12" s="449"/>
      <c r="BH12" s="449"/>
      <c r="BI12" s="449"/>
      <c r="BJ12" s="449"/>
      <c r="BK12" s="449"/>
      <c r="BL12" s="449"/>
      <c r="BM12" s="450"/>
      <c r="BN12" s="468">
        <v>180000</v>
      </c>
      <c r="BO12" s="469"/>
      <c r="BP12" s="469"/>
      <c r="BQ12" s="469"/>
      <c r="BR12" s="469"/>
      <c r="BS12" s="469"/>
      <c r="BT12" s="469"/>
      <c r="BU12" s="470"/>
      <c r="BV12" s="468">
        <v>450000</v>
      </c>
      <c r="BW12" s="469"/>
      <c r="BX12" s="469"/>
      <c r="BY12" s="469"/>
      <c r="BZ12" s="469"/>
      <c r="CA12" s="469"/>
      <c r="CB12" s="469"/>
      <c r="CC12" s="470"/>
      <c r="CD12" s="477" t="s">
        <v>135</v>
      </c>
      <c r="CE12" s="478"/>
      <c r="CF12" s="478"/>
      <c r="CG12" s="478"/>
      <c r="CH12" s="478"/>
      <c r="CI12" s="478"/>
      <c r="CJ12" s="478"/>
      <c r="CK12" s="478"/>
      <c r="CL12" s="478"/>
      <c r="CM12" s="478"/>
      <c r="CN12" s="478"/>
      <c r="CO12" s="478"/>
      <c r="CP12" s="478"/>
      <c r="CQ12" s="478"/>
      <c r="CR12" s="478"/>
      <c r="CS12" s="479"/>
      <c r="CT12" s="581" t="s">
        <v>136</v>
      </c>
      <c r="CU12" s="582"/>
      <c r="CV12" s="582"/>
      <c r="CW12" s="582"/>
      <c r="CX12" s="582"/>
      <c r="CY12" s="582"/>
      <c r="CZ12" s="582"/>
      <c r="DA12" s="583"/>
      <c r="DB12" s="581" t="s">
        <v>128</v>
      </c>
      <c r="DC12" s="582"/>
      <c r="DD12" s="582"/>
      <c r="DE12" s="582"/>
      <c r="DF12" s="582"/>
      <c r="DG12" s="582"/>
      <c r="DH12" s="582"/>
      <c r="DI12" s="583"/>
      <c r="DJ12" s="186"/>
      <c r="DK12" s="186"/>
      <c r="DL12" s="186"/>
      <c r="DM12" s="186"/>
      <c r="DN12" s="186"/>
      <c r="DO12" s="186"/>
    </row>
    <row r="13" spans="1:119" ht="18.75" customHeight="1">
      <c r="A13" s="187"/>
      <c r="B13" s="587"/>
      <c r="C13" s="588"/>
      <c r="D13" s="588"/>
      <c r="E13" s="588"/>
      <c r="F13" s="588"/>
      <c r="G13" s="588"/>
      <c r="H13" s="588"/>
      <c r="I13" s="588"/>
      <c r="J13" s="588"/>
      <c r="K13" s="589"/>
      <c r="L13" s="197"/>
      <c r="M13" s="568" t="s">
        <v>137</v>
      </c>
      <c r="N13" s="569"/>
      <c r="O13" s="569"/>
      <c r="P13" s="569"/>
      <c r="Q13" s="570"/>
      <c r="R13" s="571">
        <v>14417</v>
      </c>
      <c r="S13" s="572"/>
      <c r="T13" s="572"/>
      <c r="U13" s="572"/>
      <c r="V13" s="573"/>
      <c r="W13" s="559" t="s">
        <v>138</v>
      </c>
      <c r="X13" s="481"/>
      <c r="Y13" s="481"/>
      <c r="Z13" s="481"/>
      <c r="AA13" s="481"/>
      <c r="AB13" s="482"/>
      <c r="AC13" s="444">
        <v>3357</v>
      </c>
      <c r="AD13" s="445"/>
      <c r="AE13" s="445"/>
      <c r="AF13" s="445"/>
      <c r="AG13" s="446"/>
      <c r="AH13" s="444">
        <v>3465</v>
      </c>
      <c r="AI13" s="445"/>
      <c r="AJ13" s="445"/>
      <c r="AK13" s="445"/>
      <c r="AL13" s="447"/>
      <c r="AM13" s="537" t="s">
        <v>139</v>
      </c>
      <c r="AN13" s="442"/>
      <c r="AO13" s="442"/>
      <c r="AP13" s="442"/>
      <c r="AQ13" s="442"/>
      <c r="AR13" s="442"/>
      <c r="AS13" s="442"/>
      <c r="AT13" s="443"/>
      <c r="AU13" s="525" t="s">
        <v>140</v>
      </c>
      <c r="AV13" s="526"/>
      <c r="AW13" s="526"/>
      <c r="AX13" s="526"/>
      <c r="AY13" s="448" t="s">
        <v>141</v>
      </c>
      <c r="AZ13" s="449"/>
      <c r="BA13" s="449"/>
      <c r="BB13" s="449"/>
      <c r="BC13" s="449"/>
      <c r="BD13" s="449"/>
      <c r="BE13" s="449"/>
      <c r="BF13" s="449"/>
      <c r="BG13" s="449"/>
      <c r="BH13" s="449"/>
      <c r="BI13" s="449"/>
      <c r="BJ13" s="449"/>
      <c r="BK13" s="449"/>
      <c r="BL13" s="449"/>
      <c r="BM13" s="450"/>
      <c r="BN13" s="468">
        <v>-170393</v>
      </c>
      <c r="BO13" s="469"/>
      <c r="BP13" s="469"/>
      <c r="BQ13" s="469"/>
      <c r="BR13" s="469"/>
      <c r="BS13" s="469"/>
      <c r="BT13" s="469"/>
      <c r="BU13" s="470"/>
      <c r="BV13" s="468">
        <v>-446037</v>
      </c>
      <c r="BW13" s="469"/>
      <c r="BX13" s="469"/>
      <c r="BY13" s="469"/>
      <c r="BZ13" s="469"/>
      <c r="CA13" s="469"/>
      <c r="CB13" s="469"/>
      <c r="CC13" s="470"/>
      <c r="CD13" s="477" t="s">
        <v>142</v>
      </c>
      <c r="CE13" s="478"/>
      <c r="CF13" s="478"/>
      <c r="CG13" s="478"/>
      <c r="CH13" s="478"/>
      <c r="CI13" s="478"/>
      <c r="CJ13" s="478"/>
      <c r="CK13" s="478"/>
      <c r="CL13" s="478"/>
      <c r="CM13" s="478"/>
      <c r="CN13" s="478"/>
      <c r="CO13" s="478"/>
      <c r="CP13" s="478"/>
      <c r="CQ13" s="478"/>
      <c r="CR13" s="478"/>
      <c r="CS13" s="479"/>
      <c r="CT13" s="438">
        <v>12.3</v>
      </c>
      <c r="CU13" s="439"/>
      <c r="CV13" s="439"/>
      <c r="CW13" s="439"/>
      <c r="CX13" s="439"/>
      <c r="CY13" s="439"/>
      <c r="CZ13" s="439"/>
      <c r="DA13" s="440"/>
      <c r="DB13" s="438">
        <v>12</v>
      </c>
      <c r="DC13" s="439"/>
      <c r="DD13" s="439"/>
      <c r="DE13" s="439"/>
      <c r="DF13" s="439"/>
      <c r="DG13" s="439"/>
      <c r="DH13" s="439"/>
      <c r="DI13" s="440"/>
      <c r="DJ13" s="186"/>
      <c r="DK13" s="186"/>
      <c r="DL13" s="186"/>
      <c r="DM13" s="186"/>
      <c r="DN13" s="186"/>
      <c r="DO13" s="186"/>
    </row>
    <row r="14" spans="1:119" ht="18.75" customHeight="1" thickBot="1">
      <c r="A14" s="187"/>
      <c r="B14" s="587"/>
      <c r="C14" s="588"/>
      <c r="D14" s="588"/>
      <c r="E14" s="588"/>
      <c r="F14" s="588"/>
      <c r="G14" s="588"/>
      <c r="H14" s="588"/>
      <c r="I14" s="588"/>
      <c r="J14" s="588"/>
      <c r="K14" s="589"/>
      <c r="L14" s="561" t="s">
        <v>143</v>
      </c>
      <c r="M14" s="605"/>
      <c r="N14" s="605"/>
      <c r="O14" s="605"/>
      <c r="P14" s="605"/>
      <c r="Q14" s="606"/>
      <c r="R14" s="571">
        <v>15006</v>
      </c>
      <c r="S14" s="572"/>
      <c r="T14" s="572"/>
      <c r="U14" s="572"/>
      <c r="V14" s="573"/>
      <c r="W14" s="574"/>
      <c r="X14" s="484"/>
      <c r="Y14" s="484"/>
      <c r="Z14" s="484"/>
      <c r="AA14" s="484"/>
      <c r="AB14" s="485"/>
      <c r="AC14" s="564">
        <v>40</v>
      </c>
      <c r="AD14" s="565"/>
      <c r="AE14" s="565"/>
      <c r="AF14" s="565"/>
      <c r="AG14" s="566"/>
      <c r="AH14" s="564">
        <v>40.9</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144</v>
      </c>
      <c r="CE14" s="475"/>
      <c r="CF14" s="475"/>
      <c r="CG14" s="475"/>
      <c r="CH14" s="475"/>
      <c r="CI14" s="475"/>
      <c r="CJ14" s="475"/>
      <c r="CK14" s="475"/>
      <c r="CL14" s="475"/>
      <c r="CM14" s="475"/>
      <c r="CN14" s="475"/>
      <c r="CO14" s="475"/>
      <c r="CP14" s="475"/>
      <c r="CQ14" s="475"/>
      <c r="CR14" s="475"/>
      <c r="CS14" s="476"/>
      <c r="CT14" s="575">
        <v>80</v>
      </c>
      <c r="CU14" s="576"/>
      <c r="CV14" s="576"/>
      <c r="CW14" s="576"/>
      <c r="CX14" s="576"/>
      <c r="CY14" s="576"/>
      <c r="CZ14" s="576"/>
      <c r="DA14" s="577"/>
      <c r="DB14" s="575">
        <v>78</v>
      </c>
      <c r="DC14" s="576"/>
      <c r="DD14" s="576"/>
      <c r="DE14" s="576"/>
      <c r="DF14" s="576"/>
      <c r="DG14" s="576"/>
      <c r="DH14" s="576"/>
      <c r="DI14" s="577"/>
      <c r="DJ14" s="186"/>
      <c r="DK14" s="186"/>
      <c r="DL14" s="186"/>
      <c r="DM14" s="186"/>
      <c r="DN14" s="186"/>
      <c r="DO14" s="186"/>
    </row>
    <row r="15" spans="1:119" ht="18.75" customHeight="1">
      <c r="A15" s="187"/>
      <c r="B15" s="587"/>
      <c r="C15" s="588"/>
      <c r="D15" s="588"/>
      <c r="E15" s="588"/>
      <c r="F15" s="588"/>
      <c r="G15" s="588"/>
      <c r="H15" s="588"/>
      <c r="I15" s="588"/>
      <c r="J15" s="588"/>
      <c r="K15" s="589"/>
      <c r="L15" s="197"/>
      <c r="M15" s="568" t="s">
        <v>145</v>
      </c>
      <c r="N15" s="569"/>
      <c r="O15" s="569"/>
      <c r="P15" s="569"/>
      <c r="Q15" s="570"/>
      <c r="R15" s="571">
        <v>14622</v>
      </c>
      <c r="S15" s="572"/>
      <c r="T15" s="572"/>
      <c r="U15" s="572"/>
      <c r="V15" s="573"/>
      <c r="W15" s="559" t="s">
        <v>146</v>
      </c>
      <c r="X15" s="481"/>
      <c r="Y15" s="481"/>
      <c r="Z15" s="481"/>
      <c r="AA15" s="481"/>
      <c r="AB15" s="482"/>
      <c r="AC15" s="444">
        <v>1115</v>
      </c>
      <c r="AD15" s="445"/>
      <c r="AE15" s="445"/>
      <c r="AF15" s="445"/>
      <c r="AG15" s="446"/>
      <c r="AH15" s="444">
        <v>1106</v>
      </c>
      <c r="AI15" s="445"/>
      <c r="AJ15" s="445"/>
      <c r="AK15" s="445"/>
      <c r="AL15" s="447"/>
      <c r="AM15" s="537"/>
      <c r="AN15" s="442"/>
      <c r="AO15" s="442"/>
      <c r="AP15" s="442"/>
      <c r="AQ15" s="442"/>
      <c r="AR15" s="442"/>
      <c r="AS15" s="442"/>
      <c r="AT15" s="443"/>
      <c r="AU15" s="525"/>
      <c r="AV15" s="526"/>
      <c r="AW15" s="526"/>
      <c r="AX15" s="526"/>
      <c r="AY15" s="460" t="s">
        <v>147</v>
      </c>
      <c r="AZ15" s="461"/>
      <c r="BA15" s="461"/>
      <c r="BB15" s="461"/>
      <c r="BC15" s="461"/>
      <c r="BD15" s="461"/>
      <c r="BE15" s="461"/>
      <c r="BF15" s="461"/>
      <c r="BG15" s="461"/>
      <c r="BH15" s="461"/>
      <c r="BI15" s="461"/>
      <c r="BJ15" s="461"/>
      <c r="BK15" s="461"/>
      <c r="BL15" s="461"/>
      <c r="BM15" s="462"/>
      <c r="BN15" s="463">
        <v>2731719</v>
      </c>
      <c r="BO15" s="464"/>
      <c r="BP15" s="464"/>
      <c r="BQ15" s="464"/>
      <c r="BR15" s="464"/>
      <c r="BS15" s="464"/>
      <c r="BT15" s="464"/>
      <c r="BU15" s="465"/>
      <c r="BV15" s="463">
        <v>2626023</v>
      </c>
      <c r="BW15" s="464"/>
      <c r="BX15" s="464"/>
      <c r="BY15" s="464"/>
      <c r="BZ15" s="464"/>
      <c r="CA15" s="464"/>
      <c r="CB15" s="464"/>
      <c r="CC15" s="465"/>
      <c r="CD15" s="578" t="s">
        <v>148</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87"/>
      <c r="C16" s="588"/>
      <c r="D16" s="588"/>
      <c r="E16" s="588"/>
      <c r="F16" s="588"/>
      <c r="G16" s="588"/>
      <c r="H16" s="588"/>
      <c r="I16" s="588"/>
      <c r="J16" s="588"/>
      <c r="K16" s="589"/>
      <c r="L16" s="561" t="s">
        <v>149</v>
      </c>
      <c r="M16" s="562"/>
      <c r="N16" s="562"/>
      <c r="O16" s="562"/>
      <c r="P16" s="562"/>
      <c r="Q16" s="563"/>
      <c r="R16" s="556" t="s">
        <v>150</v>
      </c>
      <c r="S16" s="557"/>
      <c r="T16" s="557"/>
      <c r="U16" s="557"/>
      <c r="V16" s="558"/>
      <c r="W16" s="574"/>
      <c r="X16" s="484"/>
      <c r="Y16" s="484"/>
      <c r="Z16" s="484"/>
      <c r="AA16" s="484"/>
      <c r="AB16" s="485"/>
      <c r="AC16" s="564">
        <v>13.3</v>
      </c>
      <c r="AD16" s="565"/>
      <c r="AE16" s="565"/>
      <c r="AF16" s="565"/>
      <c r="AG16" s="566"/>
      <c r="AH16" s="564">
        <v>13.1</v>
      </c>
      <c r="AI16" s="565"/>
      <c r="AJ16" s="565"/>
      <c r="AK16" s="565"/>
      <c r="AL16" s="567"/>
      <c r="AM16" s="537"/>
      <c r="AN16" s="442"/>
      <c r="AO16" s="442"/>
      <c r="AP16" s="442"/>
      <c r="AQ16" s="442"/>
      <c r="AR16" s="442"/>
      <c r="AS16" s="442"/>
      <c r="AT16" s="443"/>
      <c r="AU16" s="525"/>
      <c r="AV16" s="526"/>
      <c r="AW16" s="526"/>
      <c r="AX16" s="526"/>
      <c r="AY16" s="448" t="s">
        <v>151</v>
      </c>
      <c r="AZ16" s="449"/>
      <c r="BA16" s="449"/>
      <c r="BB16" s="449"/>
      <c r="BC16" s="449"/>
      <c r="BD16" s="449"/>
      <c r="BE16" s="449"/>
      <c r="BF16" s="449"/>
      <c r="BG16" s="449"/>
      <c r="BH16" s="449"/>
      <c r="BI16" s="449"/>
      <c r="BJ16" s="449"/>
      <c r="BK16" s="449"/>
      <c r="BL16" s="449"/>
      <c r="BM16" s="450"/>
      <c r="BN16" s="468">
        <v>8545145</v>
      </c>
      <c r="BO16" s="469"/>
      <c r="BP16" s="469"/>
      <c r="BQ16" s="469"/>
      <c r="BR16" s="469"/>
      <c r="BS16" s="469"/>
      <c r="BT16" s="469"/>
      <c r="BU16" s="470"/>
      <c r="BV16" s="468">
        <v>8433292</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c r="A17" s="187"/>
      <c r="B17" s="590"/>
      <c r="C17" s="591"/>
      <c r="D17" s="591"/>
      <c r="E17" s="591"/>
      <c r="F17" s="591"/>
      <c r="G17" s="591"/>
      <c r="H17" s="591"/>
      <c r="I17" s="591"/>
      <c r="J17" s="591"/>
      <c r="K17" s="592"/>
      <c r="L17" s="202"/>
      <c r="M17" s="553" t="s">
        <v>152</v>
      </c>
      <c r="N17" s="554"/>
      <c r="O17" s="554"/>
      <c r="P17" s="554"/>
      <c r="Q17" s="555"/>
      <c r="R17" s="556" t="s">
        <v>153</v>
      </c>
      <c r="S17" s="557"/>
      <c r="T17" s="557"/>
      <c r="U17" s="557"/>
      <c r="V17" s="558"/>
      <c r="W17" s="559" t="s">
        <v>154</v>
      </c>
      <c r="X17" s="481"/>
      <c r="Y17" s="481"/>
      <c r="Z17" s="481"/>
      <c r="AA17" s="481"/>
      <c r="AB17" s="482"/>
      <c r="AC17" s="444">
        <v>3924</v>
      </c>
      <c r="AD17" s="445"/>
      <c r="AE17" s="445"/>
      <c r="AF17" s="445"/>
      <c r="AG17" s="446"/>
      <c r="AH17" s="444">
        <v>3894</v>
      </c>
      <c r="AI17" s="445"/>
      <c r="AJ17" s="445"/>
      <c r="AK17" s="445"/>
      <c r="AL17" s="447"/>
      <c r="AM17" s="537"/>
      <c r="AN17" s="442"/>
      <c r="AO17" s="442"/>
      <c r="AP17" s="442"/>
      <c r="AQ17" s="442"/>
      <c r="AR17" s="442"/>
      <c r="AS17" s="442"/>
      <c r="AT17" s="443"/>
      <c r="AU17" s="525"/>
      <c r="AV17" s="526"/>
      <c r="AW17" s="526"/>
      <c r="AX17" s="526"/>
      <c r="AY17" s="448" t="s">
        <v>155</v>
      </c>
      <c r="AZ17" s="449"/>
      <c r="BA17" s="449"/>
      <c r="BB17" s="449"/>
      <c r="BC17" s="449"/>
      <c r="BD17" s="449"/>
      <c r="BE17" s="449"/>
      <c r="BF17" s="449"/>
      <c r="BG17" s="449"/>
      <c r="BH17" s="449"/>
      <c r="BI17" s="449"/>
      <c r="BJ17" s="449"/>
      <c r="BK17" s="449"/>
      <c r="BL17" s="449"/>
      <c r="BM17" s="450"/>
      <c r="BN17" s="468">
        <v>3410615</v>
      </c>
      <c r="BO17" s="469"/>
      <c r="BP17" s="469"/>
      <c r="BQ17" s="469"/>
      <c r="BR17" s="469"/>
      <c r="BS17" s="469"/>
      <c r="BT17" s="469"/>
      <c r="BU17" s="470"/>
      <c r="BV17" s="468">
        <v>3263240</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c r="A18" s="187"/>
      <c r="B18" s="530" t="s">
        <v>156</v>
      </c>
      <c r="C18" s="531"/>
      <c r="D18" s="531"/>
      <c r="E18" s="532"/>
      <c r="F18" s="532"/>
      <c r="G18" s="532"/>
      <c r="H18" s="532"/>
      <c r="I18" s="532"/>
      <c r="J18" s="532"/>
      <c r="K18" s="532"/>
      <c r="L18" s="533">
        <v>1319.63</v>
      </c>
      <c r="M18" s="533"/>
      <c r="N18" s="533"/>
      <c r="O18" s="533"/>
      <c r="P18" s="533"/>
      <c r="Q18" s="533"/>
      <c r="R18" s="534"/>
      <c r="S18" s="534"/>
      <c r="T18" s="534"/>
      <c r="U18" s="534"/>
      <c r="V18" s="535"/>
      <c r="W18" s="549"/>
      <c r="X18" s="550"/>
      <c r="Y18" s="550"/>
      <c r="Z18" s="550"/>
      <c r="AA18" s="550"/>
      <c r="AB18" s="560"/>
      <c r="AC18" s="432">
        <v>46.7</v>
      </c>
      <c r="AD18" s="433"/>
      <c r="AE18" s="433"/>
      <c r="AF18" s="433"/>
      <c r="AG18" s="536"/>
      <c r="AH18" s="432">
        <v>46</v>
      </c>
      <c r="AI18" s="433"/>
      <c r="AJ18" s="433"/>
      <c r="AK18" s="433"/>
      <c r="AL18" s="434"/>
      <c r="AM18" s="537"/>
      <c r="AN18" s="442"/>
      <c r="AO18" s="442"/>
      <c r="AP18" s="442"/>
      <c r="AQ18" s="442"/>
      <c r="AR18" s="442"/>
      <c r="AS18" s="442"/>
      <c r="AT18" s="443"/>
      <c r="AU18" s="525"/>
      <c r="AV18" s="526"/>
      <c r="AW18" s="526"/>
      <c r="AX18" s="526"/>
      <c r="AY18" s="448" t="s">
        <v>157</v>
      </c>
      <c r="AZ18" s="449"/>
      <c r="BA18" s="449"/>
      <c r="BB18" s="449"/>
      <c r="BC18" s="449"/>
      <c r="BD18" s="449"/>
      <c r="BE18" s="449"/>
      <c r="BF18" s="449"/>
      <c r="BG18" s="449"/>
      <c r="BH18" s="449"/>
      <c r="BI18" s="449"/>
      <c r="BJ18" s="449"/>
      <c r="BK18" s="449"/>
      <c r="BL18" s="449"/>
      <c r="BM18" s="450"/>
      <c r="BN18" s="468">
        <v>8943891</v>
      </c>
      <c r="BO18" s="469"/>
      <c r="BP18" s="469"/>
      <c r="BQ18" s="469"/>
      <c r="BR18" s="469"/>
      <c r="BS18" s="469"/>
      <c r="BT18" s="469"/>
      <c r="BU18" s="470"/>
      <c r="BV18" s="468">
        <v>8672918</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c r="A19" s="187"/>
      <c r="B19" s="530" t="s">
        <v>158</v>
      </c>
      <c r="C19" s="531"/>
      <c r="D19" s="531"/>
      <c r="E19" s="532"/>
      <c r="F19" s="532"/>
      <c r="G19" s="532"/>
      <c r="H19" s="532"/>
      <c r="I19" s="532"/>
      <c r="J19" s="532"/>
      <c r="K19" s="532"/>
      <c r="L19" s="538">
        <v>11</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159</v>
      </c>
      <c r="AZ19" s="449"/>
      <c r="BA19" s="449"/>
      <c r="BB19" s="449"/>
      <c r="BC19" s="449"/>
      <c r="BD19" s="449"/>
      <c r="BE19" s="449"/>
      <c r="BF19" s="449"/>
      <c r="BG19" s="449"/>
      <c r="BH19" s="449"/>
      <c r="BI19" s="449"/>
      <c r="BJ19" s="449"/>
      <c r="BK19" s="449"/>
      <c r="BL19" s="449"/>
      <c r="BM19" s="450"/>
      <c r="BN19" s="468">
        <v>11779731</v>
      </c>
      <c r="BO19" s="469"/>
      <c r="BP19" s="469"/>
      <c r="BQ19" s="469"/>
      <c r="BR19" s="469"/>
      <c r="BS19" s="469"/>
      <c r="BT19" s="469"/>
      <c r="BU19" s="470"/>
      <c r="BV19" s="468">
        <v>11259371</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c r="A20" s="187"/>
      <c r="B20" s="530" t="s">
        <v>160</v>
      </c>
      <c r="C20" s="531"/>
      <c r="D20" s="531"/>
      <c r="E20" s="532"/>
      <c r="F20" s="532"/>
      <c r="G20" s="532"/>
      <c r="H20" s="532"/>
      <c r="I20" s="532"/>
      <c r="J20" s="532"/>
      <c r="K20" s="532"/>
      <c r="L20" s="538">
        <v>6092</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c r="A21" s="187"/>
      <c r="B21" s="527" t="s">
        <v>161</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c r="A22" s="187"/>
      <c r="B22" s="497" t="s">
        <v>162</v>
      </c>
      <c r="C22" s="498"/>
      <c r="D22" s="499"/>
      <c r="E22" s="506" t="s">
        <v>1</v>
      </c>
      <c r="F22" s="481"/>
      <c r="G22" s="481"/>
      <c r="H22" s="481"/>
      <c r="I22" s="481"/>
      <c r="J22" s="481"/>
      <c r="K22" s="482"/>
      <c r="L22" s="506" t="s">
        <v>163</v>
      </c>
      <c r="M22" s="481"/>
      <c r="N22" s="481"/>
      <c r="O22" s="481"/>
      <c r="P22" s="482"/>
      <c r="Q22" s="491" t="s">
        <v>164</v>
      </c>
      <c r="R22" s="492"/>
      <c r="S22" s="492"/>
      <c r="T22" s="492"/>
      <c r="U22" s="492"/>
      <c r="V22" s="507"/>
      <c r="W22" s="509" t="s">
        <v>165</v>
      </c>
      <c r="X22" s="498"/>
      <c r="Y22" s="499"/>
      <c r="Z22" s="506" t="s">
        <v>1</v>
      </c>
      <c r="AA22" s="481"/>
      <c r="AB22" s="481"/>
      <c r="AC22" s="481"/>
      <c r="AD22" s="481"/>
      <c r="AE22" s="481"/>
      <c r="AF22" s="481"/>
      <c r="AG22" s="482"/>
      <c r="AH22" s="480" t="s">
        <v>166</v>
      </c>
      <c r="AI22" s="481"/>
      <c r="AJ22" s="481"/>
      <c r="AK22" s="481"/>
      <c r="AL22" s="482"/>
      <c r="AM22" s="480" t="s">
        <v>167</v>
      </c>
      <c r="AN22" s="486"/>
      <c r="AO22" s="486"/>
      <c r="AP22" s="486"/>
      <c r="AQ22" s="486"/>
      <c r="AR22" s="487"/>
      <c r="AS22" s="491" t="s">
        <v>164</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168</v>
      </c>
      <c r="AZ23" s="461"/>
      <c r="BA23" s="461"/>
      <c r="BB23" s="461"/>
      <c r="BC23" s="461"/>
      <c r="BD23" s="461"/>
      <c r="BE23" s="461"/>
      <c r="BF23" s="461"/>
      <c r="BG23" s="461"/>
      <c r="BH23" s="461"/>
      <c r="BI23" s="461"/>
      <c r="BJ23" s="461"/>
      <c r="BK23" s="461"/>
      <c r="BL23" s="461"/>
      <c r="BM23" s="462"/>
      <c r="BN23" s="468">
        <v>16536531</v>
      </c>
      <c r="BO23" s="469"/>
      <c r="BP23" s="469"/>
      <c r="BQ23" s="469"/>
      <c r="BR23" s="469"/>
      <c r="BS23" s="469"/>
      <c r="BT23" s="469"/>
      <c r="BU23" s="470"/>
      <c r="BV23" s="468">
        <v>16766396</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c r="A24" s="187"/>
      <c r="B24" s="500"/>
      <c r="C24" s="501"/>
      <c r="D24" s="502"/>
      <c r="E24" s="441" t="s">
        <v>169</v>
      </c>
      <c r="F24" s="442"/>
      <c r="G24" s="442"/>
      <c r="H24" s="442"/>
      <c r="I24" s="442"/>
      <c r="J24" s="442"/>
      <c r="K24" s="443"/>
      <c r="L24" s="444">
        <v>1</v>
      </c>
      <c r="M24" s="445"/>
      <c r="N24" s="445"/>
      <c r="O24" s="445"/>
      <c r="P24" s="446"/>
      <c r="Q24" s="444">
        <v>8470</v>
      </c>
      <c r="R24" s="445"/>
      <c r="S24" s="445"/>
      <c r="T24" s="445"/>
      <c r="U24" s="445"/>
      <c r="V24" s="446"/>
      <c r="W24" s="510"/>
      <c r="X24" s="501"/>
      <c r="Y24" s="502"/>
      <c r="Z24" s="441" t="s">
        <v>170</v>
      </c>
      <c r="AA24" s="442"/>
      <c r="AB24" s="442"/>
      <c r="AC24" s="442"/>
      <c r="AD24" s="442"/>
      <c r="AE24" s="442"/>
      <c r="AF24" s="442"/>
      <c r="AG24" s="443"/>
      <c r="AH24" s="444">
        <v>267</v>
      </c>
      <c r="AI24" s="445"/>
      <c r="AJ24" s="445"/>
      <c r="AK24" s="445"/>
      <c r="AL24" s="446"/>
      <c r="AM24" s="444">
        <v>776169</v>
      </c>
      <c r="AN24" s="445"/>
      <c r="AO24" s="445"/>
      <c r="AP24" s="445"/>
      <c r="AQ24" s="445"/>
      <c r="AR24" s="446"/>
      <c r="AS24" s="444">
        <v>2907</v>
      </c>
      <c r="AT24" s="445"/>
      <c r="AU24" s="445"/>
      <c r="AV24" s="445"/>
      <c r="AW24" s="445"/>
      <c r="AX24" s="447"/>
      <c r="AY24" s="435" t="s">
        <v>171</v>
      </c>
      <c r="AZ24" s="436"/>
      <c r="BA24" s="436"/>
      <c r="BB24" s="436"/>
      <c r="BC24" s="436"/>
      <c r="BD24" s="436"/>
      <c r="BE24" s="436"/>
      <c r="BF24" s="436"/>
      <c r="BG24" s="436"/>
      <c r="BH24" s="436"/>
      <c r="BI24" s="436"/>
      <c r="BJ24" s="436"/>
      <c r="BK24" s="436"/>
      <c r="BL24" s="436"/>
      <c r="BM24" s="437"/>
      <c r="BN24" s="468">
        <v>12516103</v>
      </c>
      <c r="BO24" s="469"/>
      <c r="BP24" s="469"/>
      <c r="BQ24" s="469"/>
      <c r="BR24" s="469"/>
      <c r="BS24" s="469"/>
      <c r="BT24" s="469"/>
      <c r="BU24" s="470"/>
      <c r="BV24" s="468">
        <v>12885978</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c r="A25" s="187"/>
      <c r="B25" s="500"/>
      <c r="C25" s="501"/>
      <c r="D25" s="502"/>
      <c r="E25" s="441" t="s">
        <v>172</v>
      </c>
      <c r="F25" s="442"/>
      <c r="G25" s="442"/>
      <c r="H25" s="442"/>
      <c r="I25" s="442"/>
      <c r="J25" s="442"/>
      <c r="K25" s="443"/>
      <c r="L25" s="444">
        <v>1</v>
      </c>
      <c r="M25" s="445"/>
      <c r="N25" s="445"/>
      <c r="O25" s="445"/>
      <c r="P25" s="446"/>
      <c r="Q25" s="444">
        <v>6790</v>
      </c>
      <c r="R25" s="445"/>
      <c r="S25" s="445"/>
      <c r="T25" s="445"/>
      <c r="U25" s="445"/>
      <c r="V25" s="446"/>
      <c r="W25" s="510"/>
      <c r="X25" s="501"/>
      <c r="Y25" s="502"/>
      <c r="Z25" s="441" t="s">
        <v>173</v>
      </c>
      <c r="AA25" s="442"/>
      <c r="AB25" s="442"/>
      <c r="AC25" s="442"/>
      <c r="AD25" s="442"/>
      <c r="AE25" s="442"/>
      <c r="AF25" s="442"/>
      <c r="AG25" s="443"/>
      <c r="AH25" s="444" t="s">
        <v>136</v>
      </c>
      <c r="AI25" s="445"/>
      <c r="AJ25" s="445"/>
      <c r="AK25" s="445"/>
      <c r="AL25" s="446"/>
      <c r="AM25" s="444" t="s">
        <v>128</v>
      </c>
      <c r="AN25" s="445"/>
      <c r="AO25" s="445"/>
      <c r="AP25" s="445"/>
      <c r="AQ25" s="445"/>
      <c r="AR25" s="446"/>
      <c r="AS25" s="444" t="s">
        <v>136</v>
      </c>
      <c r="AT25" s="445"/>
      <c r="AU25" s="445"/>
      <c r="AV25" s="445"/>
      <c r="AW25" s="445"/>
      <c r="AX25" s="447"/>
      <c r="AY25" s="460" t="s">
        <v>174</v>
      </c>
      <c r="AZ25" s="461"/>
      <c r="BA25" s="461"/>
      <c r="BB25" s="461"/>
      <c r="BC25" s="461"/>
      <c r="BD25" s="461"/>
      <c r="BE25" s="461"/>
      <c r="BF25" s="461"/>
      <c r="BG25" s="461"/>
      <c r="BH25" s="461"/>
      <c r="BI25" s="461"/>
      <c r="BJ25" s="461"/>
      <c r="BK25" s="461"/>
      <c r="BL25" s="461"/>
      <c r="BM25" s="462"/>
      <c r="BN25" s="463">
        <v>3629307</v>
      </c>
      <c r="BO25" s="464"/>
      <c r="BP25" s="464"/>
      <c r="BQ25" s="464"/>
      <c r="BR25" s="464"/>
      <c r="BS25" s="464"/>
      <c r="BT25" s="464"/>
      <c r="BU25" s="465"/>
      <c r="BV25" s="463">
        <v>5030603</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c r="A26" s="187"/>
      <c r="B26" s="500"/>
      <c r="C26" s="501"/>
      <c r="D26" s="502"/>
      <c r="E26" s="441" t="s">
        <v>175</v>
      </c>
      <c r="F26" s="442"/>
      <c r="G26" s="442"/>
      <c r="H26" s="442"/>
      <c r="I26" s="442"/>
      <c r="J26" s="442"/>
      <c r="K26" s="443"/>
      <c r="L26" s="444">
        <v>1</v>
      </c>
      <c r="M26" s="445"/>
      <c r="N26" s="445"/>
      <c r="O26" s="445"/>
      <c r="P26" s="446"/>
      <c r="Q26" s="444">
        <v>6110</v>
      </c>
      <c r="R26" s="445"/>
      <c r="S26" s="445"/>
      <c r="T26" s="445"/>
      <c r="U26" s="445"/>
      <c r="V26" s="446"/>
      <c r="W26" s="510"/>
      <c r="X26" s="501"/>
      <c r="Y26" s="502"/>
      <c r="Z26" s="441" t="s">
        <v>176</v>
      </c>
      <c r="AA26" s="523"/>
      <c r="AB26" s="523"/>
      <c r="AC26" s="523"/>
      <c r="AD26" s="523"/>
      <c r="AE26" s="523"/>
      <c r="AF26" s="523"/>
      <c r="AG26" s="524"/>
      <c r="AH26" s="444">
        <v>9</v>
      </c>
      <c r="AI26" s="445"/>
      <c r="AJ26" s="445"/>
      <c r="AK26" s="445"/>
      <c r="AL26" s="446"/>
      <c r="AM26" s="444">
        <v>25227</v>
      </c>
      <c r="AN26" s="445"/>
      <c r="AO26" s="445"/>
      <c r="AP26" s="445"/>
      <c r="AQ26" s="445"/>
      <c r="AR26" s="446"/>
      <c r="AS26" s="444">
        <v>2803</v>
      </c>
      <c r="AT26" s="445"/>
      <c r="AU26" s="445"/>
      <c r="AV26" s="445"/>
      <c r="AW26" s="445"/>
      <c r="AX26" s="447"/>
      <c r="AY26" s="477" t="s">
        <v>177</v>
      </c>
      <c r="AZ26" s="478"/>
      <c r="BA26" s="478"/>
      <c r="BB26" s="478"/>
      <c r="BC26" s="478"/>
      <c r="BD26" s="478"/>
      <c r="BE26" s="478"/>
      <c r="BF26" s="478"/>
      <c r="BG26" s="478"/>
      <c r="BH26" s="478"/>
      <c r="BI26" s="478"/>
      <c r="BJ26" s="478"/>
      <c r="BK26" s="478"/>
      <c r="BL26" s="478"/>
      <c r="BM26" s="479"/>
      <c r="BN26" s="468" t="s">
        <v>128</v>
      </c>
      <c r="BO26" s="469"/>
      <c r="BP26" s="469"/>
      <c r="BQ26" s="469"/>
      <c r="BR26" s="469"/>
      <c r="BS26" s="469"/>
      <c r="BT26" s="469"/>
      <c r="BU26" s="470"/>
      <c r="BV26" s="468" t="s">
        <v>178</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c r="A27" s="187"/>
      <c r="B27" s="500"/>
      <c r="C27" s="501"/>
      <c r="D27" s="502"/>
      <c r="E27" s="441" t="s">
        <v>179</v>
      </c>
      <c r="F27" s="442"/>
      <c r="G27" s="442"/>
      <c r="H27" s="442"/>
      <c r="I27" s="442"/>
      <c r="J27" s="442"/>
      <c r="K27" s="443"/>
      <c r="L27" s="444">
        <v>1</v>
      </c>
      <c r="M27" s="445"/>
      <c r="N27" s="445"/>
      <c r="O27" s="445"/>
      <c r="P27" s="446"/>
      <c r="Q27" s="444">
        <v>3060</v>
      </c>
      <c r="R27" s="445"/>
      <c r="S27" s="445"/>
      <c r="T27" s="445"/>
      <c r="U27" s="445"/>
      <c r="V27" s="446"/>
      <c r="W27" s="510"/>
      <c r="X27" s="501"/>
      <c r="Y27" s="502"/>
      <c r="Z27" s="441" t="s">
        <v>180</v>
      </c>
      <c r="AA27" s="442"/>
      <c r="AB27" s="442"/>
      <c r="AC27" s="442"/>
      <c r="AD27" s="442"/>
      <c r="AE27" s="442"/>
      <c r="AF27" s="442"/>
      <c r="AG27" s="443"/>
      <c r="AH27" s="444">
        <v>16</v>
      </c>
      <c r="AI27" s="445"/>
      <c r="AJ27" s="445"/>
      <c r="AK27" s="445"/>
      <c r="AL27" s="446"/>
      <c r="AM27" s="444">
        <v>45264</v>
      </c>
      <c r="AN27" s="445"/>
      <c r="AO27" s="445"/>
      <c r="AP27" s="445"/>
      <c r="AQ27" s="445"/>
      <c r="AR27" s="446"/>
      <c r="AS27" s="444">
        <v>2829</v>
      </c>
      <c r="AT27" s="445"/>
      <c r="AU27" s="445"/>
      <c r="AV27" s="445"/>
      <c r="AW27" s="445"/>
      <c r="AX27" s="447"/>
      <c r="AY27" s="474" t="s">
        <v>181</v>
      </c>
      <c r="AZ27" s="475"/>
      <c r="BA27" s="475"/>
      <c r="BB27" s="475"/>
      <c r="BC27" s="475"/>
      <c r="BD27" s="475"/>
      <c r="BE27" s="475"/>
      <c r="BF27" s="475"/>
      <c r="BG27" s="475"/>
      <c r="BH27" s="475"/>
      <c r="BI27" s="475"/>
      <c r="BJ27" s="475"/>
      <c r="BK27" s="475"/>
      <c r="BL27" s="475"/>
      <c r="BM27" s="476"/>
      <c r="BN27" s="471">
        <v>100966</v>
      </c>
      <c r="BO27" s="472"/>
      <c r="BP27" s="472"/>
      <c r="BQ27" s="472"/>
      <c r="BR27" s="472"/>
      <c r="BS27" s="472"/>
      <c r="BT27" s="472"/>
      <c r="BU27" s="473"/>
      <c r="BV27" s="471">
        <v>175948</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c r="A28" s="187"/>
      <c r="B28" s="500"/>
      <c r="C28" s="501"/>
      <c r="D28" s="502"/>
      <c r="E28" s="441" t="s">
        <v>182</v>
      </c>
      <c r="F28" s="442"/>
      <c r="G28" s="442"/>
      <c r="H28" s="442"/>
      <c r="I28" s="442"/>
      <c r="J28" s="442"/>
      <c r="K28" s="443"/>
      <c r="L28" s="444">
        <v>1</v>
      </c>
      <c r="M28" s="445"/>
      <c r="N28" s="445"/>
      <c r="O28" s="445"/>
      <c r="P28" s="446"/>
      <c r="Q28" s="444">
        <v>2460</v>
      </c>
      <c r="R28" s="445"/>
      <c r="S28" s="445"/>
      <c r="T28" s="445"/>
      <c r="U28" s="445"/>
      <c r="V28" s="446"/>
      <c r="W28" s="510"/>
      <c r="X28" s="501"/>
      <c r="Y28" s="502"/>
      <c r="Z28" s="441" t="s">
        <v>183</v>
      </c>
      <c r="AA28" s="442"/>
      <c r="AB28" s="442"/>
      <c r="AC28" s="442"/>
      <c r="AD28" s="442"/>
      <c r="AE28" s="442"/>
      <c r="AF28" s="442"/>
      <c r="AG28" s="443"/>
      <c r="AH28" s="444" t="s">
        <v>136</v>
      </c>
      <c r="AI28" s="445"/>
      <c r="AJ28" s="445"/>
      <c r="AK28" s="445"/>
      <c r="AL28" s="446"/>
      <c r="AM28" s="444" t="s">
        <v>128</v>
      </c>
      <c r="AN28" s="445"/>
      <c r="AO28" s="445"/>
      <c r="AP28" s="445"/>
      <c r="AQ28" s="445"/>
      <c r="AR28" s="446"/>
      <c r="AS28" s="444" t="s">
        <v>136</v>
      </c>
      <c r="AT28" s="445"/>
      <c r="AU28" s="445"/>
      <c r="AV28" s="445"/>
      <c r="AW28" s="445"/>
      <c r="AX28" s="447"/>
      <c r="AY28" s="451" t="s">
        <v>184</v>
      </c>
      <c r="AZ28" s="452"/>
      <c r="BA28" s="452"/>
      <c r="BB28" s="453"/>
      <c r="BC28" s="460" t="s">
        <v>48</v>
      </c>
      <c r="BD28" s="461"/>
      <c r="BE28" s="461"/>
      <c r="BF28" s="461"/>
      <c r="BG28" s="461"/>
      <c r="BH28" s="461"/>
      <c r="BI28" s="461"/>
      <c r="BJ28" s="461"/>
      <c r="BK28" s="461"/>
      <c r="BL28" s="461"/>
      <c r="BM28" s="462"/>
      <c r="BN28" s="463">
        <v>1142751</v>
      </c>
      <c r="BO28" s="464"/>
      <c r="BP28" s="464"/>
      <c r="BQ28" s="464"/>
      <c r="BR28" s="464"/>
      <c r="BS28" s="464"/>
      <c r="BT28" s="464"/>
      <c r="BU28" s="465"/>
      <c r="BV28" s="463">
        <v>1290606</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c r="A29" s="187"/>
      <c r="B29" s="500"/>
      <c r="C29" s="501"/>
      <c r="D29" s="502"/>
      <c r="E29" s="441" t="s">
        <v>185</v>
      </c>
      <c r="F29" s="442"/>
      <c r="G29" s="442"/>
      <c r="H29" s="442"/>
      <c r="I29" s="442"/>
      <c r="J29" s="442"/>
      <c r="K29" s="443"/>
      <c r="L29" s="444">
        <v>14</v>
      </c>
      <c r="M29" s="445"/>
      <c r="N29" s="445"/>
      <c r="O29" s="445"/>
      <c r="P29" s="446"/>
      <c r="Q29" s="444">
        <v>2220</v>
      </c>
      <c r="R29" s="445"/>
      <c r="S29" s="445"/>
      <c r="T29" s="445"/>
      <c r="U29" s="445"/>
      <c r="V29" s="446"/>
      <c r="W29" s="511"/>
      <c r="X29" s="512"/>
      <c r="Y29" s="513"/>
      <c r="Z29" s="441" t="s">
        <v>186</v>
      </c>
      <c r="AA29" s="442"/>
      <c r="AB29" s="442"/>
      <c r="AC29" s="442"/>
      <c r="AD29" s="442"/>
      <c r="AE29" s="442"/>
      <c r="AF29" s="442"/>
      <c r="AG29" s="443"/>
      <c r="AH29" s="444">
        <v>283</v>
      </c>
      <c r="AI29" s="445"/>
      <c r="AJ29" s="445"/>
      <c r="AK29" s="445"/>
      <c r="AL29" s="446"/>
      <c r="AM29" s="444">
        <v>821433</v>
      </c>
      <c r="AN29" s="445"/>
      <c r="AO29" s="445"/>
      <c r="AP29" s="445"/>
      <c r="AQ29" s="445"/>
      <c r="AR29" s="446"/>
      <c r="AS29" s="444">
        <v>2903</v>
      </c>
      <c r="AT29" s="445"/>
      <c r="AU29" s="445"/>
      <c r="AV29" s="445"/>
      <c r="AW29" s="445"/>
      <c r="AX29" s="447"/>
      <c r="AY29" s="454"/>
      <c r="AZ29" s="455"/>
      <c r="BA29" s="455"/>
      <c r="BB29" s="456"/>
      <c r="BC29" s="448" t="s">
        <v>187</v>
      </c>
      <c r="BD29" s="449"/>
      <c r="BE29" s="449"/>
      <c r="BF29" s="449"/>
      <c r="BG29" s="449"/>
      <c r="BH29" s="449"/>
      <c r="BI29" s="449"/>
      <c r="BJ29" s="449"/>
      <c r="BK29" s="449"/>
      <c r="BL29" s="449"/>
      <c r="BM29" s="450"/>
      <c r="BN29" s="468">
        <v>275506</v>
      </c>
      <c r="BO29" s="469"/>
      <c r="BP29" s="469"/>
      <c r="BQ29" s="469"/>
      <c r="BR29" s="469"/>
      <c r="BS29" s="469"/>
      <c r="BT29" s="469"/>
      <c r="BU29" s="470"/>
      <c r="BV29" s="468">
        <v>499368</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188</v>
      </c>
      <c r="X30" s="521"/>
      <c r="Y30" s="521"/>
      <c r="Z30" s="521"/>
      <c r="AA30" s="521"/>
      <c r="AB30" s="521"/>
      <c r="AC30" s="521"/>
      <c r="AD30" s="521"/>
      <c r="AE30" s="521"/>
      <c r="AF30" s="521"/>
      <c r="AG30" s="522"/>
      <c r="AH30" s="432">
        <v>97.2</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926363</v>
      </c>
      <c r="BO30" s="472"/>
      <c r="BP30" s="472"/>
      <c r="BQ30" s="472"/>
      <c r="BR30" s="472"/>
      <c r="BS30" s="472"/>
      <c r="BT30" s="472"/>
      <c r="BU30" s="473"/>
      <c r="BV30" s="471">
        <v>793516</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31" t="s">
        <v>195</v>
      </c>
      <c r="D33" s="431"/>
      <c r="E33" s="430" t="s">
        <v>196</v>
      </c>
      <c r="F33" s="430"/>
      <c r="G33" s="430"/>
      <c r="H33" s="430"/>
      <c r="I33" s="430"/>
      <c r="J33" s="430"/>
      <c r="K33" s="430"/>
      <c r="L33" s="430"/>
      <c r="M33" s="430"/>
      <c r="N33" s="430"/>
      <c r="O33" s="430"/>
      <c r="P33" s="430"/>
      <c r="Q33" s="430"/>
      <c r="R33" s="430"/>
      <c r="S33" s="430"/>
      <c r="T33" s="216"/>
      <c r="U33" s="431" t="s">
        <v>195</v>
      </c>
      <c r="V33" s="431"/>
      <c r="W33" s="430" t="s">
        <v>196</v>
      </c>
      <c r="X33" s="430"/>
      <c r="Y33" s="430"/>
      <c r="Z33" s="430"/>
      <c r="AA33" s="430"/>
      <c r="AB33" s="430"/>
      <c r="AC33" s="430"/>
      <c r="AD33" s="430"/>
      <c r="AE33" s="430"/>
      <c r="AF33" s="430"/>
      <c r="AG33" s="430"/>
      <c r="AH33" s="430"/>
      <c r="AI33" s="430"/>
      <c r="AJ33" s="430"/>
      <c r="AK33" s="430"/>
      <c r="AL33" s="216"/>
      <c r="AM33" s="431" t="s">
        <v>195</v>
      </c>
      <c r="AN33" s="431"/>
      <c r="AO33" s="430" t="s">
        <v>196</v>
      </c>
      <c r="AP33" s="430"/>
      <c r="AQ33" s="430"/>
      <c r="AR33" s="430"/>
      <c r="AS33" s="430"/>
      <c r="AT33" s="430"/>
      <c r="AU33" s="430"/>
      <c r="AV33" s="430"/>
      <c r="AW33" s="430"/>
      <c r="AX33" s="430"/>
      <c r="AY33" s="430"/>
      <c r="AZ33" s="430"/>
      <c r="BA33" s="430"/>
      <c r="BB33" s="430"/>
      <c r="BC33" s="430"/>
      <c r="BD33" s="217"/>
      <c r="BE33" s="430" t="s">
        <v>197</v>
      </c>
      <c r="BF33" s="430"/>
      <c r="BG33" s="430" t="s">
        <v>198</v>
      </c>
      <c r="BH33" s="430"/>
      <c r="BI33" s="430"/>
      <c r="BJ33" s="430"/>
      <c r="BK33" s="430"/>
      <c r="BL33" s="430"/>
      <c r="BM33" s="430"/>
      <c r="BN33" s="430"/>
      <c r="BO33" s="430"/>
      <c r="BP33" s="430"/>
      <c r="BQ33" s="430"/>
      <c r="BR33" s="430"/>
      <c r="BS33" s="430"/>
      <c r="BT33" s="430"/>
      <c r="BU33" s="430"/>
      <c r="BV33" s="217"/>
      <c r="BW33" s="431" t="s">
        <v>197</v>
      </c>
      <c r="BX33" s="431"/>
      <c r="BY33" s="430" t="s">
        <v>199</v>
      </c>
      <c r="BZ33" s="430"/>
      <c r="CA33" s="430"/>
      <c r="CB33" s="430"/>
      <c r="CC33" s="430"/>
      <c r="CD33" s="430"/>
      <c r="CE33" s="430"/>
      <c r="CF33" s="430"/>
      <c r="CG33" s="430"/>
      <c r="CH33" s="430"/>
      <c r="CI33" s="430"/>
      <c r="CJ33" s="430"/>
      <c r="CK33" s="430"/>
      <c r="CL33" s="430"/>
      <c r="CM33" s="430"/>
      <c r="CN33" s="216"/>
      <c r="CO33" s="431" t="s">
        <v>200</v>
      </c>
      <c r="CP33" s="431"/>
      <c r="CQ33" s="430" t="s">
        <v>201</v>
      </c>
      <c r="CR33" s="430"/>
      <c r="CS33" s="430"/>
      <c r="CT33" s="430"/>
      <c r="CU33" s="430"/>
      <c r="CV33" s="430"/>
      <c r="CW33" s="430"/>
      <c r="CX33" s="430"/>
      <c r="CY33" s="430"/>
      <c r="CZ33" s="430"/>
      <c r="DA33" s="430"/>
      <c r="DB33" s="430"/>
      <c r="DC33" s="430"/>
      <c r="DD33" s="430"/>
      <c r="DE33" s="430"/>
      <c r="DF33" s="216"/>
      <c r="DG33" s="429" t="s">
        <v>202</v>
      </c>
      <c r="DH33" s="429"/>
      <c r="DI33" s="218"/>
      <c r="DJ33" s="186"/>
      <c r="DK33" s="186"/>
      <c r="DL33" s="186"/>
      <c r="DM33" s="186"/>
      <c r="DN33" s="186"/>
      <c r="DO33" s="186"/>
    </row>
    <row r="34" spans="1:119" ht="32.25" customHeight="1">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2</v>
      </c>
      <c r="V34" s="427"/>
      <c r="W34" s="426" t="str">
        <f>IF('各会計、関係団体の財政状況及び健全化判断比率'!B28="","",'各会計、関係団体の財政状況及び健全化判断比率'!B28)</f>
        <v>国民健康保険特別会計</v>
      </c>
      <c r="X34" s="426"/>
      <c r="Y34" s="426"/>
      <c r="Z34" s="426"/>
      <c r="AA34" s="426"/>
      <c r="AB34" s="426"/>
      <c r="AC34" s="426"/>
      <c r="AD34" s="426"/>
      <c r="AE34" s="426"/>
      <c r="AF34" s="426"/>
      <c r="AG34" s="426"/>
      <c r="AH34" s="426"/>
      <c r="AI34" s="426"/>
      <c r="AJ34" s="426"/>
      <c r="AK34" s="426"/>
      <c r="AL34" s="214"/>
      <c r="AM34" s="427">
        <f>IF(AO34="","",MAX(C34:D43,U34:V43)+1)</f>
        <v>6</v>
      </c>
      <c r="AN34" s="427"/>
      <c r="AO34" s="426" t="str">
        <f>IF('各会計、関係団体の財政状況及び健全化判断比率'!B32="","",'各会計、関係団体の財政状況及び健全化判断比率'!B32)</f>
        <v>別海町水道事業会計</v>
      </c>
      <c r="AP34" s="426"/>
      <c r="AQ34" s="426"/>
      <c r="AR34" s="426"/>
      <c r="AS34" s="426"/>
      <c r="AT34" s="426"/>
      <c r="AU34" s="426"/>
      <c r="AV34" s="426"/>
      <c r="AW34" s="426"/>
      <c r="AX34" s="426"/>
      <c r="AY34" s="426"/>
      <c r="AZ34" s="426"/>
      <c r="BA34" s="426"/>
      <c r="BB34" s="426"/>
      <c r="BC34" s="426"/>
      <c r="BD34" s="214"/>
      <c r="BE34" s="427">
        <f>IF(BG34="","",MAX(C34:D43,U34:V43,AM34:AN43)+1)</f>
        <v>8</v>
      </c>
      <c r="BF34" s="427"/>
      <c r="BG34" s="426" t="str">
        <f>IF('各会計、関係団体の財政状況及び健全化判断比率'!B34="","",'各会計、関係団体の財政状況及び健全化判断比率'!B34)</f>
        <v>下水道事業特別会計</v>
      </c>
      <c r="BH34" s="426"/>
      <c r="BI34" s="426"/>
      <c r="BJ34" s="426"/>
      <c r="BK34" s="426"/>
      <c r="BL34" s="426"/>
      <c r="BM34" s="426"/>
      <c r="BN34" s="426"/>
      <c r="BO34" s="426"/>
      <c r="BP34" s="426"/>
      <c r="BQ34" s="426"/>
      <c r="BR34" s="426"/>
      <c r="BS34" s="426"/>
      <c r="BT34" s="426"/>
      <c r="BU34" s="426"/>
      <c r="BV34" s="214"/>
      <c r="BW34" s="427">
        <f>IF(BY34="","",MAX(C34:D43,U34:V43,AM34:AN43,BE34:BF43)+1)</f>
        <v>9</v>
      </c>
      <c r="BX34" s="427"/>
      <c r="BY34" s="426" t="str">
        <f>IF('各会計、関係団体の財政状況及び健全化判断比率'!B68="","",'各会計、関係団体の財政状況及び健全化判断比率'!B68)</f>
        <v>根室北部消防事務組合</v>
      </c>
      <c r="BZ34" s="426"/>
      <c r="CA34" s="426"/>
      <c r="CB34" s="426"/>
      <c r="CC34" s="426"/>
      <c r="CD34" s="426"/>
      <c r="CE34" s="426"/>
      <c r="CF34" s="426"/>
      <c r="CG34" s="426"/>
      <c r="CH34" s="426"/>
      <c r="CI34" s="426"/>
      <c r="CJ34" s="426"/>
      <c r="CK34" s="426"/>
      <c r="CL34" s="426"/>
      <c r="CM34" s="426"/>
      <c r="CN34" s="214"/>
      <c r="CO34" s="427">
        <f>IF(CQ34="","",MAX(C34:D43,U34:V43,AM34:AN43,BE34:BF43,BW34:BX43)+1)</f>
        <v>12</v>
      </c>
      <c r="CP34" s="427"/>
      <c r="CQ34" s="426" t="str">
        <f>IF('各会計、関係団体の財政状況及び健全化判断比率'!BS7="","",'各会計、関係団体の財政状況及び健全化判断比率'!BS7)</f>
        <v>別海町観光開発公社</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c r="A35" s="187"/>
      <c r="B35" s="213"/>
      <c r="C35" s="427" t="str">
        <f>IF(E35="","",C34+1)</f>
        <v/>
      </c>
      <c r="D35" s="427"/>
      <c r="E35" s="426" t="str">
        <f>IF('各会計、関係団体の財政状況及び健全化判断比率'!B8="","",'各会計、関係団体の財政状況及び健全化判断比率'!B8)</f>
        <v/>
      </c>
      <c r="F35" s="426"/>
      <c r="G35" s="426"/>
      <c r="H35" s="426"/>
      <c r="I35" s="426"/>
      <c r="J35" s="426"/>
      <c r="K35" s="426"/>
      <c r="L35" s="426"/>
      <c r="M35" s="426"/>
      <c r="N35" s="426"/>
      <c r="O35" s="426"/>
      <c r="P35" s="426"/>
      <c r="Q35" s="426"/>
      <c r="R35" s="426"/>
      <c r="S35" s="426"/>
      <c r="T35" s="214"/>
      <c r="U35" s="427">
        <f>IF(W35="","",U34+1)</f>
        <v>3</v>
      </c>
      <c r="V35" s="427"/>
      <c r="W35" s="426" t="str">
        <f>IF('各会計、関係団体の財政状況及び健全化判断比率'!B29="","",'各会計、関係団体の財政状況及び健全化判断比率'!B29)</f>
        <v>介護保険特別会計</v>
      </c>
      <c r="X35" s="426"/>
      <c r="Y35" s="426"/>
      <c r="Z35" s="426"/>
      <c r="AA35" s="426"/>
      <c r="AB35" s="426"/>
      <c r="AC35" s="426"/>
      <c r="AD35" s="426"/>
      <c r="AE35" s="426"/>
      <c r="AF35" s="426"/>
      <c r="AG35" s="426"/>
      <c r="AH35" s="426"/>
      <c r="AI35" s="426"/>
      <c r="AJ35" s="426"/>
      <c r="AK35" s="426"/>
      <c r="AL35" s="214"/>
      <c r="AM35" s="427">
        <f t="shared" ref="AM35:AM43" si="0">IF(AO35="","",AM34+1)</f>
        <v>7</v>
      </c>
      <c r="AN35" s="427"/>
      <c r="AO35" s="426" t="str">
        <f>IF('各会計、関係団体の財政状況及び健全化判断比率'!B33="","",'各会計、関係団体の財政状況及び健全化判断比率'!B33)</f>
        <v>町立別海病院事業会計</v>
      </c>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10</v>
      </c>
      <c r="BX35" s="427"/>
      <c r="BY35" s="426" t="str">
        <f>IF('各会計、関係団体の財政状況及び健全化判断比率'!B69="","",'各会計、関係団体の財政状況及び健全化判断比率'!B69)</f>
        <v>中標津町外２町葬斎組合</v>
      </c>
      <c r="BZ35" s="426"/>
      <c r="CA35" s="426"/>
      <c r="CB35" s="426"/>
      <c r="CC35" s="426"/>
      <c r="CD35" s="426"/>
      <c r="CE35" s="426"/>
      <c r="CF35" s="426"/>
      <c r="CG35" s="426"/>
      <c r="CH35" s="426"/>
      <c r="CI35" s="426"/>
      <c r="CJ35" s="426"/>
      <c r="CK35" s="426"/>
      <c r="CL35" s="426"/>
      <c r="CM35" s="426"/>
      <c r="CN35" s="214"/>
      <c r="CO35" s="427">
        <f t="shared" ref="CO35:CO43" si="3">IF(CQ35="","",CO34+1)</f>
        <v>13</v>
      </c>
      <c r="CP35" s="427"/>
      <c r="CQ35" s="426" t="str">
        <f>IF('各会計、関係団体の財政状況及び健全化判断比率'!BS8="","",'各会計、関係団体の財政状況及び健全化判断比率'!BS8)</f>
        <v>別海町酪農研修牧場</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4</v>
      </c>
      <c r="V36" s="427"/>
      <c r="W36" s="426" t="str">
        <f>IF('各会計、関係団体の財政状況及び健全化判断比率'!B30="","",'各会計、関係団体の財政状況及び健全化判断比率'!B30)</f>
        <v>後期高齢者医療特別会計</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11</v>
      </c>
      <c r="BX36" s="427"/>
      <c r="BY36" s="426" t="str">
        <f>IF('各会計、関係団体の財政状況及び健全化判断比率'!B70="","",'各会計、関係団体の財政状況及び健全化判断比率'!B70)</f>
        <v>根室北部廃棄物処理広域連合</v>
      </c>
      <c r="BZ36" s="426"/>
      <c r="CA36" s="426"/>
      <c r="CB36" s="426"/>
      <c r="CC36" s="426"/>
      <c r="CD36" s="426"/>
      <c r="CE36" s="426"/>
      <c r="CF36" s="426"/>
      <c r="CG36" s="426"/>
      <c r="CH36" s="426"/>
      <c r="CI36" s="426"/>
      <c r="CJ36" s="426"/>
      <c r="CK36" s="426"/>
      <c r="CL36" s="426"/>
      <c r="CM36" s="426"/>
      <c r="CN36" s="214"/>
      <c r="CO36" s="427">
        <f t="shared" si="3"/>
        <v>14</v>
      </c>
      <c r="CP36" s="427"/>
      <c r="CQ36" s="426" t="str">
        <f>IF('各会計、関係団体の財政状況及び健全化判断比率'!BS9="","",'各会計、関係団体の財政状況及び健全化判断比率'!BS9)</f>
        <v>べつかい乳業興社</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f t="shared" si="4"/>
        <v>5</v>
      </c>
      <c r="V37" s="427"/>
      <c r="W37" s="426" t="str">
        <f>IF('各会計、関係団体の財政状況及び健全化判断比率'!B31="","",'各会計、関係団体の財政状況及び健全化判断比率'!B31)</f>
        <v>介護サービス事業特別会計</v>
      </c>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t="str">
        <f t="shared" si="2"/>
        <v/>
      </c>
      <c r="BX37" s="427"/>
      <c r="BY37" s="426" t="str">
        <f>IF('各会計、関係団体の財政状況及び健全化判断比率'!B71="","",'各会計、関係団体の財政状況及び健全化判断比率'!B71)</f>
        <v/>
      </c>
      <c r="BZ37" s="426"/>
      <c r="CA37" s="426"/>
      <c r="CB37" s="426"/>
      <c r="CC37" s="426"/>
      <c r="CD37" s="426"/>
      <c r="CE37" s="426"/>
      <c r="CF37" s="426"/>
      <c r="CG37" s="426"/>
      <c r="CH37" s="426"/>
      <c r="CI37" s="426"/>
      <c r="CJ37" s="426"/>
      <c r="CK37" s="426"/>
      <c r="CL37" s="426"/>
      <c r="CM37" s="426"/>
      <c r="CN37" s="214"/>
      <c r="CO37" s="427">
        <f t="shared" si="3"/>
        <v>15</v>
      </c>
      <c r="CP37" s="427"/>
      <c r="CQ37" s="426" t="str">
        <f>IF('各会計、関係団体の財政状況及び健全化判断比率'!BS10="","",'各会計、関係団体の財政状況及び健全化判断比率'!BS10)</f>
        <v>別海バイオガス発電</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t="str">
        <f t="shared" si="2"/>
        <v/>
      </c>
      <c r="BX38" s="427"/>
      <c r="BY38" s="426" t="str">
        <f>IF('各会計、関係団体の財政状況及び健全化判断比率'!B72="","",'各会計、関係団体の財政状況及び健全化判断比率'!B72)</f>
        <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t="str">
        <f t="shared" si="2"/>
        <v/>
      </c>
      <c r="BX39" s="427"/>
      <c r="BY39" s="426" t="str">
        <f>IF('各会計、関係団体の財政状況及び健全化判断比率'!B73="","",'各会計、関係団体の財政状況及び健全化判断比率'!B73)</f>
        <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t="str">
        <f t="shared" si="2"/>
        <v/>
      </c>
      <c r="BX40" s="427"/>
      <c r="BY40" s="426" t="str">
        <f>IF('各会計、関係団体の財政状況及び健全化判断比率'!B74="","",'各会計、関係団体の財政状況及び健全化判断比率'!B74)</f>
        <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t="str">
        <f t="shared" si="2"/>
        <v/>
      </c>
      <c r="BX41" s="427"/>
      <c r="BY41" s="426" t="str">
        <f>IF('各会計、関係団体の財政状況及び健全化判断比率'!B75="","",'各会計、関係団体の財政状況及び健全化判断比率'!B75)</f>
        <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203</v>
      </c>
      <c r="C46" s="186"/>
      <c r="D46" s="186"/>
      <c r="E46" s="186" t="s">
        <v>204</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205</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206</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207</v>
      </c>
    </row>
    <row r="50" spans="5:5">
      <c r="E50" s="188" t="s">
        <v>208</v>
      </c>
    </row>
    <row r="51" spans="5:5">
      <c r="E51" s="188" t="s">
        <v>209</v>
      </c>
    </row>
    <row r="52" spans="5:5">
      <c r="E52" s="188" t="s">
        <v>210</v>
      </c>
    </row>
    <row r="53" spans="5:5"/>
    <row r="54" spans="5:5"/>
    <row r="55" spans="5:5"/>
    <row r="56" spans="5:5"/>
  </sheetData>
  <sheetProtection algorithmName="SHA-512" hashValue="eTPYcwUnI8dUmB2/DL1XPomQ+eBfsq+ul2IHnZvIaQOI3LPWlYyV9p50KEDheFSBxsEafC93+QFCKy2zy3DMcQ==" saltValue="QJJHuA4hC2NOyNUqkN8Kw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cols>
    <col min="1" max="95" width="1.625" style="226" customWidth="1"/>
    <col min="96" max="133" width="1.625" style="243"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211</v>
      </c>
      <c r="DI1" s="800"/>
      <c r="DJ1" s="800"/>
      <c r="DK1" s="800"/>
      <c r="DL1" s="800"/>
      <c r="DM1" s="800"/>
      <c r="DN1" s="801"/>
      <c r="DO1" s="226"/>
      <c r="DP1" s="799" t="s">
        <v>212</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c r="B2" s="227" t="s">
        <v>213</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741" t="s">
        <v>214</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215</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216</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c r="B4" s="741" t="s">
        <v>1</v>
      </c>
      <c r="C4" s="742"/>
      <c r="D4" s="742"/>
      <c r="E4" s="742"/>
      <c r="F4" s="742"/>
      <c r="G4" s="742"/>
      <c r="H4" s="742"/>
      <c r="I4" s="742"/>
      <c r="J4" s="742"/>
      <c r="K4" s="742"/>
      <c r="L4" s="742"/>
      <c r="M4" s="742"/>
      <c r="N4" s="742"/>
      <c r="O4" s="742"/>
      <c r="P4" s="742"/>
      <c r="Q4" s="743"/>
      <c r="R4" s="741" t="s">
        <v>217</v>
      </c>
      <c r="S4" s="742"/>
      <c r="T4" s="742"/>
      <c r="U4" s="742"/>
      <c r="V4" s="742"/>
      <c r="W4" s="742"/>
      <c r="X4" s="742"/>
      <c r="Y4" s="743"/>
      <c r="Z4" s="741" t="s">
        <v>218</v>
      </c>
      <c r="AA4" s="742"/>
      <c r="AB4" s="742"/>
      <c r="AC4" s="743"/>
      <c r="AD4" s="741" t="s">
        <v>219</v>
      </c>
      <c r="AE4" s="742"/>
      <c r="AF4" s="742"/>
      <c r="AG4" s="742"/>
      <c r="AH4" s="742"/>
      <c r="AI4" s="742"/>
      <c r="AJ4" s="742"/>
      <c r="AK4" s="743"/>
      <c r="AL4" s="741" t="s">
        <v>218</v>
      </c>
      <c r="AM4" s="742"/>
      <c r="AN4" s="742"/>
      <c r="AO4" s="743"/>
      <c r="AP4" s="802" t="s">
        <v>220</v>
      </c>
      <c r="AQ4" s="802"/>
      <c r="AR4" s="802"/>
      <c r="AS4" s="802"/>
      <c r="AT4" s="802"/>
      <c r="AU4" s="802"/>
      <c r="AV4" s="802"/>
      <c r="AW4" s="802"/>
      <c r="AX4" s="802"/>
      <c r="AY4" s="802"/>
      <c r="AZ4" s="802"/>
      <c r="BA4" s="802"/>
      <c r="BB4" s="802"/>
      <c r="BC4" s="802"/>
      <c r="BD4" s="802"/>
      <c r="BE4" s="802"/>
      <c r="BF4" s="802"/>
      <c r="BG4" s="802" t="s">
        <v>221</v>
      </c>
      <c r="BH4" s="802"/>
      <c r="BI4" s="802"/>
      <c r="BJ4" s="802"/>
      <c r="BK4" s="802"/>
      <c r="BL4" s="802"/>
      <c r="BM4" s="802"/>
      <c r="BN4" s="802"/>
      <c r="BO4" s="802" t="s">
        <v>218</v>
      </c>
      <c r="BP4" s="802"/>
      <c r="BQ4" s="802"/>
      <c r="BR4" s="802"/>
      <c r="BS4" s="802" t="s">
        <v>222</v>
      </c>
      <c r="BT4" s="802"/>
      <c r="BU4" s="802"/>
      <c r="BV4" s="802"/>
      <c r="BW4" s="802"/>
      <c r="BX4" s="802"/>
      <c r="BY4" s="802"/>
      <c r="BZ4" s="802"/>
      <c r="CA4" s="802"/>
      <c r="CB4" s="802"/>
      <c r="CD4" s="784" t="s">
        <v>223</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c r="B5" s="748" t="s">
        <v>224</v>
      </c>
      <c r="C5" s="749"/>
      <c r="D5" s="749"/>
      <c r="E5" s="749"/>
      <c r="F5" s="749"/>
      <c r="G5" s="749"/>
      <c r="H5" s="749"/>
      <c r="I5" s="749"/>
      <c r="J5" s="749"/>
      <c r="K5" s="749"/>
      <c r="L5" s="749"/>
      <c r="M5" s="749"/>
      <c r="N5" s="749"/>
      <c r="O5" s="749"/>
      <c r="P5" s="749"/>
      <c r="Q5" s="750"/>
      <c r="R5" s="735">
        <v>2661448</v>
      </c>
      <c r="S5" s="736"/>
      <c r="T5" s="736"/>
      <c r="U5" s="736"/>
      <c r="V5" s="736"/>
      <c r="W5" s="736"/>
      <c r="X5" s="736"/>
      <c r="Y5" s="779"/>
      <c r="Z5" s="797">
        <v>12.9</v>
      </c>
      <c r="AA5" s="797"/>
      <c r="AB5" s="797"/>
      <c r="AC5" s="797"/>
      <c r="AD5" s="798">
        <v>2661448</v>
      </c>
      <c r="AE5" s="798"/>
      <c r="AF5" s="798"/>
      <c r="AG5" s="798"/>
      <c r="AH5" s="798"/>
      <c r="AI5" s="798"/>
      <c r="AJ5" s="798"/>
      <c r="AK5" s="798"/>
      <c r="AL5" s="780">
        <v>28.5</v>
      </c>
      <c r="AM5" s="753"/>
      <c r="AN5" s="753"/>
      <c r="AO5" s="781"/>
      <c r="AP5" s="748" t="s">
        <v>225</v>
      </c>
      <c r="AQ5" s="749"/>
      <c r="AR5" s="749"/>
      <c r="AS5" s="749"/>
      <c r="AT5" s="749"/>
      <c r="AU5" s="749"/>
      <c r="AV5" s="749"/>
      <c r="AW5" s="749"/>
      <c r="AX5" s="749"/>
      <c r="AY5" s="749"/>
      <c r="AZ5" s="749"/>
      <c r="BA5" s="749"/>
      <c r="BB5" s="749"/>
      <c r="BC5" s="749"/>
      <c r="BD5" s="749"/>
      <c r="BE5" s="749"/>
      <c r="BF5" s="750"/>
      <c r="BG5" s="680">
        <v>2657855</v>
      </c>
      <c r="BH5" s="681"/>
      <c r="BI5" s="681"/>
      <c r="BJ5" s="681"/>
      <c r="BK5" s="681"/>
      <c r="BL5" s="681"/>
      <c r="BM5" s="681"/>
      <c r="BN5" s="682"/>
      <c r="BO5" s="713">
        <v>99.9</v>
      </c>
      <c r="BP5" s="713"/>
      <c r="BQ5" s="713"/>
      <c r="BR5" s="713"/>
      <c r="BS5" s="714">
        <v>34781</v>
      </c>
      <c r="BT5" s="714"/>
      <c r="BU5" s="714"/>
      <c r="BV5" s="714"/>
      <c r="BW5" s="714"/>
      <c r="BX5" s="714"/>
      <c r="BY5" s="714"/>
      <c r="BZ5" s="714"/>
      <c r="CA5" s="714"/>
      <c r="CB5" s="768"/>
      <c r="CD5" s="784" t="s">
        <v>220</v>
      </c>
      <c r="CE5" s="785"/>
      <c r="CF5" s="785"/>
      <c r="CG5" s="785"/>
      <c r="CH5" s="785"/>
      <c r="CI5" s="785"/>
      <c r="CJ5" s="785"/>
      <c r="CK5" s="785"/>
      <c r="CL5" s="785"/>
      <c r="CM5" s="785"/>
      <c r="CN5" s="785"/>
      <c r="CO5" s="785"/>
      <c r="CP5" s="785"/>
      <c r="CQ5" s="786"/>
      <c r="CR5" s="784" t="s">
        <v>226</v>
      </c>
      <c r="CS5" s="785"/>
      <c r="CT5" s="785"/>
      <c r="CU5" s="785"/>
      <c r="CV5" s="785"/>
      <c r="CW5" s="785"/>
      <c r="CX5" s="785"/>
      <c r="CY5" s="786"/>
      <c r="CZ5" s="784" t="s">
        <v>218</v>
      </c>
      <c r="DA5" s="785"/>
      <c r="DB5" s="785"/>
      <c r="DC5" s="786"/>
      <c r="DD5" s="784" t="s">
        <v>227</v>
      </c>
      <c r="DE5" s="785"/>
      <c r="DF5" s="785"/>
      <c r="DG5" s="785"/>
      <c r="DH5" s="785"/>
      <c r="DI5" s="785"/>
      <c r="DJ5" s="785"/>
      <c r="DK5" s="785"/>
      <c r="DL5" s="785"/>
      <c r="DM5" s="785"/>
      <c r="DN5" s="785"/>
      <c r="DO5" s="785"/>
      <c r="DP5" s="786"/>
      <c r="DQ5" s="784" t="s">
        <v>228</v>
      </c>
      <c r="DR5" s="785"/>
      <c r="DS5" s="785"/>
      <c r="DT5" s="785"/>
      <c r="DU5" s="785"/>
      <c r="DV5" s="785"/>
      <c r="DW5" s="785"/>
      <c r="DX5" s="785"/>
      <c r="DY5" s="785"/>
      <c r="DZ5" s="785"/>
      <c r="EA5" s="785"/>
      <c r="EB5" s="785"/>
      <c r="EC5" s="786"/>
    </row>
    <row r="6" spans="2:143" ht="11.25" customHeight="1">
      <c r="B6" s="677" t="s">
        <v>229</v>
      </c>
      <c r="C6" s="678"/>
      <c r="D6" s="678"/>
      <c r="E6" s="678"/>
      <c r="F6" s="678"/>
      <c r="G6" s="678"/>
      <c r="H6" s="678"/>
      <c r="I6" s="678"/>
      <c r="J6" s="678"/>
      <c r="K6" s="678"/>
      <c r="L6" s="678"/>
      <c r="M6" s="678"/>
      <c r="N6" s="678"/>
      <c r="O6" s="678"/>
      <c r="P6" s="678"/>
      <c r="Q6" s="679"/>
      <c r="R6" s="680">
        <v>373506</v>
      </c>
      <c r="S6" s="681"/>
      <c r="T6" s="681"/>
      <c r="U6" s="681"/>
      <c r="V6" s="681"/>
      <c r="W6" s="681"/>
      <c r="X6" s="681"/>
      <c r="Y6" s="682"/>
      <c r="Z6" s="713">
        <v>1.8</v>
      </c>
      <c r="AA6" s="713"/>
      <c r="AB6" s="713"/>
      <c r="AC6" s="713"/>
      <c r="AD6" s="714">
        <v>373506</v>
      </c>
      <c r="AE6" s="714"/>
      <c r="AF6" s="714"/>
      <c r="AG6" s="714"/>
      <c r="AH6" s="714"/>
      <c r="AI6" s="714"/>
      <c r="AJ6" s="714"/>
      <c r="AK6" s="714"/>
      <c r="AL6" s="683">
        <v>4</v>
      </c>
      <c r="AM6" s="684"/>
      <c r="AN6" s="684"/>
      <c r="AO6" s="715"/>
      <c r="AP6" s="677" t="s">
        <v>230</v>
      </c>
      <c r="AQ6" s="678"/>
      <c r="AR6" s="678"/>
      <c r="AS6" s="678"/>
      <c r="AT6" s="678"/>
      <c r="AU6" s="678"/>
      <c r="AV6" s="678"/>
      <c r="AW6" s="678"/>
      <c r="AX6" s="678"/>
      <c r="AY6" s="678"/>
      <c r="AZ6" s="678"/>
      <c r="BA6" s="678"/>
      <c r="BB6" s="678"/>
      <c r="BC6" s="678"/>
      <c r="BD6" s="678"/>
      <c r="BE6" s="678"/>
      <c r="BF6" s="679"/>
      <c r="BG6" s="680">
        <v>2657855</v>
      </c>
      <c r="BH6" s="681"/>
      <c r="BI6" s="681"/>
      <c r="BJ6" s="681"/>
      <c r="BK6" s="681"/>
      <c r="BL6" s="681"/>
      <c r="BM6" s="681"/>
      <c r="BN6" s="682"/>
      <c r="BO6" s="713">
        <v>99.9</v>
      </c>
      <c r="BP6" s="713"/>
      <c r="BQ6" s="713"/>
      <c r="BR6" s="713"/>
      <c r="BS6" s="714">
        <v>34781</v>
      </c>
      <c r="BT6" s="714"/>
      <c r="BU6" s="714"/>
      <c r="BV6" s="714"/>
      <c r="BW6" s="714"/>
      <c r="BX6" s="714"/>
      <c r="BY6" s="714"/>
      <c r="BZ6" s="714"/>
      <c r="CA6" s="714"/>
      <c r="CB6" s="768"/>
      <c r="CD6" s="738" t="s">
        <v>231</v>
      </c>
      <c r="CE6" s="739"/>
      <c r="CF6" s="739"/>
      <c r="CG6" s="739"/>
      <c r="CH6" s="739"/>
      <c r="CI6" s="739"/>
      <c r="CJ6" s="739"/>
      <c r="CK6" s="739"/>
      <c r="CL6" s="739"/>
      <c r="CM6" s="739"/>
      <c r="CN6" s="739"/>
      <c r="CO6" s="739"/>
      <c r="CP6" s="739"/>
      <c r="CQ6" s="740"/>
      <c r="CR6" s="680">
        <v>109730</v>
      </c>
      <c r="CS6" s="681"/>
      <c r="CT6" s="681"/>
      <c r="CU6" s="681"/>
      <c r="CV6" s="681"/>
      <c r="CW6" s="681"/>
      <c r="CX6" s="681"/>
      <c r="CY6" s="682"/>
      <c r="CZ6" s="780">
        <v>0.5</v>
      </c>
      <c r="DA6" s="753"/>
      <c r="DB6" s="753"/>
      <c r="DC6" s="783"/>
      <c r="DD6" s="686" t="s">
        <v>232</v>
      </c>
      <c r="DE6" s="681"/>
      <c r="DF6" s="681"/>
      <c r="DG6" s="681"/>
      <c r="DH6" s="681"/>
      <c r="DI6" s="681"/>
      <c r="DJ6" s="681"/>
      <c r="DK6" s="681"/>
      <c r="DL6" s="681"/>
      <c r="DM6" s="681"/>
      <c r="DN6" s="681"/>
      <c r="DO6" s="681"/>
      <c r="DP6" s="682"/>
      <c r="DQ6" s="686">
        <v>109727</v>
      </c>
      <c r="DR6" s="681"/>
      <c r="DS6" s="681"/>
      <c r="DT6" s="681"/>
      <c r="DU6" s="681"/>
      <c r="DV6" s="681"/>
      <c r="DW6" s="681"/>
      <c r="DX6" s="681"/>
      <c r="DY6" s="681"/>
      <c r="DZ6" s="681"/>
      <c r="EA6" s="681"/>
      <c r="EB6" s="681"/>
      <c r="EC6" s="726"/>
    </row>
    <row r="7" spans="2:143" ht="11.25" customHeight="1">
      <c r="B7" s="677" t="s">
        <v>233</v>
      </c>
      <c r="C7" s="678"/>
      <c r="D7" s="678"/>
      <c r="E7" s="678"/>
      <c r="F7" s="678"/>
      <c r="G7" s="678"/>
      <c r="H7" s="678"/>
      <c r="I7" s="678"/>
      <c r="J7" s="678"/>
      <c r="K7" s="678"/>
      <c r="L7" s="678"/>
      <c r="M7" s="678"/>
      <c r="N7" s="678"/>
      <c r="O7" s="678"/>
      <c r="P7" s="678"/>
      <c r="Q7" s="679"/>
      <c r="R7" s="680">
        <v>2594</v>
      </c>
      <c r="S7" s="681"/>
      <c r="T7" s="681"/>
      <c r="U7" s="681"/>
      <c r="V7" s="681"/>
      <c r="W7" s="681"/>
      <c r="X7" s="681"/>
      <c r="Y7" s="682"/>
      <c r="Z7" s="713">
        <v>0</v>
      </c>
      <c r="AA7" s="713"/>
      <c r="AB7" s="713"/>
      <c r="AC7" s="713"/>
      <c r="AD7" s="714">
        <v>2594</v>
      </c>
      <c r="AE7" s="714"/>
      <c r="AF7" s="714"/>
      <c r="AG7" s="714"/>
      <c r="AH7" s="714"/>
      <c r="AI7" s="714"/>
      <c r="AJ7" s="714"/>
      <c r="AK7" s="714"/>
      <c r="AL7" s="683">
        <v>0</v>
      </c>
      <c r="AM7" s="684"/>
      <c r="AN7" s="684"/>
      <c r="AO7" s="715"/>
      <c r="AP7" s="677" t="s">
        <v>234</v>
      </c>
      <c r="AQ7" s="678"/>
      <c r="AR7" s="678"/>
      <c r="AS7" s="678"/>
      <c r="AT7" s="678"/>
      <c r="AU7" s="678"/>
      <c r="AV7" s="678"/>
      <c r="AW7" s="678"/>
      <c r="AX7" s="678"/>
      <c r="AY7" s="678"/>
      <c r="AZ7" s="678"/>
      <c r="BA7" s="678"/>
      <c r="BB7" s="678"/>
      <c r="BC7" s="678"/>
      <c r="BD7" s="678"/>
      <c r="BE7" s="678"/>
      <c r="BF7" s="679"/>
      <c r="BG7" s="680">
        <v>1331064</v>
      </c>
      <c r="BH7" s="681"/>
      <c r="BI7" s="681"/>
      <c r="BJ7" s="681"/>
      <c r="BK7" s="681"/>
      <c r="BL7" s="681"/>
      <c r="BM7" s="681"/>
      <c r="BN7" s="682"/>
      <c r="BO7" s="713">
        <v>50</v>
      </c>
      <c r="BP7" s="713"/>
      <c r="BQ7" s="713"/>
      <c r="BR7" s="713"/>
      <c r="BS7" s="714">
        <v>34781</v>
      </c>
      <c r="BT7" s="714"/>
      <c r="BU7" s="714"/>
      <c r="BV7" s="714"/>
      <c r="BW7" s="714"/>
      <c r="BX7" s="714"/>
      <c r="BY7" s="714"/>
      <c r="BZ7" s="714"/>
      <c r="CA7" s="714"/>
      <c r="CB7" s="768"/>
      <c r="CD7" s="727" t="s">
        <v>235</v>
      </c>
      <c r="CE7" s="724"/>
      <c r="CF7" s="724"/>
      <c r="CG7" s="724"/>
      <c r="CH7" s="724"/>
      <c r="CI7" s="724"/>
      <c r="CJ7" s="724"/>
      <c r="CK7" s="724"/>
      <c r="CL7" s="724"/>
      <c r="CM7" s="724"/>
      <c r="CN7" s="724"/>
      <c r="CO7" s="724"/>
      <c r="CP7" s="724"/>
      <c r="CQ7" s="725"/>
      <c r="CR7" s="680">
        <v>3645814</v>
      </c>
      <c r="CS7" s="681"/>
      <c r="CT7" s="681"/>
      <c r="CU7" s="681"/>
      <c r="CV7" s="681"/>
      <c r="CW7" s="681"/>
      <c r="CX7" s="681"/>
      <c r="CY7" s="682"/>
      <c r="CZ7" s="713">
        <v>17.8</v>
      </c>
      <c r="DA7" s="713"/>
      <c r="DB7" s="713"/>
      <c r="DC7" s="713"/>
      <c r="DD7" s="686">
        <v>757252</v>
      </c>
      <c r="DE7" s="681"/>
      <c r="DF7" s="681"/>
      <c r="DG7" s="681"/>
      <c r="DH7" s="681"/>
      <c r="DI7" s="681"/>
      <c r="DJ7" s="681"/>
      <c r="DK7" s="681"/>
      <c r="DL7" s="681"/>
      <c r="DM7" s="681"/>
      <c r="DN7" s="681"/>
      <c r="DO7" s="681"/>
      <c r="DP7" s="682"/>
      <c r="DQ7" s="686">
        <v>1389741</v>
      </c>
      <c r="DR7" s="681"/>
      <c r="DS7" s="681"/>
      <c r="DT7" s="681"/>
      <c r="DU7" s="681"/>
      <c r="DV7" s="681"/>
      <c r="DW7" s="681"/>
      <c r="DX7" s="681"/>
      <c r="DY7" s="681"/>
      <c r="DZ7" s="681"/>
      <c r="EA7" s="681"/>
      <c r="EB7" s="681"/>
      <c r="EC7" s="726"/>
    </row>
    <row r="8" spans="2:143" ht="11.25" customHeight="1">
      <c r="B8" s="677" t="s">
        <v>236</v>
      </c>
      <c r="C8" s="678"/>
      <c r="D8" s="678"/>
      <c r="E8" s="678"/>
      <c r="F8" s="678"/>
      <c r="G8" s="678"/>
      <c r="H8" s="678"/>
      <c r="I8" s="678"/>
      <c r="J8" s="678"/>
      <c r="K8" s="678"/>
      <c r="L8" s="678"/>
      <c r="M8" s="678"/>
      <c r="N8" s="678"/>
      <c r="O8" s="678"/>
      <c r="P8" s="678"/>
      <c r="Q8" s="679"/>
      <c r="R8" s="680">
        <v>6211</v>
      </c>
      <c r="S8" s="681"/>
      <c r="T8" s="681"/>
      <c r="U8" s="681"/>
      <c r="V8" s="681"/>
      <c r="W8" s="681"/>
      <c r="X8" s="681"/>
      <c r="Y8" s="682"/>
      <c r="Z8" s="713">
        <v>0</v>
      </c>
      <c r="AA8" s="713"/>
      <c r="AB8" s="713"/>
      <c r="AC8" s="713"/>
      <c r="AD8" s="714">
        <v>6211</v>
      </c>
      <c r="AE8" s="714"/>
      <c r="AF8" s="714"/>
      <c r="AG8" s="714"/>
      <c r="AH8" s="714"/>
      <c r="AI8" s="714"/>
      <c r="AJ8" s="714"/>
      <c r="AK8" s="714"/>
      <c r="AL8" s="683">
        <v>0.1</v>
      </c>
      <c r="AM8" s="684"/>
      <c r="AN8" s="684"/>
      <c r="AO8" s="715"/>
      <c r="AP8" s="677" t="s">
        <v>237</v>
      </c>
      <c r="AQ8" s="678"/>
      <c r="AR8" s="678"/>
      <c r="AS8" s="678"/>
      <c r="AT8" s="678"/>
      <c r="AU8" s="678"/>
      <c r="AV8" s="678"/>
      <c r="AW8" s="678"/>
      <c r="AX8" s="678"/>
      <c r="AY8" s="678"/>
      <c r="AZ8" s="678"/>
      <c r="BA8" s="678"/>
      <c r="BB8" s="678"/>
      <c r="BC8" s="678"/>
      <c r="BD8" s="678"/>
      <c r="BE8" s="678"/>
      <c r="BF8" s="679"/>
      <c r="BG8" s="680">
        <v>29077</v>
      </c>
      <c r="BH8" s="681"/>
      <c r="BI8" s="681"/>
      <c r="BJ8" s="681"/>
      <c r="BK8" s="681"/>
      <c r="BL8" s="681"/>
      <c r="BM8" s="681"/>
      <c r="BN8" s="682"/>
      <c r="BO8" s="713">
        <v>1.1000000000000001</v>
      </c>
      <c r="BP8" s="713"/>
      <c r="BQ8" s="713"/>
      <c r="BR8" s="713"/>
      <c r="BS8" s="686" t="s">
        <v>128</v>
      </c>
      <c r="BT8" s="681"/>
      <c r="BU8" s="681"/>
      <c r="BV8" s="681"/>
      <c r="BW8" s="681"/>
      <c r="BX8" s="681"/>
      <c r="BY8" s="681"/>
      <c r="BZ8" s="681"/>
      <c r="CA8" s="681"/>
      <c r="CB8" s="726"/>
      <c r="CD8" s="727" t="s">
        <v>238</v>
      </c>
      <c r="CE8" s="724"/>
      <c r="CF8" s="724"/>
      <c r="CG8" s="724"/>
      <c r="CH8" s="724"/>
      <c r="CI8" s="724"/>
      <c r="CJ8" s="724"/>
      <c r="CK8" s="724"/>
      <c r="CL8" s="724"/>
      <c r="CM8" s="724"/>
      <c r="CN8" s="724"/>
      <c r="CO8" s="724"/>
      <c r="CP8" s="724"/>
      <c r="CQ8" s="725"/>
      <c r="CR8" s="680">
        <v>2940074</v>
      </c>
      <c r="CS8" s="681"/>
      <c r="CT8" s="681"/>
      <c r="CU8" s="681"/>
      <c r="CV8" s="681"/>
      <c r="CW8" s="681"/>
      <c r="CX8" s="681"/>
      <c r="CY8" s="682"/>
      <c r="CZ8" s="713">
        <v>14.3</v>
      </c>
      <c r="DA8" s="713"/>
      <c r="DB8" s="713"/>
      <c r="DC8" s="713"/>
      <c r="DD8" s="686">
        <v>16204</v>
      </c>
      <c r="DE8" s="681"/>
      <c r="DF8" s="681"/>
      <c r="DG8" s="681"/>
      <c r="DH8" s="681"/>
      <c r="DI8" s="681"/>
      <c r="DJ8" s="681"/>
      <c r="DK8" s="681"/>
      <c r="DL8" s="681"/>
      <c r="DM8" s="681"/>
      <c r="DN8" s="681"/>
      <c r="DO8" s="681"/>
      <c r="DP8" s="682"/>
      <c r="DQ8" s="686">
        <v>1987500</v>
      </c>
      <c r="DR8" s="681"/>
      <c r="DS8" s="681"/>
      <c r="DT8" s="681"/>
      <c r="DU8" s="681"/>
      <c r="DV8" s="681"/>
      <c r="DW8" s="681"/>
      <c r="DX8" s="681"/>
      <c r="DY8" s="681"/>
      <c r="DZ8" s="681"/>
      <c r="EA8" s="681"/>
      <c r="EB8" s="681"/>
      <c r="EC8" s="726"/>
    </row>
    <row r="9" spans="2:143" ht="11.25" customHeight="1">
      <c r="B9" s="677" t="s">
        <v>239</v>
      </c>
      <c r="C9" s="678"/>
      <c r="D9" s="678"/>
      <c r="E9" s="678"/>
      <c r="F9" s="678"/>
      <c r="G9" s="678"/>
      <c r="H9" s="678"/>
      <c r="I9" s="678"/>
      <c r="J9" s="678"/>
      <c r="K9" s="678"/>
      <c r="L9" s="678"/>
      <c r="M9" s="678"/>
      <c r="N9" s="678"/>
      <c r="O9" s="678"/>
      <c r="P9" s="678"/>
      <c r="Q9" s="679"/>
      <c r="R9" s="680">
        <v>7467</v>
      </c>
      <c r="S9" s="681"/>
      <c r="T9" s="681"/>
      <c r="U9" s="681"/>
      <c r="V9" s="681"/>
      <c r="W9" s="681"/>
      <c r="X9" s="681"/>
      <c r="Y9" s="682"/>
      <c r="Z9" s="713">
        <v>0</v>
      </c>
      <c r="AA9" s="713"/>
      <c r="AB9" s="713"/>
      <c r="AC9" s="713"/>
      <c r="AD9" s="714">
        <v>7467</v>
      </c>
      <c r="AE9" s="714"/>
      <c r="AF9" s="714"/>
      <c r="AG9" s="714"/>
      <c r="AH9" s="714"/>
      <c r="AI9" s="714"/>
      <c r="AJ9" s="714"/>
      <c r="AK9" s="714"/>
      <c r="AL9" s="683">
        <v>0.1</v>
      </c>
      <c r="AM9" s="684"/>
      <c r="AN9" s="684"/>
      <c r="AO9" s="715"/>
      <c r="AP9" s="677" t="s">
        <v>240</v>
      </c>
      <c r="AQ9" s="678"/>
      <c r="AR9" s="678"/>
      <c r="AS9" s="678"/>
      <c r="AT9" s="678"/>
      <c r="AU9" s="678"/>
      <c r="AV9" s="678"/>
      <c r="AW9" s="678"/>
      <c r="AX9" s="678"/>
      <c r="AY9" s="678"/>
      <c r="AZ9" s="678"/>
      <c r="BA9" s="678"/>
      <c r="BB9" s="678"/>
      <c r="BC9" s="678"/>
      <c r="BD9" s="678"/>
      <c r="BE9" s="678"/>
      <c r="BF9" s="679"/>
      <c r="BG9" s="680">
        <v>1116541</v>
      </c>
      <c r="BH9" s="681"/>
      <c r="BI9" s="681"/>
      <c r="BJ9" s="681"/>
      <c r="BK9" s="681"/>
      <c r="BL9" s="681"/>
      <c r="BM9" s="681"/>
      <c r="BN9" s="682"/>
      <c r="BO9" s="713">
        <v>42</v>
      </c>
      <c r="BP9" s="713"/>
      <c r="BQ9" s="713"/>
      <c r="BR9" s="713"/>
      <c r="BS9" s="686" t="s">
        <v>232</v>
      </c>
      <c r="BT9" s="681"/>
      <c r="BU9" s="681"/>
      <c r="BV9" s="681"/>
      <c r="BW9" s="681"/>
      <c r="BX9" s="681"/>
      <c r="BY9" s="681"/>
      <c r="BZ9" s="681"/>
      <c r="CA9" s="681"/>
      <c r="CB9" s="726"/>
      <c r="CD9" s="727" t="s">
        <v>241</v>
      </c>
      <c r="CE9" s="724"/>
      <c r="CF9" s="724"/>
      <c r="CG9" s="724"/>
      <c r="CH9" s="724"/>
      <c r="CI9" s="724"/>
      <c r="CJ9" s="724"/>
      <c r="CK9" s="724"/>
      <c r="CL9" s="724"/>
      <c r="CM9" s="724"/>
      <c r="CN9" s="724"/>
      <c r="CO9" s="724"/>
      <c r="CP9" s="724"/>
      <c r="CQ9" s="725"/>
      <c r="CR9" s="680">
        <v>1916198</v>
      </c>
      <c r="CS9" s="681"/>
      <c r="CT9" s="681"/>
      <c r="CU9" s="681"/>
      <c r="CV9" s="681"/>
      <c r="CW9" s="681"/>
      <c r="CX9" s="681"/>
      <c r="CY9" s="682"/>
      <c r="CZ9" s="713">
        <v>9.3000000000000007</v>
      </c>
      <c r="DA9" s="713"/>
      <c r="DB9" s="713"/>
      <c r="DC9" s="713"/>
      <c r="DD9" s="686">
        <v>83525</v>
      </c>
      <c r="DE9" s="681"/>
      <c r="DF9" s="681"/>
      <c r="DG9" s="681"/>
      <c r="DH9" s="681"/>
      <c r="DI9" s="681"/>
      <c r="DJ9" s="681"/>
      <c r="DK9" s="681"/>
      <c r="DL9" s="681"/>
      <c r="DM9" s="681"/>
      <c r="DN9" s="681"/>
      <c r="DO9" s="681"/>
      <c r="DP9" s="682"/>
      <c r="DQ9" s="686">
        <v>1791571</v>
      </c>
      <c r="DR9" s="681"/>
      <c r="DS9" s="681"/>
      <c r="DT9" s="681"/>
      <c r="DU9" s="681"/>
      <c r="DV9" s="681"/>
      <c r="DW9" s="681"/>
      <c r="DX9" s="681"/>
      <c r="DY9" s="681"/>
      <c r="DZ9" s="681"/>
      <c r="EA9" s="681"/>
      <c r="EB9" s="681"/>
      <c r="EC9" s="726"/>
    </row>
    <row r="10" spans="2:143" ht="11.25" customHeight="1">
      <c r="B10" s="677" t="s">
        <v>242</v>
      </c>
      <c r="C10" s="678"/>
      <c r="D10" s="678"/>
      <c r="E10" s="678"/>
      <c r="F10" s="678"/>
      <c r="G10" s="678"/>
      <c r="H10" s="678"/>
      <c r="I10" s="678"/>
      <c r="J10" s="678"/>
      <c r="K10" s="678"/>
      <c r="L10" s="678"/>
      <c r="M10" s="678"/>
      <c r="N10" s="678"/>
      <c r="O10" s="678"/>
      <c r="P10" s="678"/>
      <c r="Q10" s="679"/>
      <c r="R10" s="680" t="s">
        <v>128</v>
      </c>
      <c r="S10" s="681"/>
      <c r="T10" s="681"/>
      <c r="U10" s="681"/>
      <c r="V10" s="681"/>
      <c r="W10" s="681"/>
      <c r="X10" s="681"/>
      <c r="Y10" s="682"/>
      <c r="Z10" s="713" t="s">
        <v>128</v>
      </c>
      <c r="AA10" s="713"/>
      <c r="AB10" s="713"/>
      <c r="AC10" s="713"/>
      <c r="AD10" s="714" t="s">
        <v>232</v>
      </c>
      <c r="AE10" s="714"/>
      <c r="AF10" s="714"/>
      <c r="AG10" s="714"/>
      <c r="AH10" s="714"/>
      <c r="AI10" s="714"/>
      <c r="AJ10" s="714"/>
      <c r="AK10" s="714"/>
      <c r="AL10" s="683" t="s">
        <v>232</v>
      </c>
      <c r="AM10" s="684"/>
      <c r="AN10" s="684"/>
      <c r="AO10" s="715"/>
      <c r="AP10" s="677" t="s">
        <v>243</v>
      </c>
      <c r="AQ10" s="678"/>
      <c r="AR10" s="678"/>
      <c r="AS10" s="678"/>
      <c r="AT10" s="678"/>
      <c r="AU10" s="678"/>
      <c r="AV10" s="678"/>
      <c r="AW10" s="678"/>
      <c r="AX10" s="678"/>
      <c r="AY10" s="678"/>
      <c r="AZ10" s="678"/>
      <c r="BA10" s="678"/>
      <c r="BB10" s="678"/>
      <c r="BC10" s="678"/>
      <c r="BD10" s="678"/>
      <c r="BE10" s="678"/>
      <c r="BF10" s="679"/>
      <c r="BG10" s="680">
        <v>63729</v>
      </c>
      <c r="BH10" s="681"/>
      <c r="BI10" s="681"/>
      <c r="BJ10" s="681"/>
      <c r="BK10" s="681"/>
      <c r="BL10" s="681"/>
      <c r="BM10" s="681"/>
      <c r="BN10" s="682"/>
      <c r="BO10" s="713">
        <v>2.4</v>
      </c>
      <c r="BP10" s="713"/>
      <c r="BQ10" s="713"/>
      <c r="BR10" s="713"/>
      <c r="BS10" s="686">
        <v>10631</v>
      </c>
      <c r="BT10" s="681"/>
      <c r="BU10" s="681"/>
      <c r="BV10" s="681"/>
      <c r="BW10" s="681"/>
      <c r="BX10" s="681"/>
      <c r="BY10" s="681"/>
      <c r="BZ10" s="681"/>
      <c r="CA10" s="681"/>
      <c r="CB10" s="726"/>
      <c r="CD10" s="727" t="s">
        <v>244</v>
      </c>
      <c r="CE10" s="724"/>
      <c r="CF10" s="724"/>
      <c r="CG10" s="724"/>
      <c r="CH10" s="724"/>
      <c r="CI10" s="724"/>
      <c r="CJ10" s="724"/>
      <c r="CK10" s="724"/>
      <c r="CL10" s="724"/>
      <c r="CM10" s="724"/>
      <c r="CN10" s="724"/>
      <c r="CO10" s="724"/>
      <c r="CP10" s="724"/>
      <c r="CQ10" s="725"/>
      <c r="CR10" s="680">
        <v>1214</v>
      </c>
      <c r="CS10" s="681"/>
      <c r="CT10" s="681"/>
      <c r="CU10" s="681"/>
      <c r="CV10" s="681"/>
      <c r="CW10" s="681"/>
      <c r="CX10" s="681"/>
      <c r="CY10" s="682"/>
      <c r="CZ10" s="713">
        <v>0</v>
      </c>
      <c r="DA10" s="713"/>
      <c r="DB10" s="713"/>
      <c r="DC10" s="713"/>
      <c r="DD10" s="686" t="s">
        <v>232</v>
      </c>
      <c r="DE10" s="681"/>
      <c r="DF10" s="681"/>
      <c r="DG10" s="681"/>
      <c r="DH10" s="681"/>
      <c r="DI10" s="681"/>
      <c r="DJ10" s="681"/>
      <c r="DK10" s="681"/>
      <c r="DL10" s="681"/>
      <c r="DM10" s="681"/>
      <c r="DN10" s="681"/>
      <c r="DO10" s="681"/>
      <c r="DP10" s="682"/>
      <c r="DQ10" s="686">
        <v>1214</v>
      </c>
      <c r="DR10" s="681"/>
      <c r="DS10" s="681"/>
      <c r="DT10" s="681"/>
      <c r="DU10" s="681"/>
      <c r="DV10" s="681"/>
      <c r="DW10" s="681"/>
      <c r="DX10" s="681"/>
      <c r="DY10" s="681"/>
      <c r="DZ10" s="681"/>
      <c r="EA10" s="681"/>
      <c r="EB10" s="681"/>
      <c r="EC10" s="726"/>
    </row>
    <row r="11" spans="2:143" ht="11.25" customHeight="1">
      <c r="B11" s="677" t="s">
        <v>245</v>
      </c>
      <c r="C11" s="678"/>
      <c r="D11" s="678"/>
      <c r="E11" s="678"/>
      <c r="F11" s="678"/>
      <c r="G11" s="678"/>
      <c r="H11" s="678"/>
      <c r="I11" s="678"/>
      <c r="J11" s="678"/>
      <c r="K11" s="678"/>
      <c r="L11" s="678"/>
      <c r="M11" s="678"/>
      <c r="N11" s="678"/>
      <c r="O11" s="678"/>
      <c r="P11" s="678"/>
      <c r="Q11" s="679"/>
      <c r="R11" s="680">
        <v>355315</v>
      </c>
      <c r="S11" s="681"/>
      <c r="T11" s="681"/>
      <c r="U11" s="681"/>
      <c r="V11" s="681"/>
      <c r="W11" s="681"/>
      <c r="X11" s="681"/>
      <c r="Y11" s="682"/>
      <c r="Z11" s="683">
        <v>1.7</v>
      </c>
      <c r="AA11" s="684"/>
      <c r="AB11" s="684"/>
      <c r="AC11" s="685"/>
      <c r="AD11" s="686">
        <v>355315</v>
      </c>
      <c r="AE11" s="681"/>
      <c r="AF11" s="681"/>
      <c r="AG11" s="681"/>
      <c r="AH11" s="681"/>
      <c r="AI11" s="681"/>
      <c r="AJ11" s="681"/>
      <c r="AK11" s="682"/>
      <c r="AL11" s="683">
        <v>3.8</v>
      </c>
      <c r="AM11" s="684"/>
      <c r="AN11" s="684"/>
      <c r="AO11" s="715"/>
      <c r="AP11" s="677" t="s">
        <v>246</v>
      </c>
      <c r="AQ11" s="678"/>
      <c r="AR11" s="678"/>
      <c r="AS11" s="678"/>
      <c r="AT11" s="678"/>
      <c r="AU11" s="678"/>
      <c r="AV11" s="678"/>
      <c r="AW11" s="678"/>
      <c r="AX11" s="678"/>
      <c r="AY11" s="678"/>
      <c r="AZ11" s="678"/>
      <c r="BA11" s="678"/>
      <c r="BB11" s="678"/>
      <c r="BC11" s="678"/>
      <c r="BD11" s="678"/>
      <c r="BE11" s="678"/>
      <c r="BF11" s="679"/>
      <c r="BG11" s="680">
        <v>121717</v>
      </c>
      <c r="BH11" s="681"/>
      <c r="BI11" s="681"/>
      <c r="BJ11" s="681"/>
      <c r="BK11" s="681"/>
      <c r="BL11" s="681"/>
      <c r="BM11" s="681"/>
      <c r="BN11" s="682"/>
      <c r="BO11" s="713">
        <v>4.5999999999999996</v>
      </c>
      <c r="BP11" s="713"/>
      <c r="BQ11" s="713"/>
      <c r="BR11" s="713"/>
      <c r="BS11" s="686">
        <v>24150</v>
      </c>
      <c r="BT11" s="681"/>
      <c r="BU11" s="681"/>
      <c r="BV11" s="681"/>
      <c r="BW11" s="681"/>
      <c r="BX11" s="681"/>
      <c r="BY11" s="681"/>
      <c r="BZ11" s="681"/>
      <c r="CA11" s="681"/>
      <c r="CB11" s="726"/>
      <c r="CD11" s="727" t="s">
        <v>247</v>
      </c>
      <c r="CE11" s="724"/>
      <c r="CF11" s="724"/>
      <c r="CG11" s="724"/>
      <c r="CH11" s="724"/>
      <c r="CI11" s="724"/>
      <c r="CJ11" s="724"/>
      <c r="CK11" s="724"/>
      <c r="CL11" s="724"/>
      <c r="CM11" s="724"/>
      <c r="CN11" s="724"/>
      <c r="CO11" s="724"/>
      <c r="CP11" s="724"/>
      <c r="CQ11" s="725"/>
      <c r="CR11" s="680">
        <v>3641266</v>
      </c>
      <c r="CS11" s="681"/>
      <c r="CT11" s="681"/>
      <c r="CU11" s="681"/>
      <c r="CV11" s="681"/>
      <c r="CW11" s="681"/>
      <c r="CX11" s="681"/>
      <c r="CY11" s="682"/>
      <c r="CZ11" s="713">
        <v>17.8</v>
      </c>
      <c r="DA11" s="713"/>
      <c r="DB11" s="713"/>
      <c r="DC11" s="713"/>
      <c r="DD11" s="686">
        <v>1772156</v>
      </c>
      <c r="DE11" s="681"/>
      <c r="DF11" s="681"/>
      <c r="DG11" s="681"/>
      <c r="DH11" s="681"/>
      <c r="DI11" s="681"/>
      <c r="DJ11" s="681"/>
      <c r="DK11" s="681"/>
      <c r="DL11" s="681"/>
      <c r="DM11" s="681"/>
      <c r="DN11" s="681"/>
      <c r="DO11" s="681"/>
      <c r="DP11" s="682"/>
      <c r="DQ11" s="686">
        <v>727380</v>
      </c>
      <c r="DR11" s="681"/>
      <c r="DS11" s="681"/>
      <c r="DT11" s="681"/>
      <c r="DU11" s="681"/>
      <c r="DV11" s="681"/>
      <c r="DW11" s="681"/>
      <c r="DX11" s="681"/>
      <c r="DY11" s="681"/>
      <c r="DZ11" s="681"/>
      <c r="EA11" s="681"/>
      <c r="EB11" s="681"/>
      <c r="EC11" s="726"/>
    </row>
    <row r="12" spans="2:143" ht="11.25" customHeight="1">
      <c r="B12" s="677" t="s">
        <v>248</v>
      </c>
      <c r="C12" s="678"/>
      <c r="D12" s="678"/>
      <c r="E12" s="678"/>
      <c r="F12" s="678"/>
      <c r="G12" s="678"/>
      <c r="H12" s="678"/>
      <c r="I12" s="678"/>
      <c r="J12" s="678"/>
      <c r="K12" s="678"/>
      <c r="L12" s="678"/>
      <c r="M12" s="678"/>
      <c r="N12" s="678"/>
      <c r="O12" s="678"/>
      <c r="P12" s="678"/>
      <c r="Q12" s="679"/>
      <c r="R12" s="680" t="s">
        <v>128</v>
      </c>
      <c r="S12" s="681"/>
      <c r="T12" s="681"/>
      <c r="U12" s="681"/>
      <c r="V12" s="681"/>
      <c r="W12" s="681"/>
      <c r="X12" s="681"/>
      <c r="Y12" s="682"/>
      <c r="Z12" s="713" t="s">
        <v>128</v>
      </c>
      <c r="AA12" s="713"/>
      <c r="AB12" s="713"/>
      <c r="AC12" s="713"/>
      <c r="AD12" s="714" t="s">
        <v>232</v>
      </c>
      <c r="AE12" s="714"/>
      <c r="AF12" s="714"/>
      <c r="AG12" s="714"/>
      <c r="AH12" s="714"/>
      <c r="AI12" s="714"/>
      <c r="AJ12" s="714"/>
      <c r="AK12" s="714"/>
      <c r="AL12" s="683" t="s">
        <v>128</v>
      </c>
      <c r="AM12" s="684"/>
      <c r="AN12" s="684"/>
      <c r="AO12" s="715"/>
      <c r="AP12" s="677" t="s">
        <v>249</v>
      </c>
      <c r="AQ12" s="678"/>
      <c r="AR12" s="678"/>
      <c r="AS12" s="678"/>
      <c r="AT12" s="678"/>
      <c r="AU12" s="678"/>
      <c r="AV12" s="678"/>
      <c r="AW12" s="678"/>
      <c r="AX12" s="678"/>
      <c r="AY12" s="678"/>
      <c r="AZ12" s="678"/>
      <c r="BA12" s="678"/>
      <c r="BB12" s="678"/>
      <c r="BC12" s="678"/>
      <c r="BD12" s="678"/>
      <c r="BE12" s="678"/>
      <c r="BF12" s="679"/>
      <c r="BG12" s="680">
        <v>1146904</v>
      </c>
      <c r="BH12" s="681"/>
      <c r="BI12" s="681"/>
      <c r="BJ12" s="681"/>
      <c r="BK12" s="681"/>
      <c r="BL12" s="681"/>
      <c r="BM12" s="681"/>
      <c r="BN12" s="682"/>
      <c r="BO12" s="713">
        <v>43.1</v>
      </c>
      <c r="BP12" s="713"/>
      <c r="BQ12" s="713"/>
      <c r="BR12" s="713"/>
      <c r="BS12" s="686" t="s">
        <v>128</v>
      </c>
      <c r="BT12" s="681"/>
      <c r="BU12" s="681"/>
      <c r="BV12" s="681"/>
      <c r="BW12" s="681"/>
      <c r="BX12" s="681"/>
      <c r="BY12" s="681"/>
      <c r="BZ12" s="681"/>
      <c r="CA12" s="681"/>
      <c r="CB12" s="726"/>
      <c r="CD12" s="727" t="s">
        <v>250</v>
      </c>
      <c r="CE12" s="724"/>
      <c r="CF12" s="724"/>
      <c r="CG12" s="724"/>
      <c r="CH12" s="724"/>
      <c r="CI12" s="724"/>
      <c r="CJ12" s="724"/>
      <c r="CK12" s="724"/>
      <c r="CL12" s="724"/>
      <c r="CM12" s="724"/>
      <c r="CN12" s="724"/>
      <c r="CO12" s="724"/>
      <c r="CP12" s="724"/>
      <c r="CQ12" s="725"/>
      <c r="CR12" s="680">
        <v>456825</v>
      </c>
      <c r="CS12" s="681"/>
      <c r="CT12" s="681"/>
      <c r="CU12" s="681"/>
      <c r="CV12" s="681"/>
      <c r="CW12" s="681"/>
      <c r="CX12" s="681"/>
      <c r="CY12" s="682"/>
      <c r="CZ12" s="713">
        <v>2.2000000000000002</v>
      </c>
      <c r="DA12" s="713"/>
      <c r="DB12" s="713"/>
      <c r="DC12" s="713"/>
      <c r="DD12" s="686">
        <v>48018</v>
      </c>
      <c r="DE12" s="681"/>
      <c r="DF12" s="681"/>
      <c r="DG12" s="681"/>
      <c r="DH12" s="681"/>
      <c r="DI12" s="681"/>
      <c r="DJ12" s="681"/>
      <c r="DK12" s="681"/>
      <c r="DL12" s="681"/>
      <c r="DM12" s="681"/>
      <c r="DN12" s="681"/>
      <c r="DO12" s="681"/>
      <c r="DP12" s="682"/>
      <c r="DQ12" s="686">
        <v>426169</v>
      </c>
      <c r="DR12" s="681"/>
      <c r="DS12" s="681"/>
      <c r="DT12" s="681"/>
      <c r="DU12" s="681"/>
      <c r="DV12" s="681"/>
      <c r="DW12" s="681"/>
      <c r="DX12" s="681"/>
      <c r="DY12" s="681"/>
      <c r="DZ12" s="681"/>
      <c r="EA12" s="681"/>
      <c r="EB12" s="681"/>
      <c r="EC12" s="726"/>
    </row>
    <row r="13" spans="2:143" ht="11.25" customHeight="1">
      <c r="B13" s="677" t="s">
        <v>251</v>
      </c>
      <c r="C13" s="678"/>
      <c r="D13" s="678"/>
      <c r="E13" s="678"/>
      <c r="F13" s="678"/>
      <c r="G13" s="678"/>
      <c r="H13" s="678"/>
      <c r="I13" s="678"/>
      <c r="J13" s="678"/>
      <c r="K13" s="678"/>
      <c r="L13" s="678"/>
      <c r="M13" s="678"/>
      <c r="N13" s="678"/>
      <c r="O13" s="678"/>
      <c r="P13" s="678"/>
      <c r="Q13" s="679"/>
      <c r="R13" s="680" t="s">
        <v>128</v>
      </c>
      <c r="S13" s="681"/>
      <c r="T13" s="681"/>
      <c r="U13" s="681"/>
      <c r="V13" s="681"/>
      <c r="W13" s="681"/>
      <c r="X13" s="681"/>
      <c r="Y13" s="682"/>
      <c r="Z13" s="713" t="s">
        <v>128</v>
      </c>
      <c r="AA13" s="713"/>
      <c r="AB13" s="713"/>
      <c r="AC13" s="713"/>
      <c r="AD13" s="714" t="s">
        <v>128</v>
      </c>
      <c r="AE13" s="714"/>
      <c r="AF13" s="714"/>
      <c r="AG13" s="714"/>
      <c r="AH13" s="714"/>
      <c r="AI13" s="714"/>
      <c r="AJ13" s="714"/>
      <c r="AK13" s="714"/>
      <c r="AL13" s="683" t="s">
        <v>128</v>
      </c>
      <c r="AM13" s="684"/>
      <c r="AN13" s="684"/>
      <c r="AO13" s="715"/>
      <c r="AP13" s="677" t="s">
        <v>252</v>
      </c>
      <c r="AQ13" s="678"/>
      <c r="AR13" s="678"/>
      <c r="AS13" s="678"/>
      <c r="AT13" s="678"/>
      <c r="AU13" s="678"/>
      <c r="AV13" s="678"/>
      <c r="AW13" s="678"/>
      <c r="AX13" s="678"/>
      <c r="AY13" s="678"/>
      <c r="AZ13" s="678"/>
      <c r="BA13" s="678"/>
      <c r="BB13" s="678"/>
      <c r="BC13" s="678"/>
      <c r="BD13" s="678"/>
      <c r="BE13" s="678"/>
      <c r="BF13" s="679"/>
      <c r="BG13" s="680">
        <v>1142568</v>
      </c>
      <c r="BH13" s="681"/>
      <c r="BI13" s="681"/>
      <c r="BJ13" s="681"/>
      <c r="BK13" s="681"/>
      <c r="BL13" s="681"/>
      <c r="BM13" s="681"/>
      <c r="BN13" s="682"/>
      <c r="BO13" s="713">
        <v>42.9</v>
      </c>
      <c r="BP13" s="713"/>
      <c r="BQ13" s="713"/>
      <c r="BR13" s="713"/>
      <c r="BS13" s="686" t="s">
        <v>128</v>
      </c>
      <c r="BT13" s="681"/>
      <c r="BU13" s="681"/>
      <c r="BV13" s="681"/>
      <c r="BW13" s="681"/>
      <c r="BX13" s="681"/>
      <c r="BY13" s="681"/>
      <c r="BZ13" s="681"/>
      <c r="CA13" s="681"/>
      <c r="CB13" s="726"/>
      <c r="CD13" s="727" t="s">
        <v>253</v>
      </c>
      <c r="CE13" s="724"/>
      <c r="CF13" s="724"/>
      <c r="CG13" s="724"/>
      <c r="CH13" s="724"/>
      <c r="CI13" s="724"/>
      <c r="CJ13" s="724"/>
      <c r="CK13" s="724"/>
      <c r="CL13" s="724"/>
      <c r="CM13" s="724"/>
      <c r="CN13" s="724"/>
      <c r="CO13" s="724"/>
      <c r="CP13" s="724"/>
      <c r="CQ13" s="725"/>
      <c r="CR13" s="680">
        <v>1812056</v>
      </c>
      <c r="CS13" s="681"/>
      <c r="CT13" s="681"/>
      <c r="CU13" s="681"/>
      <c r="CV13" s="681"/>
      <c r="CW13" s="681"/>
      <c r="CX13" s="681"/>
      <c r="CY13" s="682"/>
      <c r="CZ13" s="713">
        <v>8.8000000000000007</v>
      </c>
      <c r="DA13" s="713"/>
      <c r="DB13" s="713"/>
      <c r="DC13" s="713"/>
      <c r="DD13" s="686">
        <v>965161</v>
      </c>
      <c r="DE13" s="681"/>
      <c r="DF13" s="681"/>
      <c r="DG13" s="681"/>
      <c r="DH13" s="681"/>
      <c r="DI13" s="681"/>
      <c r="DJ13" s="681"/>
      <c r="DK13" s="681"/>
      <c r="DL13" s="681"/>
      <c r="DM13" s="681"/>
      <c r="DN13" s="681"/>
      <c r="DO13" s="681"/>
      <c r="DP13" s="682"/>
      <c r="DQ13" s="686">
        <v>899348</v>
      </c>
      <c r="DR13" s="681"/>
      <c r="DS13" s="681"/>
      <c r="DT13" s="681"/>
      <c r="DU13" s="681"/>
      <c r="DV13" s="681"/>
      <c r="DW13" s="681"/>
      <c r="DX13" s="681"/>
      <c r="DY13" s="681"/>
      <c r="DZ13" s="681"/>
      <c r="EA13" s="681"/>
      <c r="EB13" s="681"/>
      <c r="EC13" s="726"/>
    </row>
    <row r="14" spans="2:143" ht="11.25" customHeight="1">
      <c r="B14" s="677" t="s">
        <v>254</v>
      </c>
      <c r="C14" s="678"/>
      <c r="D14" s="678"/>
      <c r="E14" s="678"/>
      <c r="F14" s="678"/>
      <c r="G14" s="678"/>
      <c r="H14" s="678"/>
      <c r="I14" s="678"/>
      <c r="J14" s="678"/>
      <c r="K14" s="678"/>
      <c r="L14" s="678"/>
      <c r="M14" s="678"/>
      <c r="N14" s="678"/>
      <c r="O14" s="678"/>
      <c r="P14" s="678"/>
      <c r="Q14" s="679"/>
      <c r="R14" s="680" t="s">
        <v>128</v>
      </c>
      <c r="S14" s="681"/>
      <c r="T14" s="681"/>
      <c r="U14" s="681"/>
      <c r="V14" s="681"/>
      <c r="W14" s="681"/>
      <c r="X14" s="681"/>
      <c r="Y14" s="682"/>
      <c r="Z14" s="713" t="s">
        <v>128</v>
      </c>
      <c r="AA14" s="713"/>
      <c r="AB14" s="713"/>
      <c r="AC14" s="713"/>
      <c r="AD14" s="714" t="s">
        <v>128</v>
      </c>
      <c r="AE14" s="714"/>
      <c r="AF14" s="714"/>
      <c r="AG14" s="714"/>
      <c r="AH14" s="714"/>
      <c r="AI14" s="714"/>
      <c r="AJ14" s="714"/>
      <c r="AK14" s="714"/>
      <c r="AL14" s="683" t="s">
        <v>232</v>
      </c>
      <c r="AM14" s="684"/>
      <c r="AN14" s="684"/>
      <c r="AO14" s="715"/>
      <c r="AP14" s="677" t="s">
        <v>255</v>
      </c>
      <c r="AQ14" s="678"/>
      <c r="AR14" s="678"/>
      <c r="AS14" s="678"/>
      <c r="AT14" s="678"/>
      <c r="AU14" s="678"/>
      <c r="AV14" s="678"/>
      <c r="AW14" s="678"/>
      <c r="AX14" s="678"/>
      <c r="AY14" s="678"/>
      <c r="AZ14" s="678"/>
      <c r="BA14" s="678"/>
      <c r="BB14" s="678"/>
      <c r="BC14" s="678"/>
      <c r="BD14" s="678"/>
      <c r="BE14" s="678"/>
      <c r="BF14" s="679"/>
      <c r="BG14" s="680">
        <v>51805</v>
      </c>
      <c r="BH14" s="681"/>
      <c r="BI14" s="681"/>
      <c r="BJ14" s="681"/>
      <c r="BK14" s="681"/>
      <c r="BL14" s="681"/>
      <c r="BM14" s="681"/>
      <c r="BN14" s="682"/>
      <c r="BO14" s="713">
        <v>1.9</v>
      </c>
      <c r="BP14" s="713"/>
      <c r="BQ14" s="713"/>
      <c r="BR14" s="713"/>
      <c r="BS14" s="686" t="s">
        <v>128</v>
      </c>
      <c r="BT14" s="681"/>
      <c r="BU14" s="681"/>
      <c r="BV14" s="681"/>
      <c r="BW14" s="681"/>
      <c r="BX14" s="681"/>
      <c r="BY14" s="681"/>
      <c r="BZ14" s="681"/>
      <c r="CA14" s="681"/>
      <c r="CB14" s="726"/>
      <c r="CD14" s="727" t="s">
        <v>256</v>
      </c>
      <c r="CE14" s="724"/>
      <c r="CF14" s="724"/>
      <c r="CG14" s="724"/>
      <c r="CH14" s="724"/>
      <c r="CI14" s="724"/>
      <c r="CJ14" s="724"/>
      <c r="CK14" s="724"/>
      <c r="CL14" s="724"/>
      <c r="CM14" s="724"/>
      <c r="CN14" s="724"/>
      <c r="CO14" s="724"/>
      <c r="CP14" s="724"/>
      <c r="CQ14" s="725"/>
      <c r="CR14" s="680">
        <v>795142</v>
      </c>
      <c r="CS14" s="681"/>
      <c r="CT14" s="681"/>
      <c r="CU14" s="681"/>
      <c r="CV14" s="681"/>
      <c r="CW14" s="681"/>
      <c r="CX14" s="681"/>
      <c r="CY14" s="682"/>
      <c r="CZ14" s="713">
        <v>3.9</v>
      </c>
      <c r="DA14" s="713"/>
      <c r="DB14" s="713"/>
      <c r="DC14" s="713"/>
      <c r="DD14" s="686">
        <v>119653</v>
      </c>
      <c r="DE14" s="681"/>
      <c r="DF14" s="681"/>
      <c r="DG14" s="681"/>
      <c r="DH14" s="681"/>
      <c r="DI14" s="681"/>
      <c r="DJ14" s="681"/>
      <c r="DK14" s="681"/>
      <c r="DL14" s="681"/>
      <c r="DM14" s="681"/>
      <c r="DN14" s="681"/>
      <c r="DO14" s="681"/>
      <c r="DP14" s="682"/>
      <c r="DQ14" s="686">
        <v>723183</v>
      </c>
      <c r="DR14" s="681"/>
      <c r="DS14" s="681"/>
      <c r="DT14" s="681"/>
      <c r="DU14" s="681"/>
      <c r="DV14" s="681"/>
      <c r="DW14" s="681"/>
      <c r="DX14" s="681"/>
      <c r="DY14" s="681"/>
      <c r="DZ14" s="681"/>
      <c r="EA14" s="681"/>
      <c r="EB14" s="681"/>
      <c r="EC14" s="726"/>
    </row>
    <row r="15" spans="2:143" ht="11.25" customHeight="1">
      <c r="B15" s="677" t="s">
        <v>257</v>
      </c>
      <c r="C15" s="678"/>
      <c r="D15" s="678"/>
      <c r="E15" s="678"/>
      <c r="F15" s="678"/>
      <c r="G15" s="678"/>
      <c r="H15" s="678"/>
      <c r="I15" s="678"/>
      <c r="J15" s="678"/>
      <c r="K15" s="678"/>
      <c r="L15" s="678"/>
      <c r="M15" s="678"/>
      <c r="N15" s="678"/>
      <c r="O15" s="678"/>
      <c r="P15" s="678"/>
      <c r="Q15" s="679"/>
      <c r="R15" s="680" t="s">
        <v>232</v>
      </c>
      <c r="S15" s="681"/>
      <c r="T15" s="681"/>
      <c r="U15" s="681"/>
      <c r="V15" s="681"/>
      <c r="W15" s="681"/>
      <c r="X15" s="681"/>
      <c r="Y15" s="682"/>
      <c r="Z15" s="713" t="s">
        <v>128</v>
      </c>
      <c r="AA15" s="713"/>
      <c r="AB15" s="713"/>
      <c r="AC15" s="713"/>
      <c r="AD15" s="714" t="s">
        <v>128</v>
      </c>
      <c r="AE15" s="714"/>
      <c r="AF15" s="714"/>
      <c r="AG15" s="714"/>
      <c r="AH15" s="714"/>
      <c r="AI15" s="714"/>
      <c r="AJ15" s="714"/>
      <c r="AK15" s="714"/>
      <c r="AL15" s="683" t="s">
        <v>128</v>
      </c>
      <c r="AM15" s="684"/>
      <c r="AN15" s="684"/>
      <c r="AO15" s="715"/>
      <c r="AP15" s="677" t="s">
        <v>258</v>
      </c>
      <c r="AQ15" s="678"/>
      <c r="AR15" s="678"/>
      <c r="AS15" s="678"/>
      <c r="AT15" s="678"/>
      <c r="AU15" s="678"/>
      <c r="AV15" s="678"/>
      <c r="AW15" s="678"/>
      <c r="AX15" s="678"/>
      <c r="AY15" s="678"/>
      <c r="AZ15" s="678"/>
      <c r="BA15" s="678"/>
      <c r="BB15" s="678"/>
      <c r="BC15" s="678"/>
      <c r="BD15" s="678"/>
      <c r="BE15" s="678"/>
      <c r="BF15" s="679"/>
      <c r="BG15" s="680">
        <v>128082</v>
      </c>
      <c r="BH15" s="681"/>
      <c r="BI15" s="681"/>
      <c r="BJ15" s="681"/>
      <c r="BK15" s="681"/>
      <c r="BL15" s="681"/>
      <c r="BM15" s="681"/>
      <c r="BN15" s="682"/>
      <c r="BO15" s="713">
        <v>4.8</v>
      </c>
      <c r="BP15" s="713"/>
      <c r="BQ15" s="713"/>
      <c r="BR15" s="713"/>
      <c r="BS15" s="686" t="s">
        <v>128</v>
      </c>
      <c r="BT15" s="681"/>
      <c r="BU15" s="681"/>
      <c r="BV15" s="681"/>
      <c r="BW15" s="681"/>
      <c r="BX15" s="681"/>
      <c r="BY15" s="681"/>
      <c r="BZ15" s="681"/>
      <c r="CA15" s="681"/>
      <c r="CB15" s="726"/>
      <c r="CD15" s="727" t="s">
        <v>259</v>
      </c>
      <c r="CE15" s="724"/>
      <c r="CF15" s="724"/>
      <c r="CG15" s="724"/>
      <c r="CH15" s="724"/>
      <c r="CI15" s="724"/>
      <c r="CJ15" s="724"/>
      <c r="CK15" s="724"/>
      <c r="CL15" s="724"/>
      <c r="CM15" s="724"/>
      <c r="CN15" s="724"/>
      <c r="CO15" s="724"/>
      <c r="CP15" s="724"/>
      <c r="CQ15" s="725"/>
      <c r="CR15" s="680">
        <v>3388710</v>
      </c>
      <c r="CS15" s="681"/>
      <c r="CT15" s="681"/>
      <c r="CU15" s="681"/>
      <c r="CV15" s="681"/>
      <c r="CW15" s="681"/>
      <c r="CX15" s="681"/>
      <c r="CY15" s="682"/>
      <c r="CZ15" s="713">
        <v>16.5</v>
      </c>
      <c r="DA15" s="713"/>
      <c r="DB15" s="713"/>
      <c r="DC15" s="713"/>
      <c r="DD15" s="686">
        <v>1511576</v>
      </c>
      <c r="DE15" s="681"/>
      <c r="DF15" s="681"/>
      <c r="DG15" s="681"/>
      <c r="DH15" s="681"/>
      <c r="DI15" s="681"/>
      <c r="DJ15" s="681"/>
      <c r="DK15" s="681"/>
      <c r="DL15" s="681"/>
      <c r="DM15" s="681"/>
      <c r="DN15" s="681"/>
      <c r="DO15" s="681"/>
      <c r="DP15" s="682"/>
      <c r="DQ15" s="686">
        <v>1899734</v>
      </c>
      <c r="DR15" s="681"/>
      <c r="DS15" s="681"/>
      <c r="DT15" s="681"/>
      <c r="DU15" s="681"/>
      <c r="DV15" s="681"/>
      <c r="DW15" s="681"/>
      <c r="DX15" s="681"/>
      <c r="DY15" s="681"/>
      <c r="DZ15" s="681"/>
      <c r="EA15" s="681"/>
      <c r="EB15" s="681"/>
      <c r="EC15" s="726"/>
    </row>
    <row r="16" spans="2:143" ht="11.25" customHeight="1">
      <c r="B16" s="677" t="s">
        <v>260</v>
      </c>
      <c r="C16" s="678"/>
      <c r="D16" s="678"/>
      <c r="E16" s="678"/>
      <c r="F16" s="678"/>
      <c r="G16" s="678"/>
      <c r="H16" s="678"/>
      <c r="I16" s="678"/>
      <c r="J16" s="678"/>
      <c r="K16" s="678"/>
      <c r="L16" s="678"/>
      <c r="M16" s="678"/>
      <c r="N16" s="678"/>
      <c r="O16" s="678"/>
      <c r="P16" s="678"/>
      <c r="Q16" s="679"/>
      <c r="R16" s="680">
        <v>25364</v>
      </c>
      <c r="S16" s="681"/>
      <c r="T16" s="681"/>
      <c r="U16" s="681"/>
      <c r="V16" s="681"/>
      <c r="W16" s="681"/>
      <c r="X16" s="681"/>
      <c r="Y16" s="682"/>
      <c r="Z16" s="713">
        <v>0.1</v>
      </c>
      <c r="AA16" s="713"/>
      <c r="AB16" s="713"/>
      <c r="AC16" s="713"/>
      <c r="AD16" s="714">
        <v>25364</v>
      </c>
      <c r="AE16" s="714"/>
      <c r="AF16" s="714"/>
      <c r="AG16" s="714"/>
      <c r="AH16" s="714"/>
      <c r="AI16" s="714"/>
      <c r="AJ16" s="714"/>
      <c r="AK16" s="714"/>
      <c r="AL16" s="683">
        <v>0.3</v>
      </c>
      <c r="AM16" s="684"/>
      <c r="AN16" s="684"/>
      <c r="AO16" s="715"/>
      <c r="AP16" s="677" t="s">
        <v>261</v>
      </c>
      <c r="AQ16" s="678"/>
      <c r="AR16" s="678"/>
      <c r="AS16" s="678"/>
      <c r="AT16" s="678"/>
      <c r="AU16" s="678"/>
      <c r="AV16" s="678"/>
      <c r="AW16" s="678"/>
      <c r="AX16" s="678"/>
      <c r="AY16" s="678"/>
      <c r="AZ16" s="678"/>
      <c r="BA16" s="678"/>
      <c r="BB16" s="678"/>
      <c r="BC16" s="678"/>
      <c r="BD16" s="678"/>
      <c r="BE16" s="678"/>
      <c r="BF16" s="679"/>
      <c r="BG16" s="680" t="s">
        <v>232</v>
      </c>
      <c r="BH16" s="681"/>
      <c r="BI16" s="681"/>
      <c r="BJ16" s="681"/>
      <c r="BK16" s="681"/>
      <c r="BL16" s="681"/>
      <c r="BM16" s="681"/>
      <c r="BN16" s="682"/>
      <c r="BO16" s="713" t="s">
        <v>232</v>
      </c>
      <c r="BP16" s="713"/>
      <c r="BQ16" s="713"/>
      <c r="BR16" s="713"/>
      <c r="BS16" s="686" t="s">
        <v>128</v>
      </c>
      <c r="BT16" s="681"/>
      <c r="BU16" s="681"/>
      <c r="BV16" s="681"/>
      <c r="BW16" s="681"/>
      <c r="BX16" s="681"/>
      <c r="BY16" s="681"/>
      <c r="BZ16" s="681"/>
      <c r="CA16" s="681"/>
      <c r="CB16" s="726"/>
      <c r="CD16" s="727" t="s">
        <v>262</v>
      </c>
      <c r="CE16" s="724"/>
      <c r="CF16" s="724"/>
      <c r="CG16" s="724"/>
      <c r="CH16" s="724"/>
      <c r="CI16" s="724"/>
      <c r="CJ16" s="724"/>
      <c r="CK16" s="724"/>
      <c r="CL16" s="724"/>
      <c r="CM16" s="724"/>
      <c r="CN16" s="724"/>
      <c r="CO16" s="724"/>
      <c r="CP16" s="724"/>
      <c r="CQ16" s="725"/>
      <c r="CR16" s="680" t="s">
        <v>128</v>
      </c>
      <c r="CS16" s="681"/>
      <c r="CT16" s="681"/>
      <c r="CU16" s="681"/>
      <c r="CV16" s="681"/>
      <c r="CW16" s="681"/>
      <c r="CX16" s="681"/>
      <c r="CY16" s="682"/>
      <c r="CZ16" s="713" t="s">
        <v>128</v>
      </c>
      <c r="DA16" s="713"/>
      <c r="DB16" s="713"/>
      <c r="DC16" s="713"/>
      <c r="DD16" s="686" t="s">
        <v>232</v>
      </c>
      <c r="DE16" s="681"/>
      <c r="DF16" s="681"/>
      <c r="DG16" s="681"/>
      <c r="DH16" s="681"/>
      <c r="DI16" s="681"/>
      <c r="DJ16" s="681"/>
      <c r="DK16" s="681"/>
      <c r="DL16" s="681"/>
      <c r="DM16" s="681"/>
      <c r="DN16" s="681"/>
      <c r="DO16" s="681"/>
      <c r="DP16" s="682"/>
      <c r="DQ16" s="686" t="s">
        <v>128</v>
      </c>
      <c r="DR16" s="681"/>
      <c r="DS16" s="681"/>
      <c r="DT16" s="681"/>
      <c r="DU16" s="681"/>
      <c r="DV16" s="681"/>
      <c r="DW16" s="681"/>
      <c r="DX16" s="681"/>
      <c r="DY16" s="681"/>
      <c r="DZ16" s="681"/>
      <c r="EA16" s="681"/>
      <c r="EB16" s="681"/>
      <c r="EC16" s="726"/>
    </row>
    <row r="17" spans="2:133" ht="11.25" customHeight="1">
      <c r="B17" s="677" t="s">
        <v>263</v>
      </c>
      <c r="C17" s="678"/>
      <c r="D17" s="678"/>
      <c r="E17" s="678"/>
      <c r="F17" s="678"/>
      <c r="G17" s="678"/>
      <c r="H17" s="678"/>
      <c r="I17" s="678"/>
      <c r="J17" s="678"/>
      <c r="K17" s="678"/>
      <c r="L17" s="678"/>
      <c r="M17" s="678"/>
      <c r="N17" s="678"/>
      <c r="O17" s="678"/>
      <c r="P17" s="678"/>
      <c r="Q17" s="679"/>
      <c r="R17" s="680">
        <v>15970</v>
      </c>
      <c r="S17" s="681"/>
      <c r="T17" s="681"/>
      <c r="U17" s="681"/>
      <c r="V17" s="681"/>
      <c r="W17" s="681"/>
      <c r="X17" s="681"/>
      <c r="Y17" s="682"/>
      <c r="Z17" s="713">
        <v>0.1</v>
      </c>
      <c r="AA17" s="713"/>
      <c r="AB17" s="713"/>
      <c r="AC17" s="713"/>
      <c r="AD17" s="714">
        <v>15970</v>
      </c>
      <c r="AE17" s="714"/>
      <c r="AF17" s="714"/>
      <c r="AG17" s="714"/>
      <c r="AH17" s="714"/>
      <c r="AI17" s="714"/>
      <c r="AJ17" s="714"/>
      <c r="AK17" s="714"/>
      <c r="AL17" s="683">
        <v>0.2</v>
      </c>
      <c r="AM17" s="684"/>
      <c r="AN17" s="684"/>
      <c r="AO17" s="715"/>
      <c r="AP17" s="677" t="s">
        <v>264</v>
      </c>
      <c r="AQ17" s="678"/>
      <c r="AR17" s="678"/>
      <c r="AS17" s="678"/>
      <c r="AT17" s="678"/>
      <c r="AU17" s="678"/>
      <c r="AV17" s="678"/>
      <c r="AW17" s="678"/>
      <c r="AX17" s="678"/>
      <c r="AY17" s="678"/>
      <c r="AZ17" s="678"/>
      <c r="BA17" s="678"/>
      <c r="BB17" s="678"/>
      <c r="BC17" s="678"/>
      <c r="BD17" s="678"/>
      <c r="BE17" s="678"/>
      <c r="BF17" s="679"/>
      <c r="BG17" s="680" t="s">
        <v>128</v>
      </c>
      <c r="BH17" s="681"/>
      <c r="BI17" s="681"/>
      <c r="BJ17" s="681"/>
      <c r="BK17" s="681"/>
      <c r="BL17" s="681"/>
      <c r="BM17" s="681"/>
      <c r="BN17" s="682"/>
      <c r="BO17" s="713" t="s">
        <v>232</v>
      </c>
      <c r="BP17" s="713"/>
      <c r="BQ17" s="713"/>
      <c r="BR17" s="713"/>
      <c r="BS17" s="686" t="s">
        <v>128</v>
      </c>
      <c r="BT17" s="681"/>
      <c r="BU17" s="681"/>
      <c r="BV17" s="681"/>
      <c r="BW17" s="681"/>
      <c r="BX17" s="681"/>
      <c r="BY17" s="681"/>
      <c r="BZ17" s="681"/>
      <c r="CA17" s="681"/>
      <c r="CB17" s="726"/>
      <c r="CD17" s="727" t="s">
        <v>265</v>
      </c>
      <c r="CE17" s="724"/>
      <c r="CF17" s="724"/>
      <c r="CG17" s="724"/>
      <c r="CH17" s="724"/>
      <c r="CI17" s="724"/>
      <c r="CJ17" s="724"/>
      <c r="CK17" s="724"/>
      <c r="CL17" s="724"/>
      <c r="CM17" s="724"/>
      <c r="CN17" s="724"/>
      <c r="CO17" s="724"/>
      <c r="CP17" s="724"/>
      <c r="CQ17" s="725"/>
      <c r="CR17" s="680">
        <v>1791304</v>
      </c>
      <c r="CS17" s="681"/>
      <c r="CT17" s="681"/>
      <c r="CU17" s="681"/>
      <c r="CV17" s="681"/>
      <c r="CW17" s="681"/>
      <c r="CX17" s="681"/>
      <c r="CY17" s="682"/>
      <c r="CZ17" s="713">
        <v>8.6999999999999993</v>
      </c>
      <c r="DA17" s="713"/>
      <c r="DB17" s="713"/>
      <c r="DC17" s="713"/>
      <c r="DD17" s="686" t="s">
        <v>128</v>
      </c>
      <c r="DE17" s="681"/>
      <c r="DF17" s="681"/>
      <c r="DG17" s="681"/>
      <c r="DH17" s="681"/>
      <c r="DI17" s="681"/>
      <c r="DJ17" s="681"/>
      <c r="DK17" s="681"/>
      <c r="DL17" s="681"/>
      <c r="DM17" s="681"/>
      <c r="DN17" s="681"/>
      <c r="DO17" s="681"/>
      <c r="DP17" s="682"/>
      <c r="DQ17" s="686">
        <v>1757308</v>
      </c>
      <c r="DR17" s="681"/>
      <c r="DS17" s="681"/>
      <c r="DT17" s="681"/>
      <c r="DU17" s="681"/>
      <c r="DV17" s="681"/>
      <c r="DW17" s="681"/>
      <c r="DX17" s="681"/>
      <c r="DY17" s="681"/>
      <c r="DZ17" s="681"/>
      <c r="EA17" s="681"/>
      <c r="EB17" s="681"/>
      <c r="EC17" s="726"/>
    </row>
    <row r="18" spans="2:133" ht="11.25" customHeight="1">
      <c r="B18" s="677" t="s">
        <v>266</v>
      </c>
      <c r="C18" s="678"/>
      <c r="D18" s="678"/>
      <c r="E18" s="678"/>
      <c r="F18" s="678"/>
      <c r="G18" s="678"/>
      <c r="H18" s="678"/>
      <c r="I18" s="678"/>
      <c r="J18" s="678"/>
      <c r="K18" s="678"/>
      <c r="L18" s="678"/>
      <c r="M18" s="678"/>
      <c r="N18" s="678"/>
      <c r="O18" s="678"/>
      <c r="P18" s="678"/>
      <c r="Q18" s="679"/>
      <c r="R18" s="680">
        <v>18257</v>
      </c>
      <c r="S18" s="681"/>
      <c r="T18" s="681"/>
      <c r="U18" s="681"/>
      <c r="V18" s="681"/>
      <c r="W18" s="681"/>
      <c r="X18" s="681"/>
      <c r="Y18" s="682"/>
      <c r="Z18" s="713">
        <v>0.1</v>
      </c>
      <c r="AA18" s="713"/>
      <c r="AB18" s="713"/>
      <c r="AC18" s="713"/>
      <c r="AD18" s="714">
        <v>18257</v>
      </c>
      <c r="AE18" s="714"/>
      <c r="AF18" s="714"/>
      <c r="AG18" s="714"/>
      <c r="AH18" s="714"/>
      <c r="AI18" s="714"/>
      <c r="AJ18" s="714"/>
      <c r="AK18" s="714"/>
      <c r="AL18" s="683">
        <v>0.2</v>
      </c>
      <c r="AM18" s="684"/>
      <c r="AN18" s="684"/>
      <c r="AO18" s="715"/>
      <c r="AP18" s="677" t="s">
        <v>267</v>
      </c>
      <c r="AQ18" s="678"/>
      <c r="AR18" s="678"/>
      <c r="AS18" s="678"/>
      <c r="AT18" s="678"/>
      <c r="AU18" s="678"/>
      <c r="AV18" s="678"/>
      <c r="AW18" s="678"/>
      <c r="AX18" s="678"/>
      <c r="AY18" s="678"/>
      <c r="AZ18" s="678"/>
      <c r="BA18" s="678"/>
      <c r="BB18" s="678"/>
      <c r="BC18" s="678"/>
      <c r="BD18" s="678"/>
      <c r="BE18" s="678"/>
      <c r="BF18" s="679"/>
      <c r="BG18" s="680" t="s">
        <v>232</v>
      </c>
      <c r="BH18" s="681"/>
      <c r="BI18" s="681"/>
      <c r="BJ18" s="681"/>
      <c r="BK18" s="681"/>
      <c r="BL18" s="681"/>
      <c r="BM18" s="681"/>
      <c r="BN18" s="682"/>
      <c r="BO18" s="713" t="s">
        <v>128</v>
      </c>
      <c r="BP18" s="713"/>
      <c r="BQ18" s="713"/>
      <c r="BR18" s="713"/>
      <c r="BS18" s="686" t="s">
        <v>128</v>
      </c>
      <c r="BT18" s="681"/>
      <c r="BU18" s="681"/>
      <c r="BV18" s="681"/>
      <c r="BW18" s="681"/>
      <c r="BX18" s="681"/>
      <c r="BY18" s="681"/>
      <c r="BZ18" s="681"/>
      <c r="CA18" s="681"/>
      <c r="CB18" s="726"/>
      <c r="CD18" s="727" t="s">
        <v>268</v>
      </c>
      <c r="CE18" s="724"/>
      <c r="CF18" s="724"/>
      <c r="CG18" s="724"/>
      <c r="CH18" s="724"/>
      <c r="CI18" s="724"/>
      <c r="CJ18" s="724"/>
      <c r="CK18" s="724"/>
      <c r="CL18" s="724"/>
      <c r="CM18" s="724"/>
      <c r="CN18" s="724"/>
      <c r="CO18" s="724"/>
      <c r="CP18" s="724"/>
      <c r="CQ18" s="725"/>
      <c r="CR18" s="680" t="s">
        <v>232</v>
      </c>
      <c r="CS18" s="681"/>
      <c r="CT18" s="681"/>
      <c r="CU18" s="681"/>
      <c r="CV18" s="681"/>
      <c r="CW18" s="681"/>
      <c r="CX18" s="681"/>
      <c r="CY18" s="682"/>
      <c r="CZ18" s="713" t="s">
        <v>128</v>
      </c>
      <c r="DA18" s="713"/>
      <c r="DB18" s="713"/>
      <c r="DC18" s="713"/>
      <c r="DD18" s="686" t="s">
        <v>232</v>
      </c>
      <c r="DE18" s="681"/>
      <c r="DF18" s="681"/>
      <c r="DG18" s="681"/>
      <c r="DH18" s="681"/>
      <c r="DI18" s="681"/>
      <c r="DJ18" s="681"/>
      <c r="DK18" s="681"/>
      <c r="DL18" s="681"/>
      <c r="DM18" s="681"/>
      <c r="DN18" s="681"/>
      <c r="DO18" s="681"/>
      <c r="DP18" s="682"/>
      <c r="DQ18" s="686" t="s">
        <v>128</v>
      </c>
      <c r="DR18" s="681"/>
      <c r="DS18" s="681"/>
      <c r="DT18" s="681"/>
      <c r="DU18" s="681"/>
      <c r="DV18" s="681"/>
      <c r="DW18" s="681"/>
      <c r="DX18" s="681"/>
      <c r="DY18" s="681"/>
      <c r="DZ18" s="681"/>
      <c r="EA18" s="681"/>
      <c r="EB18" s="681"/>
      <c r="EC18" s="726"/>
    </row>
    <row r="19" spans="2:133" ht="11.25" customHeight="1">
      <c r="B19" s="677" t="s">
        <v>269</v>
      </c>
      <c r="C19" s="678"/>
      <c r="D19" s="678"/>
      <c r="E19" s="678"/>
      <c r="F19" s="678"/>
      <c r="G19" s="678"/>
      <c r="H19" s="678"/>
      <c r="I19" s="678"/>
      <c r="J19" s="678"/>
      <c r="K19" s="678"/>
      <c r="L19" s="678"/>
      <c r="M19" s="678"/>
      <c r="N19" s="678"/>
      <c r="O19" s="678"/>
      <c r="P19" s="678"/>
      <c r="Q19" s="679"/>
      <c r="R19" s="680">
        <v>7755</v>
      </c>
      <c r="S19" s="681"/>
      <c r="T19" s="681"/>
      <c r="U19" s="681"/>
      <c r="V19" s="681"/>
      <c r="W19" s="681"/>
      <c r="X19" s="681"/>
      <c r="Y19" s="682"/>
      <c r="Z19" s="713">
        <v>0</v>
      </c>
      <c r="AA19" s="713"/>
      <c r="AB19" s="713"/>
      <c r="AC19" s="713"/>
      <c r="AD19" s="714">
        <v>7755</v>
      </c>
      <c r="AE19" s="714"/>
      <c r="AF19" s="714"/>
      <c r="AG19" s="714"/>
      <c r="AH19" s="714"/>
      <c r="AI19" s="714"/>
      <c r="AJ19" s="714"/>
      <c r="AK19" s="714"/>
      <c r="AL19" s="683">
        <v>0.1</v>
      </c>
      <c r="AM19" s="684"/>
      <c r="AN19" s="684"/>
      <c r="AO19" s="715"/>
      <c r="AP19" s="677" t="s">
        <v>270</v>
      </c>
      <c r="AQ19" s="678"/>
      <c r="AR19" s="678"/>
      <c r="AS19" s="678"/>
      <c r="AT19" s="678"/>
      <c r="AU19" s="678"/>
      <c r="AV19" s="678"/>
      <c r="AW19" s="678"/>
      <c r="AX19" s="678"/>
      <c r="AY19" s="678"/>
      <c r="AZ19" s="678"/>
      <c r="BA19" s="678"/>
      <c r="BB19" s="678"/>
      <c r="BC19" s="678"/>
      <c r="BD19" s="678"/>
      <c r="BE19" s="678"/>
      <c r="BF19" s="679"/>
      <c r="BG19" s="680">
        <v>3593</v>
      </c>
      <c r="BH19" s="681"/>
      <c r="BI19" s="681"/>
      <c r="BJ19" s="681"/>
      <c r="BK19" s="681"/>
      <c r="BL19" s="681"/>
      <c r="BM19" s="681"/>
      <c r="BN19" s="682"/>
      <c r="BO19" s="713">
        <v>0.1</v>
      </c>
      <c r="BP19" s="713"/>
      <c r="BQ19" s="713"/>
      <c r="BR19" s="713"/>
      <c r="BS19" s="686" t="s">
        <v>232</v>
      </c>
      <c r="BT19" s="681"/>
      <c r="BU19" s="681"/>
      <c r="BV19" s="681"/>
      <c r="BW19" s="681"/>
      <c r="BX19" s="681"/>
      <c r="BY19" s="681"/>
      <c r="BZ19" s="681"/>
      <c r="CA19" s="681"/>
      <c r="CB19" s="726"/>
      <c r="CD19" s="727" t="s">
        <v>271</v>
      </c>
      <c r="CE19" s="724"/>
      <c r="CF19" s="724"/>
      <c r="CG19" s="724"/>
      <c r="CH19" s="724"/>
      <c r="CI19" s="724"/>
      <c r="CJ19" s="724"/>
      <c r="CK19" s="724"/>
      <c r="CL19" s="724"/>
      <c r="CM19" s="724"/>
      <c r="CN19" s="724"/>
      <c r="CO19" s="724"/>
      <c r="CP19" s="724"/>
      <c r="CQ19" s="725"/>
      <c r="CR19" s="680" t="s">
        <v>128</v>
      </c>
      <c r="CS19" s="681"/>
      <c r="CT19" s="681"/>
      <c r="CU19" s="681"/>
      <c r="CV19" s="681"/>
      <c r="CW19" s="681"/>
      <c r="CX19" s="681"/>
      <c r="CY19" s="682"/>
      <c r="CZ19" s="713" t="s">
        <v>128</v>
      </c>
      <c r="DA19" s="713"/>
      <c r="DB19" s="713"/>
      <c r="DC19" s="713"/>
      <c r="DD19" s="686" t="s">
        <v>128</v>
      </c>
      <c r="DE19" s="681"/>
      <c r="DF19" s="681"/>
      <c r="DG19" s="681"/>
      <c r="DH19" s="681"/>
      <c r="DI19" s="681"/>
      <c r="DJ19" s="681"/>
      <c r="DK19" s="681"/>
      <c r="DL19" s="681"/>
      <c r="DM19" s="681"/>
      <c r="DN19" s="681"/>
      <c r="DO19" s="681"/>
      <c r="DP19" s="682"/>
      <c r="DQ19" s="686" t="s">
        <v>232</v>
      </c>
      <c r="DR19" s="681"/>
      <c r="DS19" s="681"/>
      <c r="DT19" s="681"/>
      <c r="DU19" s="681"/>
      <c r="DV19" s="681"/>
      <c r="DW19" s="681"/>
      <c r="DX19" s="681"/>
      <c r="DY19" s="681"/>
      <c r="DZ19" s="681"/>
      <c r="EA19" s="681"/>
      <c r="EB19" s="681"/>
      <c r="EC19" s="726"/>
    </row>
    <row r="20" spans="2:133" ht="11.25" customHeight="1">
      <c r="B20" s="677" t="s">
        <v>272</v>
      </c>
      <c r="C20" s="678"/>
      <c r="D20" s="678"/>
      <c r="E20" s="678"/>
      <c r="F20" s="678"/>
      <c r="G20" s="678"/>
      <c r="H20" s="678"/>
      <c r="I20" s="678"/>
      <c r="J20" s="678"/>
      <c r="K20" s="678"/>
      <c r="L20" s="678"/>
      <c r="M20" s="678"/>
      <c r="N20" s="678"/>
      <c r="O20" s="678"/>
      <c r="P20" s="678"/>
      <c r="Q20" s="679"/>
      <c r="R20" s="680">
        <v>9555</v>
      </c>
      <c r="S20" s="681"/>
      <c r="T20" s="681"/>
      <c r="U20" s="681"/>
      <c r="V20" s="681"/>
      <c r="W20" s="681"/>
      <c r="X20" s="681"/>
      <c r="Y20" s="682"/>
      <c r="Z20" s="713">
        <v>0</v>
      </c>
      <c r="AA20" s="713"/>
      <c r="AB20" s="713"/>
      <c r="AC20" s="713"/>
      <c r="AD20" s="714">
        <v>9555</v>
      </c>
      <c r="AE20" s="714"/>
      <c r="AF20" s="714"/>
      <c r="AG20" s="714"/>
      <c r="AH20" s="714"/>
      <c r="AI20" s="714"/>
      <c r="AJ20" s="714"/>
      <c r="AK20" s="714"/>
      <c r="AL20" s="683">
        <v>0.1</v>
      </c>
      <c r="AM20" s="684"/>
      <c r="AN20" s="684"/>
      <c r="AO20" s="715"/>
      <c r="AP20" s="677" t="s">
        <v>273</v>
      </c>
      <c r="AQ20" s="678"/>
      <c r="AR20" s="678"/>
      <c r="AS20" s="678"/>
      <c r="AT20" s="678"/>
      <c r="AU20" s="678"/>
      <c r="AV20" s="678"/>
      <c r="AW20" s="678"/>
      <c r="AX20" s="678"/>
      <c r="AY20" s="678"/>
      <c r="AZ20" s="678"/>
      <c r="BA20" s="678"/>
      <c r="BB20" s="678"/>
      <c r="BC20" s="678"/>
      <c r="BD20" s="678"/>
      <c r="BE20" s="678"/>
      <c r="BF20" s="679"/>
      <c r="BG20" s="680">
        <v>3593</v>
      </c>
      <c r="BH20" s="681"/>
      <c r="BI20" s="681"/>
      <c r="BJ20" s="681"/>
      <c r="BK20" s="681"/>
      <c r="BL20" s="681"/>
      <c r="BM20" s="681"/>
      <c r="BN20" s="682"/>
      <c r="BO20" s="713">
        <v>0.1</v>
      </c>
      <c r="BP20" s="713"/>
      <c r="BQ20" s="713"/>
      <c r="BR20" s="713"/>
      <c r="BS20" s="686" t="s">
        <v>232</v>
      </c>
      <c r="BT20" s="681"/>
      <c r="BU20" s="681"/>
      <c r="BV20" s="681"/>
      <c r="BW20" s="681"/>
      <c r="BX20" s="681"/>
      <c r="BY20" s="681"/>
      <c r="BZ20" s="681"/>
      <c r="CA20" s="681"/>
      <c r="CB20" s="726"/>
      <c r="CD20" s="727" t="s">
        <v>274</v>
      </c>
      <c r="CE20" s="724"/>
      <c r="CF20" s="724"/>
      <c r="CG20" s="724"/>
      <c r="CH20" s="724"/>
      <c r="CI20" s="724"/>
      <c r="CJ20" s="724"/>
      <c r="CK20" s="724"/>
      <c r="CL20" s="724"/>
      <c r="CM20" s="724"/>
      <c r="CN20" s="724"/>
      <c r="CO20" s="724"/>
      <c r="CP20" s="724"/>
      <c r="CQ20" s="725"/>
      <c r="CR20" s="680">
        <v>20498333</v>
      </c>
      <c r="CS20" s="681"/>
      <c r="CT20" s="681"/>
      <c r="CU20" s="681"/>
      <c r="CV20" s="681"/>
      <c r="CW20" s="681"/>
      <c r="CX20" s="681"/>
      <c r="CY20" s="682"/>
      <c r="CZ20" s="713">
        <v>100</v>
      </c>
      <c r="DA20" s="713"/>
      <c r="DB20" s="713"/>
      <c r="DC20" s="713"/>
      <c r="DD20" s="686">
        <v>5273545</v>
      </c>
      <c r="DE20" s="681"/>
      <c r="DF20" s="681"/>
      <c r="DG20" s="681"/>
      <c r="DH20" s="681"/>
      <c r="DI20" s="681"/>
      <c r="DJ20" s="681"/>
      <c r="DK20" s="681"/>
      <c r="DL20" s="681"/>
      <c r="DM20" s="681"/>
      <c r="DN20" s="681"/>
      <c r="DO20" s="681"/>
      <c r="DP20" s="682"/>
      <c r="DQ20" s="686">
        <v>11712875</v>
      </c>
      <c r="DR20" s="681"/>
      <c r="DS20" s="681"/>
      <c r="DT20" s="681"/>
      <c r="DU20" s="681"/>
      <c r="DV20" s="681"/>
      <c r="DW20" s="681"/>
      <c r="DX20" s="681"/>
      <c r="DY20" s="681"/>
      <c r="DZ20" s="681"/>
      <c r="EA20" s="681"/>
      <c r="EB20" s="681"/>
      <c r="EC20" s="726"/>
    </row>
    <row r="21" spans="2:133" ht="11.25" customHeight="1">
      <c r="B21" s="677" t="s">
        <v>275</v>
      </c>
      <c r="C21" s="678"/>
      <c r="D21" s="678"/>
      <c r="E21" s="678"/>
      <c r="F21" s="678"/>
      <c r="G21" s="678"/>
      <c r="H21" s="678"/>
      <c r="I21" s="678"/>
      <c r="J21" s="678"/>
      <c r="K21" s="678"/>
      <c r="L21" s="678"/>
      <c r="M21" s="678"/>
      <c r="N21" s="678"/>
      <c r="O21" s="678"/>
      <c r="P21" s="678"/>
      <c r="Q21" s="679"/>
      <c r="R21" s="680">
        <v>947</v>
      </c>
      <c r="S21" s="681"/>
      <c r="T21" s="681"/>
      <c r="U21" s="681"/>
      <c r="V21" s="681"/>
      <c r="W21" s="681"/>
      <c r="X21" s="681"/>
      <c r="Y21" s="682"/>
      <c r="Z21" s="713">
        <v>0</v>
      </c>
      <c r="AA21" s="713"/>
      <c r="AB21" s="713"/>
      <c r="AC21" s="713"/>
      <c r="AD21" s="714">
        <v>947</v>
      </c>
      <c r="AE21" s="714"/>
      <c r="AF21" s="714"/>
      <c r="AG21" s="714"/>
      <c r="AH21" s="714"/>
      <c r="AI21" s="714"/>
      <c r="AJ21" s="714"/>
      <c r="AK21" s="714"/>
      <c r="AL21" s="683">
        <v>0</v>
      </c>
      <c r="AM21" s="684"/>
      <c r="AN21" s="684"/>
      <c r="AO21" s="715"/>
      <c r="AP21" s="775" t="s">
        <v>276</v>
      </c>
      <c r="AQ21" s="782"/>
      <c r="AR21" s="782"/>
      <c r="AS21" s="782"/>
      <c r="AT21" s="782"/>
      <c r="AU21" s="782"/>
      <c r="AV21" s="782"/>
      <c r="AW21" s="782"/>
      <c r="AX21" s="782"/>
      <c r="AY21" s="782"/>
      <c r="AZ21" s="782"/>
      <c r="BA21" s="782"/>
      <c r="BB21" s="782"/>
      <c r="BC21" s="782"/>
      <c r="BD21" s="782"/>
      <c r="BE21" s="782"/>
      <c r="BF21" s="777"/>
      <c r="BG21" s="680">
        <v>3593</v>
      </c>
      <c r="BH21" s="681"/>
      <c r="BI21" s="681"/>
      <c r="BJ21" s="681"/>
      <c r="BK21" s="681"/>
      <c r="BL21" s="681"/>
      <c r="BM21" s="681"/>
      <c r="BN21" s="682"/>
      <c r="BO21" s="713">
        <v>0.1</v>
      </c>
      <c r="BP21" s="713"/>
      <c r="BQ21" s="713"/>
      <c r="BR21" s="713"/>
      <c r="BS21" s="686" t="s">
        <v>232</v>
      </c>
      <c r="BT21" s="681"/>
      <c r="BU21" s="681"/>
      <c r="BV21" s="681"/>
      <c r="BW21" s="681"/>
      <c r="BX21" s="681"/>
      <c r="BY21" s="681"/>
      <c r="BZ21" s="681"/>
      <c r="CA21" s="681"/>
      <c r="CB21" s="726"/>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c r="B22" s="677" t="s">
        <v>277</v>
      </c>
      <c r="C22" s="678"/>
      <c r="D22" s="678"/>
      <c r="E22" s="678"/>
      <c r="F22" s="678"/>
      <c r="G22" s="678"/>
      <c r="H22" s="678"/>
      <c r="I22" s="678"/>
      <c r="J22" s="678"/>
      <c r="K22" s="678"/>
      <c r="L22" s="678"/>
      <c r="M22" s="678"/>
      <c r="N22" s="678"/>
      <c r="O22" s="678"/>
      <c r="P22" s="678"/>
      <c r="Q22" s="679"/>
      <c r="R22" s="680">
        <v>6626734</v>
      </c>
      <c r="S22" s="681"/>
      <c r="T22" s="681"/>
      <c r="U22" s="681"/>
      <c r="V22" s="681"/>
      <c r="W22" s="681"/>
      <c r="X22" s="681"/>
      <c r="Y22" s="682"/>
      <c r="Z22" s="713">
        <v>32.200000000000003</v>
      </c>
      <c r="AA22" s="713"/>
      <c r="AB22" s="713"/>
      <c r="AC22" s="713"/>
      <c r="AD22" s="714">
        <v>5810295</v>
      </c>
      <c r="AE22" s="714"/>
      <c r="AF22" s="714"/>
      <c r="AG22" s="714"/>
      <c r="AH22" s="714"/>
      <c r="AI22" s="714"/>
      <c r="AJ22" s="714"/>
      <c r="AK22" s="714"/>
      <c r="AL22" s="683">
        <v>62.2</v>
      </c>
      <c r="AM22" s="684"/>
      <c r="AN22" s="684"/>
      <c r="AO22" s="715"/>
      <c r="AP22" s="775" t="s">
        <v>278</v>
      </c>
      <c r="AQ22" s="782"/>
      <c r="AR22" s="782"/>
      <c r="AS22" s="782"/>
      <c r="AT22" s="782"/>
      <c r="AU22" s="782"/>
      <c r="AV22" s="782"/>
      <c r="AW22" s="782"/>
      <c r="AX22" s="782"/>
      <c r="AY22" s="782"/>
      <c r="AZ22" s="782"/>
      <c r="BA22" s="782"/>
      <c r="BB22" s="782"/>
      <c r="BC22" s="782"/>
      <c r="BD22" s="782"/>
      <c r="BE22" s="782"/>
      <c r="BF22" s="777"/>
      <c r="BG22" s="680" t="s">
        <v>232</v>
      </c>
      <c r="BH22" s="681"/>
      <c r="BI22" s="681"/>
      <c r="BJ22" s="681"/>
      <c r="BK22" s="681"/>
      <c r="BL22" s="681"/>
      <c r="BM22" s="681"/>
      <c r="BN22" s="682"/>
      <c r="BO22" s="713" t="s">
        <v>232</v>
      </c>
      <c r="BP22" s="713"/>
      <c r="BQ22" s="713"/>
      <c r="BR22" s="713"/>
      <c r="BS22" s="686" t="s">
        <v>128</v>
      </c>
      <c r="BT22" s="681"/>
      <c r="BU22" s="681"/>
      <c r="BV22" s="681"/>
      <c r="BW22" s="681"/>
      <c r="BX22" s="681"/>
      <c r="BY22" s="681"/>
      <c r="BZ22" s="681"/>
      <c r="CA22" s="681"/>
      <c r="CB22" s="726"/>
      <c r="CD22" s="784" t="s">
        <v>279</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c r="B23" s="677" t="s">
        <v>280</v>
      </c>
      <c r="C23" s="678"/>
      <c r="D23" s="678"/>
      <c r="E23" s="678"/>
      <c r="F23" s="678"/>
      <c r="G23" s="678"/>
      <c r="H23" s="678"/>
      <c r="I23" s="678"/>
      <c r="J23" s="678"/>
      <c r="K23" s="678"/>
      <c r="L23" s="678"/>
      <c r="M23" s="678"/>
      <c r="N23" s="678"/>
      <c r="O23" s="678"/>
      <c r="P23" s="678"/>
      <c r="Q23" s="679"/>
      <c r="R23" s="680">
        <v>5810295</v>
      </c>
      <c r="S23" s="681"/>
      <c r="T23" s="681"/>
      <c r="U23" s="681"/>
      <c r="V23" s="681"/>
      <c r="W23" s="681"/>
      <c r="X23" s="681"/>
      <c r="Y23" s="682"/>
      <c r="Z23" s="713">
        <v>28.3</v>
      </c>
      <c r="AA23" s="713"/>
      <c r="AB23" s="713"/>
      <c r="AC23" s="713"/>
      <c r="AD23" s="714">
        <v>5810295</v>
      </c>
      <c r="AE23" s="714"/>
      <c r="AF23" s="714"/>
      <c r="AG23" s="714"/>
      <c r="AH23" s="714"/>
      <c r="AI23" s="714"/>
      <c r="AJ23" s="714"/>
      <c r="AK23" s="714"/>
      <c r="AL23" s="683">
        <v>62.2</v>
      </c>
      <c r="AM23" s="684"/>
      <c r="AN23" s="684"/>
      <c r="AO23" s="715"/>
      <c r="AP23" s="775" t="s">
        <v>281</v>
      </c>
      <c r="AQ23" s="782"/>
      <c r="AR23" s="782"/>
      <c r="AS23" s="782"/>
      <c r="AT23" s="782"/>
      <c r="AU23" s="782"/>
      <c r="AV23" s="782"/>
      <c r="AW23" s="782"/>
      <c r="AX23" s="782"/>
      <c r="AY23" s="782"/>
      <c r="AZ23" s="782"/>
      <c r="BA23" s="782"/>
      <c r="BB23" s="782"/>
      <c r="BC23" s="782"/>
      <c r="BD23" s="782"/>
      <c r="BE23" s="782"/>
      <c r="BF23" s="777"/>
      <c r="BG23" s="680" t="s">
        <v>128</v>
      </c>
      <c r="BH23" s="681"/>
      <c r="BI23" s="681"/>
      <c r="BJ23" s="681"/>
      <c r="BK23" s="681"/>
      <c r="BL23" s="681"/>
      <c r="BM23" s="681"/>
      <c r="BN23" s="682"/>
      <c r="BO23" s="713" t="s">
        <v>128</v>
      </c>
      <c r="BP23" s="713"/>
      <c r="BQ23" s="713"/>
      <c r="BR23" s="713"/>
      <c r="BS23" s="686" t="s">
        <v>232</v>
      </c>
      <c r="BT23" s="681"/>
      <c r="BU23" s="681"/>
      <c r="BV23" s="681"/>
      <c r="BW23" s="681"/>
      <c r="BX23" s="681"/>
      <c r="BY23" s="681"/>
      <c r="BZ23" s="681"/>
      <c r="CA23" s="681"/>
      <c r="CB23" s="726"/>
      <c r="CD23" s="784" t="s">
        <v>220</v>
      </c>
      <c r="CE23" s="785"/>
      <c r="CF23" s="785"/>
      <c r="CG23" s="785"/>
      <c r="CH23" s="785"/>
      <c r="CI23" s="785"/>
      <c r="CJ23" s="785"/>
      <c r="CK23" s="785"/>
      <c r="CL23" s="785"/>
      <c r="CM23" s="785"/>
      <c r="CN23" s="785"/>
      <c r="CO23" s="785"/>
      <c r="CP23" s="785"/>
      <c r="CQ23" s="786"/>
      <c r="CR23" s="784" t="s">
        <v>282</v>
      </c>
      <c r="CS23" s="785"/>
      <c r="CT23" s="785"/>
      <c r="CU23" s="785"/>
      <c r="CV23" s="785"/>
      <c r="CW23" s="785"/>
      <c r="CX23" s="785"/>
      <c r="CY23" s="786"/>
      <c r="CZ23" s="784" t="s">
        <v>283</v>
      </c>
      <c r="DA23" s="785"/>
      <c r="DB23" s="785"/>
      <c r="DC23" s="786"/>
      <c r="DD23" s="784" t="s">
        <v>284</v>
      </c>
      <c r="DE23" s="785"/>
      <c r="DF23" s="785"/>
      <c r="DG23" s="785"/>
      <c r="DH23" s="785"/>
      <c r="DI23" s="785"/>
      <c r="DJ23" s="785"/>
      <c r="DK23" s="786"/>
      <c r="DL23" s="793" t="s">
        <v>285</v>
      </c>
      <c r="DM23" s="794"/>
      <c r="DN23" s="794"/>
      <c r="DO23" s="794"/>
      <c r="DP23" s="794"/>
      <c r="DQ23" s="794"/>
      <c r="DR23" s="794"/>
      <c r="DS23" s="794"/>
      <c r="DT23" s="794"/>
      <c r="DU23" s="794"/>
      <c r="DV23" s="795"/>
      <c r="DW23" s="784" t="s">
        <v>286</v>
      </c>
      <c r="DX23" s="785"/>
      <c r="DY23" s="785"/>
      <c r="DZ23" s="785"/>
      <c r="EA23" s="785"/>
      <c r="EB23" s="785"/>
      <c r="EC23" s="786"/>
    </row>
    <row r="24" spans="2:133" ht="11.25" customHeight="1">
      <c r="B24" s="677" t="s">
        <v>287</v>
      </c>
      <c r="C24" s="678"/>
      <c r="D24" s="678"/>
      <c r="E24" s="678"/>
      <c r="F24" s="678"/>
      <c r="G24" s="678"/>
      <c r="H24" s="678"/>
      <c r="I24" s="678"/>
      <c r="J24" s="678"/>
      <c r="K24" s="678"/>
      <c r="L24" s="678"/>
      <c r="M24" s="678"/>
      <c r="N24" s="678"/>
      <c r="O24" s="678"/>
      <c r="P24" s="678"/>
      <c r="Q24" s="679"/>
      <c r="R24" s="680">
        <v>816439</v>
      </c>
      <c r="S24" s="681"/>
      <c r="T24" s="681"/>
      <c r="U24" s="681"/>
      <c r="V24" s="681"/>
      <c r="W24" s="681"/>
      <c r="X24" s="681"/>
      <c r="Y24" s="682"/>
      <c r="Z24" s="713">
        <v>4</v>
      </c>
      <c r="AA24" s="713"/>
      <c r="AB24" s="713"/>
      <c r="AC24" s="713"/>
      <c r="AD24" s="714" t="s">
        <v>232</v>
      </c>
      <c r="AE24" s="714"/>
      <c r="AF24" s="714"/>
      <c r="AG24" s="714"/>
      <c r="AH24" s="714"/>
      <c r="AI24" s="714"/>
      <c r="AJ24" s="714"/>
      <c r="AK24" s="714"/>
      <c r="AL24" s="683" t="s">
        <v>128</v>
      </c>
      <c r="AM24" s="684"/>
      <c r="AN24" s="684"/>
      <c r="AO24" s="715"/>
      <c r="AP24" s="775" t="s">
        <v>288</v>
      </c>
      <c r="AQ24" s="782"/>
      <c r="AR24" s="782"/>
      <c r="AS24" s="782"/>
      <c r="AT24" s="782"/>
      <c r="AU24" s="782"/>
      <c r="AV24" s="782"/>
      <c r="AW24" s="782"/>
      <c r="AX24" s="782"/>
      <c r="AY24" s="782"/>
      <c r="AZ24" s="782"/>
      <c r="BA24" s="782"/>
      <c r="BB24" s="782"/>
      <c r="BC24" s="782"/>
      <c r="BD24" s="782"/>
      <c r="BE24" s="782"/>
      <c r="BF24" s="777"/>
      <c r="BG24" s="680" t="s">
        <v>128</v>
      </c>
      <c r="BH24" s="681"/>
      <c r="BI24" s="681"/>
      <c r="BJ24" s="681"/>
      <c r="BK24" s="681"/>
      <c r="BL24" s="681"/>
      <c r="BM24" s="681"/>
      <c r="BN24" s="682"/>
      <c r="BO24" s="713" t="s">
        <v>128</v>
      </c>
      <c r="BP24" s="713"/>
      <c r="BQ24" s="713"/>
      <c r="BR24" s="713"/>
      <c r="BS24" s="686" t="s">
        <v>232</v>
      </c>
      <c r="BT24" s="681"/>
      <c r="BU24" s="681"/>
      <c r="BV24" s="681"/>
      <c r="BW24" s="681"/>
      <c r="BX24" s="681"/>
      <c r="BY24" s="681"/>
      <c r="BZ24" s="681"/>
      <c r="CA24" s="681"/>
      <c r="CB24" s="726"/>
      <c r="CD24" s="738" t="s">
        <v>289</v>
      </c>
      <c r="CE24" s="739"/>
      <c r="CF24" s="739"/>
      <c r="CG24" s="739"/>
      <c r="CH24" s="739"/>
      <c r="CI24" s="739"/>
      <c r="CJ24" s="739"/>
      <c r="CK24" s="739"/>
      <c r="CL24" s="739"/>
      <c r="CM24" s="739"/>
      <c r="CN24" s="739"/>
      <c r="CO24" s="739"/>
      <c r="CP24" s="739"/>
      <c r="CQ24" s="740"/>
      <c r="CR24" s="735">
        <v>5523511</v>
      </c>
      <c r="CS24" s="736"/>
      <c r="CT24" s="736"/>
      <c r="CU24" s="736"/>
      <c r="CV24" s="736"/>
      <c r="CW24" s="736"/>
      <c r="CX24" s="736"/>
      <c r="CY24" s="779"/>
      <c r="CZ24" s="780">
        <v>26.9</v>
      </c>
      <c r="DA24" s="753"/>
      <c r="DB24" s="753"/>
      <c r="DC24" s="783"/>
      <c r="DD24" s="778">
        <v>4472513</v>
      </c>
      <c r="DE24" s="736"/>
      <c r="DF24" s="736"/>
      <c r="DG24" s="736"/>
      <c r="DH24" s="736"/>
      <c r="DI24" s="736"/>
      <c r="DJ24" s="736"/>
      <c r="DK24" s="779"/>
      <c r="DL24" s="778">
        <v>4433889</v>
      </c>
      <c r="DM24" s="736"/>
      <c r="DN24" s="736"/>
      <c r="DO24" s="736"/>
      <c r="DP24" s="736"/>
      <c r="DQ24" s="736"/>
      <c r="DR24" s="736"/>
      <c r="DS24" s="736"/>
      <c r="DT24" s="736"/>
      <c r="DU24" s="736"/>
      <c r="DV24" s="779"/>
      <c r="DW24" s="780">
        <v>46.1</v>
      </c>
      <c r="DX24" s="753"/>
      <c r="DY24" s="753"/>
      <c r="DZ24" s="753"/>
      <c r="EA24" s="753"/>
      <c r="EB24" s="753"/>
      <c r="EC24" s="781"/>
    </row>
    <row r="25" spans="2:133" ht="11.25" customHeight="1">
      <c r="B25" s="677" t="s">
        <v>290</v>
      </c>
      <c r="C25" s="678"/>
      <c r="D25" s="678"/>
      <c r="E25" s="678"/>
      <c r="F25" s="678"/>
      <c r="G25" s="678"/>
      <c r="H25" s="678"/>
      <c r="I25" s="678"/>
      <c r="J25" s="678"/>
      <c r="K25" s="678"/>
      <c r="L25" s="678"/>
      <c r="M25" s="678"/>
      <c r="N25" s="678"/>
      <c r="O25" s="678"/>
      <c r="P25" s="678"/>
      <c r="Q25" s="679"/>
      <c r="R25" s="680" t="s">
        <v>128</v>
      </c>
      <c r="S25" s="681"/>
      <c r="T25" s="681"/>
      <c r="U25" s="681"/>
      <c r="V25" s="681"/>
      <c r="W25" s="681"/>
      <c r="X25" s="681"/>
      <c r="Y25" s="682"/>
      <c r="Z25" s="713" t="s">
        <v>128</v>
      </c>
      <c r="AA25" s="713"/>
      <c r="AB25" s="713"/>
      <c r="AC25" s="713"/>
      <c r="AD25" s="714" t="s">
        <v>128</v>
      </c>
      <c r="AE25" s="714"/>
      <c r="AF25" s="714"/>
      <c r="AG25" s="714"/>
      <c r="AH25" s="714"/>
      <c r="AI25" s="714"/>
      <c r="AJ25" s="714"/>
      <c r="AK25" s="714"/>
      <c r="AL25" s="683" t="s">
        <v>128</v>
      </c>
      <c r="AM25" s="684"/>
      <c r="AN25" s="684"/>
      <c r="AO25" s="715"/>
      <c r="AP25" s="775" t="s">
        <v>291</v>
      </c>
      <c r="AQ25" s="782"/>
      <c r="AR25" s="782"/>
      <c r="AS25" s="782"/>
      <c r="AT25" s="782"/>
      <c r="AU25" s="782"/>
      <c r="AV25" s="782"/>
      <c r="AW25" s="782"/>
      <c r="AX25" s="782"/>
      <c r="AY25" s="782"/>
      <c r="AZ25" s="782"/>
      <c r="BA25" s="782"/>
      <c r="BB25" s="782"/>
      <c r="BC25" s="782"/>
      <c r="BD25" s="782"/>
      <c r="BE25" s="782"/>
      <c r="BF25" s="777"/>
      <c r="BG25" s="680" t="s">
        <v>232</v>
      </c>
      <c r="BH25" s="681"/>
      <c r="BI25" s="681"/>
      <c r="BJ25" s="681"/>
      <c r="BK25" s="681"/>
      <c r="BL25" s="681"/>
      <c r="BM25" s="681"/>
      <c r="BN25" s="682"/>
      <c r="BO25" s="713" t="s">
        <v>232</v>
      </c>
      <c r="BP25" s="713"/>
      <c r="BQ25" s="713"/>
      <c r="BR25" s="713"/>
      <c r="BS25" s="686" t="s">
        <v>128</v>
      </c>
      <c r="BT25" s="681"/>
      <c r="BU25" s="681"/>
      <c r="BV25" s="681"/>
      <c r="BW25" s="681"/>
      <c r="BX25" s="681"/>
      <c r="BY25" s="681"/>
      <c r="BZ25" s="681"/>
      <c r="CA25" s="681"/>
      <c r="CB25" s="726"/>
      <c r="CD25" s="727" t="s">
        <v>292</v>
      </c>
      <c r="CE25" s="724"/>
      <c r="CF25" s="724"/>
      <c r="CG25" s="724"/>
      <c r="CH25" s="724"/>
      <c r="CI25" s="724"/>
      <c r="CJ25" s="724"/>
      <c r="CK25" s="724"/>
      <c r="CL25" s="724"/>
      <c r="CM25" s="724"/>
      <c r="CN25" s="724"/>
      <c r="CO25" s="724"/>
      <c r="CP25" s="724"/>
      <c r="CQ25" s="725"/>
      <c r="CR25" s="680">
        <v>2492520</v>
      </c>
      <c r="CS25" s="699"/>
      <c r="CT25" s="699"/>
      <c r="CU25" s="699"/>
      <c r="CV25" s="699"/>
      <c r="CW25" s="699"/>
      <c r="CX25" s="699"/>
      <c r="CY25" s="700"/>
      <c r="CZ25" s="683">
        <v>12.2</v>
      </c>
      <c r="DA25" s="701"/>
      <c r="DB25" s="701"/>
      <c r="DC25" s="702"/>
      <c r="DD25" s="686">
        <v>2310967</v>
      </c>
      <c r="DE25" s="699"/>
      <c r="DF25" s="699"/>
      <c r="DG25" s="699"/>
      <c r="DH25" s="699"/>
      <c r="DI25" s="699"/>
      <c r="DJ25" s="699"/>
      <c r="DK25" s="700"/>
      <c r="DL25" s="686">
        <v>2286783</v>
      </c>
      <c r="DM25" s="699"/>
      <c r="DN25" s="699"/>
      <c r="DO25" s="699"/>
      <c r="DP25" s="699"/>
      <c r="DQ25" s="699"/>
      <c r="DR25" s="699"/>
      <c r="DS25" s="699"/>
      <c r="DT25" s="699"/>
      <c r="DU25" s="699"/>
      <c r="DV25" s="700"/>
      <c r="DW25" s="683">
        <v>23.8</v>
      </c>
      <c r="DX25" s="701"/>
      <c r="DY25" s="701"/>
      <c r="DZ25" s="701"/>
      <c r="EA25" s="701"/>
      <c r="EB25" s="701"/>
      <c r="EC25" s="719"/>
    </row>
    <row r="26" spans="2:133" ht="11.25" customHeight="1">
      <c r="B26" s="677" t="s">
        <v>293</v>
      </c>
      <c r="C26" s="678"/>
      <c r="D26" s="678"/>
      <c r="E26" s="678"/>
      <c r="F26" s="678"/>
      <c r="G26" s="678"/>
      <c r="H26" s="678"/>
      <c r="I26" s="678"/>
      <c r="J26" s="678"/>
      <c r="K26" s="678"/>
      <c r="L26" s="678"/>
      <c r="M26" s="678"/>
      <c r="N26" s="678"/>
      <c r="O26" s="678"/>
      <c r="P26" s="678"/>
      <c r="Q26" s="679"/>
      <c r="R26" s="680">
        <v>10092866</v>
      </c>
      <c r="S26" s="681"/>
      <c r="T26" s="681"/>
      <c r="U26" s="681"/>
      <c r="V26" s="681"/>
      <c r="W26" s="681"/>
      <c r="X26" s="681"/>
      <c r="Y26" s="682"/>
      <c r="Z26" s="713">
        <v>49.1</v>
      </c>
      <c r="AA26" s="713"/>
      <c r="AB26" s="713"/>
      <c r="AC26" s="713"/>
      <c r="AD26" s="714">
        <v>9276427</v>
      </c>
      <c r="AE26" s="714"/>
      <c r="AF26" s="714"/>
      <c r="AG26" s="714"/>
      <c r="AH26" s="714"/>
      <c r="AI26" s="714"/>
      <c r="AJ26" s="714"/>
      <c r="AK26" s="714"/>
      <c r="AL26" s="683">
        <v>99.4</v>
      </c>
      <c r="AM26" s="684"/>
      <c r="AN26" s="684"/>
      <c r="AO26" s="715"/>
      <c r="AP26" s="775" t="s">
        <v>294</v>
      </c>
      <c r="AQ26" s="776"/>
      <c r="AR26" s="776"/>
      <c r="AS26" s="776"/>
      <c r="AT26" s="776"/>
      <c r="AU26" s="776"/>
      <c r="AV26" s="776"/>
      <c r="AW26" s="776"/>
      <c r="AX26" s="776"/>
      <c r="AY26" s="776"/>
      <c r="AZ26" s="776"/>
      <c r="BA26" s="776"/>
      <c r="BB26" s="776"/>
      <c r="BC26" s="776"/>
      <c r="BD26" s="776"/>
      <c r="BE26" s="776"/>
      <c r="BF26" s="777"/>
      <c r="BG26" s="680" t="s">
        <v>232</v>
      </c>
      <c r="BH26" s="681"/>
      <c r="BI26" s="681"/>
      <c r="BJ26" s="681"/>
      <c r="BK26" s="681"/>
      <c r="BL26" s="681"/>
      <c r="BM26" s="681"/>
      <c r="BN26" s="682"/>
      <c r="BO26" s="713" t="s">
        <v>232</v>
      </c>
      <c r="BP26" s="713"/>
      <c r="BQ26" s="713"/>
      <c r="BR26" s="713"/>
      <c r="BS26" s="686" t="s">
        <v>128</v>
      </c>
      <c r="BT26" s="681"/>
      <c r="BU26" s="681"/>
      <c r="BV26" s="681"/>
      <c r="BW26" s="681"/>
      <c r="BX26" s="681"/>
      <c r="BY26" s="681"/>
      <c r="BZ26" s="681"/>
      <c r="CA26" s="681"/>
      <c r="CB26" s="726"/>
      <c r="CD26" s="727" t="s">
        <v>295</v>
      </c>
      <c r="CE26" s="724"/>
      <c r="CF26" s="724"/>
      <c r="CG26" s="724"/>
      <c r="CH26" s="724"/>
      <c r="CI26" s="724"/>
      <c r="CJ26" s="724"/>
      <c r="CK26" s="724"/>
      <c r="CL26" s="724"/>
      <c r="CM26" s="724"/>
      <c r="CN26" s="724"/>
      <c r="CO26" s="724"/>
      <c r="CP26" s="724"/>
      <c r="CQ26" s="725"/>
      <c r="CR26" s="680">
        <v>1645996</v>
      </c>
      <c r="CS26" s="681"/>
      <c r="CT26" s="681"/>
      <c r="CU26" s="681"/>
      <c r="CV26" s="681"/>
      <c r="CW26" s="681"/>
      <c r="CX26" s="681"/>
      <c r="CY26" s="682"/>
      <c r="CZ26" s="683">
        <v>8</v>
      </c>
      <c r="DA26" s="701"/>
      <c r="DB26" s="701"/>
      <c r="DC26" s="702"/>
      <c r="DD26" s="686">
        <v>1477639</v>
      </c>
      <c r="DE26" s="681"/>
      <c r="DF26" s="681"/>
      <c r="DG26" s="681"/>
      <c r="DH26" s="681"/>
      <c r="DI26" s="681"/>
      <c r="DJ26" s="681"/>
      <c r="DK26" s="682"/>
      <c r="DL26" s="686" t="s">
        <v>128</v>
      </c>
      <c r="DM26" s="681"/>
      <c r="DN26" s="681"/>
      <c r="DO26" s="681"/>
      <c r="DP26" s="681"/>
      <c r="DQ26" s="681"/>
      <c r="DR26" s="681"/>
      <c r="DS26" s="681"/>
      <c r="DT26" s="681"/>
      <c r="DU26" s="681"/>
      <c r="DV26" s="682"/>
      <c r="DW26" s="683" t="s">
        <v>128</v>
      </c>
      <c r="DX26" s="701"/>
      <c r="DY26" s="701"/>
      <c r="DZ26" s="701"/>
      <c r="EA26" s="701"/>
      <c r="EB26" s="701"/>
      <c r="EC26" s="719"/>
    </row>
    <row r="27" spans="2:133" ht="11.25" customHeight="1">
      <c r="B27" s="677" t="s">
        <v>296</v>
      </c>
      <c r="C27" s="678"/>
      <c r="D27" s="678"/>
      <c r="E27" s="678"/>
      <c r="F27" s="678"/>
      <c r="G27" s="678"/>
      <c r="H27" s="678"/>
      <c r="I27" s="678"/>
      <c r="J27" s="678"/>
      <c r="K27" s="678"/>
      <c r="L27" s="678"/>
      <c r="M27" s="678"/>
      <c r="N27" s="678"/>
      <c r="O27" s="678"/>
      <c r="P27" s="678"/>
      <c r="Q27" s="679"/>
      <c r="R27" s="680">
        <v>3364</v>
      </c>
      <c r="S27" s="681"/>
      <c r="T27" s="681"/>
      <c r="U27" s="681"/>
      <c r="V27" s="681"/>
      <c r="W27" s="681"/>
      <c r="X27" s="681"/>
      <c r="Y27" s="682"/>
      <c r="Z27" s="713">
        <v>0</v>
      </c>
      <c r="AA27" s="713"/>
      <c r="AB27" s="713"/>
      <c r="AC27" s="713"/>
      <c r="AD27" s="714">
        <v>3364</v>
      </c>
      <c r="AE27" s="714"/>
      <c r="AF27" s="714"/>
      <c r="AG27" s="714"/>
      <c r="AH27" s="714"/>
      <c r="AI27" s="714"/>
      <c r="AJ27" s="714"/>
      <c r="AK27" s="714"/>
      <c r="AL27" s="683">
        <v>0</v>
      </c>
      <c r="AM27" s="684"/>
      <c r="AN27" s="684"/>
      <c r="AO27" s="715"/>
      <c r="AP27" s="677" t="s">
        <v>297</v>
      </c>
      <c r="AQ27" s="678"/>
      <c r="AR27" s="678"/>
      <c r="AS27" s="678"/>
      <c r="AT27" s="678"/>
      <c r="AU27" s="678"/>
      <c r="AV27" s="678"/>
      <c r="AW27" s="678"/>
      <c r="AX27" s="678"/>
      <c r="AY27" s="678"/>
      <c r="AZ27" s="678"/>
      <c r="BA27" s="678"/>
      <c r="BB27" s="678"/>
      <c r="BC27" s="678"/>
      <c r="BD27" s="678"/>
      <c r="BE27" s="678"/>
      <c r="BF27" s="679"/>
      <c r="BG27" s="680">
        <v>2661448</v>
      </c>
      <c r="BH27" s="681"/>
      <c r="BI27" s="681"/>
      <c r="BJ27" s="681"/>
      <c r="BK27" s="681"/>
      <c r="BL27" s="681"/>
      <c r="BM27" s="681"/>
      <c r="BN27" s="682"/>
      <c r="BO27" s="713">
        <v>100</v>
      </c>
      <c r="BP27" s="713"/>
      <c r="BQ27" s="713"/>
      <c r="BR27" s="713"/>
      <c r="BS27" s="686">
        <v>34781</v>
      </c>
      <c r="BT27" s="681"/>
      <c r="BU27" s="681"/>
      <c r="BV27" s="681"/>
      <c r="BW27" s="681"/>
      <c r="BX27" s="681"/>
      <c r="BY27" s="681"/>
      <c r="BZ27" s="681"/>
      <c r="CA27" s="681"/>
      <c r="CB27" s="726"/>
      <c r="CD27" s="727" t="s">
        <v>298</v>
      </c>
      <c r="CE27" s="724"/>
      <c r="CF27" s="724"/>
      <c r="CG27" s="724"/>
      <c r="CH27" s="724"/>
      <c r="CI27" s="724"/>
      <c r="CJ27" s="724"/>
      <c r="CK27" s="724"/>
      <c r="CL27" s="724"/>
      <c r="CM27" s="724"/>
      <c r="CN27" s="724"/>
      <c r="CO27" s="724"/>
      <c r="CP27" s="724"/>
      <c r="CQ27" s="725"/>
      <c r="CR27" s="680">
        <v>1239687</v>
      </c>
      <c r="CS27" s="699"/>
      <c r="CT27" s="699"/>
      <c r="CU27" s="699"/>
      <c r="CV27" s="699"/>
      <c r="CW27" s="699"/>
      <c r="CX27" s="699"/>
      <c r="CY27" s="700"/>
      <c r="CZ27" s="683">
        <v>6</v>
      </c>
      <c r="DA27" s="701"/>
      <c r="DB27" s="701"/>
      <c r="DC27" s="702"/>
      <c r="DD27" s="686">
        <v>404238</v>
      </c>
      <c r="DE27" s="699"/>
      <c r="DF27" s="699"/>
      <c r="DG27" s="699"/>
      <c r="DH27" s="699"/>
      <c r="DI27" s="699"/>
      <c r="DJ27" s="699"/>
      <c r="DK27" s="700"/>
      <c r="DL27" s="686">
        <v>389798</v>
      </c>
      <c r="DM27" s="699"/>
      <c r="DN27" s="699"/>
      <c r="DO27" s="699"/>
      <c r="DP27" s="699"/>
      <c r="DQ27" s="699"/>
      <c r="DR27" s="699"/>
      <c r="DS27" s="699"/>
      <c r="DT27" s="699"/>
      <c r="DU27" s="699"/>
      <c r="DV27" s="700"/>
      <c r="DW27" s="683">
        <v>4</v>
      </c>
      <c r="DX27" s="701"/>
      <c r="DY27" s="701"/>
      <c r="DZ27" s="701"/>
      <c r="EA27" s="701"/>
      <c r="EB27" s="701"/>
      <c r="EC27" s="719"/>
    </row>
    <row r="28" spans="2:133" ht="11.25" customHeight="1">
      <c r="B28" s="677" t="s">
        <v>299</v>
      </c>
      <c r="C28" s="678"/>
      <c r="D28" s="678"/>
      <c r="E28" s="678"/>
      <c r="F28" s="678"/>
      <c r="G28" s="678"/>
      <c r="H28" s="678"/>
      <c r="I28" s="678"/>
      <c r="J28" s="678"/>
      <c r="K28" s="678"/>
      <c r="L28" s="678"/>
      <c r="M28" s="678"/>
      <c r="N28" s="678"/>
      <c r="O28" s="678"/>
      <c r="P28" s="678"/>
      <c r="Q28" s="679"/>
      <c r="R28" s="680">
        <v>215337</v>
      </c>
      <c r="S28" s="681"/>
      <c r="T28" s="681"/>
      <c r="U28" s="681"/>
      <c r="V28" s="681"/>
      <c r="W28" s="681"/>
      <c r="X28" s="681"/>
      <c r="Y28" s="682"/>
      <c r="Z28" s="713">
        <v>1</v>
      </c>
      <c r="AA28" s="713"/>
      <c r="AB28" s="713"/>
      <c r="AC28" s="713"/>
      <c r="AD28" s="714" t="s">
        <v>128</v>
      </c>
      <c r="AE28" s="714"/>
      <c r="AF28" s="714"/>
      <c r="AG28" s="714"/>
      <c r="AH28" s="714"/>
      <c r="AI28" s="714"/>
      <c r="AJ28" s="714"/>
      <c r="AK28" s="714"/>
      <c r="AL28" s="683" t="s">
        <v>232</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6"/>
      <c r="CD28" s="727" t="s">
        <v>300</v>
      </c>
      <c r="CE28" s="724"/>
      <c r="CF28" s="724"/>
      <c r="CG28" s="724"/>
      <c r="CH28" s="724"/>
      <c r="CI28" s="724"/>
      <c r="CJ28" s="724"/>
      <c r="CK28" s="724"/>
      <c r="CL28" s="724"/>
      <c r="CM28" s="724"/>
      <c r="CN28" s="724"/>
      <c r="CO28" s="724"/>
      <c r="CP28" s="724"/>
      <c r="CQ28" s="725"/>
      <c r="CR28" s="680">
        <v>1791304</v>
      </c>
      <c r="CS28" s="681"/>
      <c r="CT28" s="681"/>
      <c r="CU28" s="681"/>
      <c r="CV28" s="681"/>
      <c r="CW28" s="681"/>
      <c r="CX28" s="681"/>
      <c r="CY28" s="682"/>
      <c r="CZ28" s="683">
        <v>8.6999999999999993</v>
      </c>
      <c r="DA28" s="701"/>
      <c r="DB28" s="701"/>
      <c r="DC28" s="702"/>
      <c r="DD28" s="686">
        <v>1757308</v>
      </c>
      <c r="DE28" s="681"/>
      <c r="DF28" s="681"/>
      <c r="DG28" s="681"/>
      <c r="DH28" s="681"/>
      <c r="DI28" s="681"/>
      <c r="DJ28" s="681"/>
      <c r="DK28" s="682"/>
      <c r="DL28" s="686">
        <v>1757308</v>
      </c>
      <c r="DM28" s="681"/>
      <c r="DN28" s="681"/>
      <c r="DO28" s="681"/>
      <c r="DP28" s="681"/>
      <c r="DQ28" s="681"/>
      <c r="DR28" s="681"/>
      <c r="DS28" s="681"/>
      <c r="DT28" s="681"/>
      <c r="DU28" s="681"/>
      <c r="DV28" s="682"/>
      <c r="DW28" s="683">
        <v>18.3</v>
      </c>
      <c r="DX28" s="701"/>
      <c r="DY28" s="701"/>
      <c r="DZ28" s="701"/>
      <c r="EA28" s="701"/>
      <c r="EB28" s="701"/>
      <c r="EC28" s="719"/>
    </row>
    <row r="29" spans="2:133" ht="11.25" customHeight="1">
      <c r="B29" s="677" t="s">
        <v>301</v>
      </c>
      <c r="C29" s="678"/>
      <c r="D29" s="678"/>
      <c r="E29" s="678"/>
      <c r="F29" s="678"/>
      <c r="G29" s="678"/>
      <c r="H29" s="678"/>
      <c r="I29" s="678"/>
      <c r="J29" s="678"/>
      <c r="K29" s="678"/>
      <c r="L29" s="678"/>
      <c r="M29" s="678"/>
      <c r="N29" s="678"/>
      <c r="O29" s="678"/>
      <c r="P29" s="678"/>
      <c r="Q29" s="679"/>
      <c r="R29" s="680">
        <v>148623</v>
      </c>
      <c r="S29" s="681"/>
      <c r="T29" s="681"/>
      <c r="U29" s="681"/>
      <c r="V29" s="681"/>
      <c r="W29" s="681"/>
      <c r="X29" s="681"/>
      <c r="Y29" s="682"/>
      <c r="Z29" s="713">
        <v>0.7</v>
      </c>
      <c r="AA29" s="713"/>
      <c r="AB29" s="713"/>
      <c r="AC29" s="713"/>
      <c r="AD29" s="714">
        <v>7056</v>
      </c>
      <c r="AE29" s="714"/>
      <c r="AF29" s="714"/>
      <c r="AG29" s="714"/>
      <c r="AH29" s="714"/>
      <c r="AI29" s="714"/>
      <c r="AJ29" s="714"/>
      <c r="AK29" s="714"/>
      <c r="AL29" s="683">
        <v>0.1</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68"/>
      <c r="CD29" s="769" t="s">
        <v>302</v>
      </c>
      <c r="CE29" s="770"/>
      <c r="CF29" s="727" t="s">
        <v>303</v>
      </c>
      <c r="CG29" s="724"/>
      <c r="CH29" s="724"/>
      <c r="CI29" s="724"/>
      <c r="CJ29" s="724"/>
      <c r="CK29" s="724"/>
      <c r="CL29" s="724"/>
      <c r="CM29" s="724"/>
      <c r="CN29" s="724"/>
      <c r="CO29" s="724"/>
      <c r="CP29" s="724"/>
      <c r="CQ29" s="725"/>
      <c r="CR29" s="680">
        <v>1790563</v>
      </c>
      <c r="CS29" s="699"/>
      <c r="CT29" s="699"/>
      <c r="CU29" s="699"/>
      <c r="CV29" s="699"/>
      <c r="CW29" s="699"/>
      <c r="CX29" s="699"/>
      <c r="CY29" s="700"/>
      <c r="CZ29" s="683">
        <v>8.6999999999999993</v>
      </c>
      <c r="DA29" s="701"/>
      <c r="DB29" s="701"/>
      <c r="DC29" s="702"/>
      <c r="DD29" s="686">
        <v>1756567</v>
      </c>
      <c r="DE29" s="699"/>
      <c r="DF29" s="699"/>
      <c r="DG29" s="699"/>
      <c r="DH29" s="699"/>
      <c r="DI29" s="699"/>
      <c r="DJ29" s="699"/>
      <c r="DK29" s="700"/>
      <c r="DL29" s="686">
        <v>1756567</v>
      </c>
      <c r="DM29" s="699"/>
      <c r="DN29" s="699"/>
      <c r="DO29" s="699"/>
      <c r="DP29" s="699"/>
      <c r="DQ29" s="699"/>
      <c r="DR29" s="699"/>
      <c r="DS29" s="699"/>
      <c r="DT29" s="699"/>
      <c r="DU29" s="699"/>
      <c r="DV29" s="700"/>
      <c r="DW29" s="683">
        <v>18.2</v>
      </c>
      <c r="DX29" s="701"/>
      <c r="DY29" s="701"/>
      <c r="DZ29" s="701"/>
      <c r="EA29" s="701"/>
      <c r="EB29" s="701"/>
      <c r="EC29" s="719"/>
    </row>
    <row r="30" spans="2:133" ht="11.25" customHeight="1">
      <c r="B30" s="677" t="s">
        <v>304</v>
      </c>
      <c r="C30" s="678"/>
      <c r="D30" s="678"/>
      <c r="E30" s="678"/>
      <c r="F30" s="678"/>
      <c r="G30" s="678"/>
      <c r="H30" s="678"/>
      <c r="I30" s="678"/>
      <c r="J30" s="678"/>
      <c r="K30" s="678"/>
      <c r="L30" s="678"/>
      <c r="M30" s="678"/>
      <c r="N30" s="678"/>
      <c r="O30" s="678"/>
      <c r="P30" s="678"/>
      <c r="Q30" s="679"/>
      <c r="R30" s="680">
        <v>88075</v>
      </c>
      <c r="S30" s="681"/>
      <c r="T30" s="681"/>
      <c r="U30" s="681"/>
      <c r="V30" s="681"/>
      <c r="W30" s="681"/>
      <c r="X30" s="681"/>
      <c r="Y30" s="682"/>
      <c r="Z30" s="713">
        <v>0.4</v>
      </c>
      <c r="AA30" s="713"/>
      <c r="AB30" s="713"/>
      <c r="AC30" s="713"/>
      <c r="AD30" s="714" t="s">
        <v>128</v>
      </c>
      <c r="AE30" s="714"/>
      <c r="AF30" s="714"/>
      <c r="AG30" s="714"/>
      <c r="AH30" s="714"/>
      <c r="AI30" s="714"/>
      <c r="AJ30" s="714"/>
      <c r="AK30" s="714"/>
      <c r="AL30" s="683" t="s">
        <v>232</v>
      </c>
      <c r="AM30" s="684"/>
      <c r="AN30" s="684"/>
      <c r="AO30" s="715"/>
      <c r="AP30" s="741" t="s">
        <v>220</v>
      </c>
      <c r="AQ30" s="742"/>
      <c r="AR30" s="742"/>
      <c r="AS30" s="742"/>
      <c r="AT30" s="742"/>
      <c r="AU30" s="742"/>
      <c r="AV30" s="742"/>
      <c r="AW30" s="742"/>
      <c r="AX30" s="742"/>
      <c r="AY30" s="742"/>
      <c r="AZ30" s="742"/>
      <c r="BA30" s="742"/>
      <c r="BB30" s="742"/>
      <c r="BC30" s="742"/>
      <c r="BD30" s="742"/>
      <c r="BE30" s="742"/>
      <c r="BF30" s="743"/>
      <c r="BG30" s="741" t="s">
        <v>305</v>
      </c>
      <c r="BH30" s="766"/>
      <c r="BI30" s="766"/>
      <c r="BJ30" s="766"/>
      <c r="BK30" s="766"/>
      <c r="BL30" s="766"/>
      <c r="BM30" s="766"/>
      <c r="BN30" s="766"/>
      <c r="BO30" s="766"/>
      <c r="BP30" s="766"/>
      <c r="BQ30" s="767"/>
      <c r="BR30" s="741" t="s">
        <v>306</v>
      </c>
      <c r="BS30" s="766"/>
      <c r="BT30" s="766"/>
      <c r="BU30" s="766"/>
      <c r="BV30" s="766"/>
      <c r="BW30" s="766"/>
      <c r="BX30" s="766"/>
      <c r="BY30" s="766"/>
      <c r="BZ30" s="766"/>
      <c r="CA30" s="766"/>
      <c r="CB30" s="767"/>
      <c r="CD30" s="771"/>
      <c r="CE30" s="772"/>
      <c r="CF30" s="727" t="s">
        <v>307</v>
      </c>
      <c r="CG30" s="724"/>
      <c r="CH30" s="724"/>
      <c r="CI30" s="724"/>
      <c r="CJ30" s="724"/>
      <c r="CK30" s="724"/>
      <c r="CL30" s="724"/>
      <c r="CM30" s="724"/>
      <c r="CN30" s="724"/>
      <c r="CO30" s="724"/>
      <c r="CP30" s="724"/>
      <c r="CQ30" s="725"/>
      <c r="CR30" s="680">
        <v>1717217</v>
      </c>
      <c r="CS30" s="681"/>
      <c r="CT30" s="681"/>
      <c r="CU30" s="681"/>
      <c r="CV30" s="681"/>
      <c r="CW30" s="681"/>
      <c r="CX30" s="681"/>
      <c r="CY30" s="682"/>
      <c r="CZ30" s="683">
        <v>8.4</v>
      </c>
      <c r="DA30" s="701"/>
      <c r="DB30" s="701"/>
      <c r="DC30" s="702"/>
      <c r="DD30" s="686">
        <v>1683221</v>
      </c>
      <c r="DE30" s="681"/>
      <c r="DF30" s="681"/>
      <c r="DG30" s="681"/>
      <c r="DH30" s="681"/>
      <c r="DI30" s="681"/>
      <c r="DJ30" s="681"/>
      <c r="DK30" s="682"/>
      <c r="DL30" s="686">
        <v>1683221</v>
      </c>
      <c r="DM30" s="681"/>
      <c r="DN30" s="681"/>
      <c r="DO30" s="681"/>
      <c r="DP30" s="681"/>
      <c r="DQ30" s="681"/>
      <c r="DR30" s="681"/>
      <c r="DS30" s="681"/>
      <c r="DT30" s="681"/>
      <c r="DU30" s="681"/>
      <c r="DV30" s="682"/>
      <c r="DW30" s="683">
        <v>17.5</v>
      </c>
      <c r="DX30" s="701"/>
      <c r="DY30" s="701"/>
      <c r="DZ30" s="701"/>
      <c r="EA30" s="701"/>
      <c r="EB30" s="701"/>
      <c r="EC30" s="719"/>
    </row>
    <row r="31" spans="2:133" ht="11.25" customHeight="1">
      <c r="B31" s="677" t="s">
        <v>308</v>
      </c>
      <c r="C31" s="678"/>
      <c r="D31" s="678"/>
      <c r="E31" s="678"/>
      <c r="F31" s="678"/>
      <c r="G31" s="678"/>
      <c r="H31" s="678"/>
      <c r="I31" s="678"/>
      <c r="J31" s="678"/>
      <c r="K31" s="678"/>
      <c r="L31" s="678"/>
      <c r="M31" s="678"/>
      <c r="N31" s="678"/>
      <c r="O31" s="678"/>
      <c r="P31" s="678"/>
      <c r="Q31" s="679"/>
      <c r="R31" s="680">
        <v>4488130</v>
      </c>
      <c r="S31" s="681"/>
      <c r="T31" s="681"/>
      <c r="U31" s="681"/>
      <c r="V31" s="681"/>
      <c r="W31" s="681"/>
      <c r="X31" s="681"/>
      <c r="Y31" s="682"/>
      <c r="Z31" s="713">
        <v>21.8</v>
      </c>
      <c r="AA31" s="713"/>
      <c r="AB31" s="713"/>
      <c r="AC31" s="713"/>
      <c r="AD31" s="714" t="s">
        <v>128</v>
      </c>
      <c r="AE31" s="714"/>
      <c r="AF31" s="714"/>
      <c r="AG31" s="714"/>
      <c r="AH31" s="714"/>
      <c r="AI31" s="714"/>
      <c r="AJ31" s="714"/>
      <c r="AK31" s="714"/>
      <c r="AL31" s="683" t="s">
        <v>232</v>
      </c>
      <c r="AM31" s="684"/>
      <c r="AN31" s="684"/>
      <c r="AO31" s="715"/>
      <c r="AP31" s="755" t="s">
        <v>309</v>
      </c>
      <c r="AQ31" s="756"/>
      <c r="AR31" s="756"/>
      <c r="AS31" s="756"/>
      <c r="AT31" s="761" t="s">
        <v>310</v>
      </c>
      <c r="AU31" s="231"/>
      <c r="AV31" s="231"/>
      <c r="AW31" s="231"/>
      <c r="AX31" s="748" t="s">
        <v>186</v>
      </c>
      <c r="AY31" s="749"/>
      <c r="AZ31" s="749"/>
      <c r="BA31" s="749"/>
      <c r="BB31" s="749"/>
      <c r="BC31" s="749"/>
      <c r="BD31" s="749"/>
      <c r="BE31" s="749"/>
      <c r="BF31" s="750"/>
      <c r="BG31" s="751">
        <v>99.5</v>
      </c>
      <c r="BH31" s="752"/>
      <c r="BI31" s="752"/>
      <c r="BJ31" s="752"/>
      <c r="BK31" s="752"/>
      <c r="BL31" s="752"/>
      <c r="BM31" s="753">
        <v>98.3</v>
      </c>
      <c r="BN31" s="752"/>
      <c r="BO31" s="752"/>
      <c r="BP31" s="752"/>
      <c r="BQ31" s="754"/>
      <c r="BR31" s="751">
        <v>99.3</v>
      </c>
      <c r="BS31" s="752"/>
      <c r="BT31" s="752"/>
      <c r="BU31" s="752"/>
      <c r="BV31" s="752"/>
      <c r="BW31" s="752"/>
      <c r="BX31" s="753">
        <v>98.1</v>
      </c>
      <c r="BY31" s="752"/>
      <c r="BZ31" s="752"/>
      <c r="CA31" s="752"/>
      <c r="CB31" s="754"/>
      <c r="CD31" s="771"/>
      <c r="CE31" s="772"/>
      <c r="CF31" s="727" t="s">
        <v>311</v>
      </c>
      <c r="CG31" s="724"/>
      <c r="CH31" s="724"/>
      <c r="CI31" s="724"/>
      <c r="CJ31" s="724"/>
      <c r="CK31" s="724"/>
      <c r="CL31" s="724"/>
      <c r="CM31" s="724"/>
      <c r="CN31" s="724"/>
      <c r="CO31" s="724"/>
      <c r="CP31" s="724"/>
      <c r="CQ31" s="725"/>
      <c r="CR31" s="680">
        <v>73346</v>
      </c>
      <c r="CS31" s="699"/>
      <c r="CT31" s="699"/>
      <c r="CU31" s="699"/>
      <c r="CV31" s="699"/>
      <c r="CW31" s="699"/>
      <c r="CX31" s="699"/>
      <c r="CY31" s="700"/>
      <c r="CZ31" s="683">
        <v>0.4</v>
      </c>
      <c r="DA31" s="701"/>
      <c r="DB31" s="701"/>
      <c r="DC31" s="702"/>
      <c r="DD31" s="686">
        <v>73346</v>
      </c>
      <c r="DE31" s="699"/>
      <c r="DF31" s="699"/>
      <c r="DG31" s="699"/>
      <c r="DH31" s="699"/>
      <c r="DI31" s="699"/>
      <c r="DJ31" s="699"/>
      <c r="DK31" s="700"/>
      <c r="DL31" s="686">
        <v>73346</v>
      </c>
      <c r="DM31" s="699"/>
      <c r="DN31" s="699"/>
      <c r="DO31" s="699"/>
      <c r="DP31" s="699"/>
      <c r="DQ31" s="699"/>
      <c r="DR31" s="699"/>
      <c r="DS31" s="699"/>
      <c r="DT31" s="699"/>
      <c r="DU31" s="699"/>
      <c r="DV31" s="700"/>
      <c r="DW31" s="683">
        <v>0.8</v>
      </c>
      <c r="DX31" s="701"/>
      <c r="DY31" s="701"/>
      <c r="DZ31" s="701"/>
      <c r="EA31" s="701"/>
      <c r="EB31" s="701"/>
      <c r="EC31" s="719"/>
    </row>
    <row r="32" spans="2:133" ht="11.25" customHeight="1">
      <c r="B32" s="744" t="s">
        <v>312</v>
      </c>
      <c r="C32" s="745"/>
      <c r="D32" s="745"/>
      <c r="E32" s="745"/>
      <c r="F32" s="745"/>
      <c r="G32" s="745"/>
      <c r="H32" s="745"/>
      <c r="I32" s="745"/>
      <c r="J32" s="745"/>
      <c r="K32" s="745"/>
      <c r="L32" s="745"/>
      <c r="M32" s="745"/>
      <c r="N32" s="745"/>
      <c r="O32" s="745"/>
      <c r="P32" s="745"/>
      <c r="Q32" s="746"/>
      <c r="R32" s="680">
        <v>46970</v>
      </c>
      <c r="S32" s="681"/>
      <c r="T32" s="681"/>
      <c r="U32" s="681"/>
      <c r="V32" s="681"/>
      <c r="W32" s="681"/>
      <c r="X32" s="681"/>
      <c r="Y32" s="682"/>
      <c r="Z32" s="713">
        <v>0.2</v>
      </c>
      <c r="AA32" s="713"/>
      <c r="AB32" s="713"/>
      <c r="AC32" s="713"/>
      <c r="AD32" s="714">
        <v>46970</v>
      </c>
      <c r="AE32" s="714"/>
      <c r="AF32" s="714"/>
      <c r="AG32" s="714"/>
      <c r="AH32" s="714"/>
      <c r="AI32" s="714"/>
      <c r="AJ32" s="714"/>
      <c r="AK32" s="714"/>
      <c r="AL32" s="683">
        <v>0.5</v>
      </c>
      <c r="AM32" s="684"/>
      <c r="AN32" s="684"/>
      <c r="AO32" s="715"/>
      <c r="AP32" s="757"/>
      <c r="AQ32" s="758"/>
      <c r="AR32" s="758"/>
      <c r="AS32" s="758"/>
      <c r="AT32" s="762"/>
      <c r="AU32" s="230" t="s">
        <v>313</v>
      </c>
      <c r="AV32" s="230"/>
      <c r="AW32" s="230"/>
      <c r="AX32" s="677" t="s">
        <v>314</v>
      </c>
      <c r="AY32" s="678"/>
      <c r="AZ32" s="678"/>
      <c r="BA32" s="678"/>
      <c r="BB32" s="678"/>
      <c r="BC32" s="678"/>
      <c r="BD32" s="678"/>
      <c r="BE32" s="678"/>
      <c r="BF32" s="679"/>
      <c r="BG32" s="764">
        <v>99.3</v>
      </c>
      <c r="BH32" s="699"/>
      <c r="BI32" s="699"/>
      <c r="BJ32" s="699"/>
      <c r="BK32" s="699"/>
      <c r="BL32" s="699"/>
      <c r="BM32" s="684">
        <v>97.6</v>
      </c>
      <c r="BN32" s="765"/>
      <c r="BO32" s="765"/>
      <c r="BP32" s="765"/>
      <c r="BQ32" s="723"/>
      <c r="BR32" s="764">
        <v>99</v>
      </c>
      <c r="BS32" s="699"/>
      <c r="BT32" s="699"/>
      <c r="BU32" s="699"/>
      <c r="BV32" s="699"/>
      <c r="BW32" s="699"/>
      <c r="BX32" s="684">
        <v>97.3</v>
      </c>
      <c r="BY32" s="765"/>
      <c r="BZ32" s="765"/>
      <c r="CA32" s="765"/>
      <c r="CB32" s="723"/>
      <c r="CD32" s="773"/>
      <c r="CE32" s="774"/>
      <c r="CF32" s="727" t="s">
        <v>315</v>
      </c>
      <c r="CG32" s="724"/>
      <c r="CH32" s="724"/>
      <c r="CI32" s="724"/>
      <c r="CJ32" s="724"/>
      <c r="CK32" s="724"/>
      <c r="CL32" s="724"/>
      <c r="CM32" s="724"/>
      <c r="CN32" s="724"/>
      <c r="CO32" s="724"/>
      <c r="CP32" s="724"/>
      <c r="CQ32" s="725"/>
      <c r="CR32" s="680">
        <v>741</v>
      </c>
      <c r="CS32" s="681"/>
      <c r="CT32" s="681"/>
      <c r="CU32" s="681"/>
      <c r="CV32" s="681"/>
      <c r="CW32" s="681"/>
      <c r="CX32" s="681"/>
      <c r="CY32" s="682"/>
      <c r="CZ32" s="683">
        <v>0</v>
      </c>
      <c r="DA32" s="701"/>
      <c r="DB32" s="701"/>
      <c r="DC32" s="702"/>
      <c r="DD32" s="686">
        <v>741</v>
      </c>
      <c r="DE32" s="681"/>
      <c r="DF32" s="681"/>
      <c r="DG32" s="681"/>
      <c r="DH32" s="681"/>
      <c r="DI32" s="681"/>
      <c r="DJ32" s="681"/>
      <c r="DK32" s="682"/>
      <c r="DL32" s="686">
        <v>741</v>
      </c>
      <c r="DM32" s="681"/>
      <c r="DN32" s="681"/>
      <c r="DO32" s="681"/>
      <c r="DP32" s="681"/>
      <c r="DQ32" s="681"/>
      <c r="DR32" s="681"/>
      <c r="DS32" s="681"/>
      <c r="DT32" s="681"/>
      <c r="DU32" s="681"/>
      <c r="DV32" s="682"/>
      <c r="DW32" s="683">
        <v>0</v>
      </c>
      <c r="DX32" s="701"/>
      <c r="DY32" s="701"/>
      <c r="DZ32" s="701"/>
      <c r="EA32" s="701"/>
      <c r="EB32" s="701"/>
      <c r="EC32" s="719"/>
    </row>
    <row r="33" spans="2:133" ht="11.25" customHeight="1">
      <c r="B33" s="677" t="s">
        <v>316</v>
      </c>
      <c r="C33" s="678"/>
      <c r="D33" s="678"/>
      <c r="E33" s="678"/>
      <c r="F33" s="678"/>
      <c r="G33" s="678"/>
      <c r="H33" s="678"/>
      <c r="I33" s="678"/>
      <c r="J33" s="678"/>
      <c r="K33" s="678"/>
      <c r="L33" s="678"/>
      <c r="M33" s="678"/>
      <c r="N33" s="678"/>
      <c r="O33" s="678"/>
      <c r="P33" s="678"/>
      <c r="Q33" s="679"/>
      <c r="R33" s="680">
        <v>2222489</v>
      </c>
      <c r="S33" s="681"/>
      <c r="T33" s="681"/>
      <c r="U33" s="681"/>
      <c r="V33" s="681"/>
      <c r="W33" s="681"/>
      <c r="X33" s="681"/>
      <c r="Y33" s="682"/>
      <c r="Z33" s="713">
        <v>10.8</v>
      </c>
      <c r="AA33" s="713"/>
      <c r="AB33" s="713"/>
      <c r="AC33" s="713"/>
      <c r="AD33" s="714" t="s">
        <v>128</v>
      </c>
      <c r="AE33" s="714"/>
      <c r="AF33" s="714"/>
      <c r="AG33" s="714"/>
      <c r="AH33" s="714"/>
      <c r="AI33" s="714"/>
      <c r="AJ33" s="714"/>
      <c r="AK33" s="714"/>
      <c r="AL33" s="683" t="s">
        <v>232</v>
      </c>
      <c r="AM33" s="684"/>
      <c r="AN33" s="684"/>
      <c r="AO33" s="715"/>
      <c r="AP33" s="759"/>
      <c r="AQ33" s="760"/>
      <c r="AR33" s="760"/>
      <c r="AS33" s="760"/>
      <c r="AT33" s="763"/>
      <c r="AU33" s="232"/>
      <c r="AV33" s="232"/>
      <c r="AW33" s="232"/>
      <c r="AX33" s="661" t="s">
        <v>317</v>
      </c>
      <c r="AY33" s="662"/>
      <c r="AZ33" s="662"/>
      <c r="BA33" s="662"/>
      <c r="BB33" s="662"/>
      <c r="BC33" s="662"/>
      <c r="BD33" s="662"/>
      <c r="BE33" s="662"/>
      <c r="BF33" s="663"/>
      <c r="BG33" s="747">
        <v>99.6</v>
      </c>
      <c r="BH33" s="665"/>
      <c r="BI33" s="665"/>
      <c r="BJ33" s="665"/>
      <c r="BK33" s="665"/>
      <c r="BL33" s="665"/>
      <c r="BM33" s="707">
        <v>99.1</v>
      </c>
      <c r="BN33" s="665"/>
      <c r="BO33" s="665"/>
      <c r="BP33" s="665"/>
      <c r="BQ33" s="709"/>
      <c r="BR33" s="747">
        <v>99.6</v>
      </c>
      <c r="BS33" s="665"/>
      <c r="BT33" s="665"/>
      <c r="BU33" s="665"/>
      <c r="BV33" s="665"/>
      <c r="BW33" s="665"/>
      <c r="BX33" s="707">
        <v>98.9</v>
      </c>
      <c r="BY33" s="665"/>
      <c r="BZ33" s="665"/>
      <c r="CA33" s="665"/>
      <c r="CB33" s="709"/>
      <c r="CD33" s="727" t="s">
        <v>318</v>
      </c>
      <c r="CE33" s="724"/>
      <c r="CF33" s="724"/>
      <c r="CG33" s="724"/>
      <c r="CH33" s="724"/>
      <c r="CI33" s="724"/>
      <c r="CJ33" s="724"/>
      <c r="CK33" s="724"/>
      <c r="CL33" s="724"/>
      <c r="CM33" s="724"/>
      <c r="CN33" s="724"/>
      <c r="CO33" s="724"/>
      <c r="CP33" s="724"/>
      <c r="CQ33" s="725"/>
      <c r="CR33" s="680">
        <v>9701277</v>
      </c>
      <c r="CS33" s="699"/>
      <c r="CT33" s="699"/>
      <c r="CU33" s="699"/>
      <c r="CV33" s="699"/>
      <c r="CW33" s="699"/>
      <c r="CX33" s="699"/>
      <c r="CY33" s="700"/>
      <c r="CZ33" s="683">
        <v>47.3</v>
      </c>
      <c r="DA33" s="701"/>
      <c r="DB33" s="701"/>
      <c r="DC33" s="702"/>
      <c r="DD33" s="686">
        <v>6277083</v>
      </c>
      <c r="DE33" s="699"/>
      <c r="DF33" s="699"/>
      <c r="DG33" s="699"/>
      <c r="DH33" s="699"/>
      <c r="DI33" s="699"/>
      <c r="DJ33" s="699"/>
      <c r="DK33" s="700"/>
      <c r="DL33" s="686">
        <v>4510002</v>
      </c>
      <c r="DM33" s="699"/>
      <c r="DN33" s="699"/>
      <c r="DO33" s="699"/>
      <c r="DP33" s="699"/>
      <c r="DQ33" s="699"/>
      <c r="DR33" s="699"/>
      <c r="DS33" s="699"/>
      <c r="DT33" s="699"/>
      <c r="DU33" s="699"/>
      <c r="DV33" s="700"/>
      <c r="DW33" s="683">
        <v>46.9</v>
      </c>
      <c r="DX33" s="701"/>
      <c r="DY33" s="701"/>
      <c r="DZ33" s="701"/>
      <c r="EA33" s="701"/>
      <c r="EB33" s="701"/>
      <c r="EC33" s="719"/>
    </row>
    <row r="34" spans="2:133" ht="11.25" customHeight="1">
      <c r="B34" s="677" t="s">
        <v>319</v>
      </c>
      <c r="C34" s="678"/>
      <c r="D34" s="678"/>
      <c r="E34" s="678"/>
      <c r="F34" s="678"/>
      <c r="G34" s="678"/>
      <c r="H34" s="678"/>
      <c r="I34" s="678"/>
      <c r="J34" s="678"/>
      <c r="K34" s="678"/>
      <c r="L34" s="678"/>
      <c r="M34" s="678"/>
      <c r="N34" s="678"/>
      <c r="O34" s="678"/>
      <c r="P34" s="678"/>
      <c r="Q34" s="679"/>
      <c r="R34" s="680">
        <v>58129</v>
      </c>
      <c r="S34" s="681"/>
      <c r="T34" s="681"/>
      <c r="U34" s="681"/>
      <c r="V34" s="681"/>
      <c r="W34" s="681"/>
      <c r="X34" s="681"/>
      <c r="Y34" s="682"/>
      <c r="Z34" s="713">
        <v>0.3</v>
      </c>
      <c r="AA34" s="713"/>
      <c r="AB34" s="713"/>
      <c r="AC34" s="713"/>
      <c r="AD34" s="714" t="s">
        <v>128</v>
      </c>
      <c r="AE34" s="714"/>
      <c r="AF34" s="714"/>
      <c r="AG34" s="714"/>
      <c r="AH34" s="714"/>
      <c r="AI34" s="714"/>
      <c r="AJ34" s="714"/>
      <c r="AK34" s="714"/>
      <c r="AL34" s="683" t="s">
        <v>232</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27" t="s">
        <v>320</v>
      </c>
      <c r="CE34" s="724"/>
      <c r="CF34" s="724"/>
      <c r="CG34" s="724"/>
      <c r="CH34" s="724"/>
      <c r="CI34" s="724"/>
      <c r="CJ34" s="724"/>
      <c r="CK34" s="724"/>
      <c r="CL34" s="724"/>
      <c r="CM34" s="724"/>
      <c r="CN34" s="724"/>
      <c r="CO34" s="724"/>
      <c r="CP34" s="724"/>
      <c r="CQ34" s="725"/>
      <c r="CR34" s="680">
        <v>2237150</v>
      </c>
      <c r="CS34" s="681"/>
      <c r="CT34" s="681"/>
      <c r="CU34" s="681"/>
      <c r="CV34" s="681"/>
      <c r="CW34" s="681"/>
      <c r="CX34" s="681"/>
      <c r="CY34" s="682"/>
      <c r="CZ34" s="683">
        <v>10.9</v>
      </c>
      <c r="DA34" s="701"/>
      <c r="DB34" s="701"/>
      <c r="DC34" s="702"/>
      <c r="DD34" s="686">
        <v>1722031</v>
      </c>
      <c r="DE34" s="681"/>
      <c r="DF34" s="681"/>
      <c r="DG34" s="681"/>
      <c r="DH34" s="681"/>
      <c r="DI34" s="681"/>
      <c r="DJ34" s="681"/>
      <c r="DK34" s="682"/>
      <c r="DL34" s="686">
        <v>1540781</v>
      </c>
      <c r="DM34" s="681"/>
      <c r="DN34" s="681"/>
      <c r="DO34" s="681"/>
      <c r="DP34" s="681"/>
      <c r="DQ34" s="681"/>
      <c r="DR34" s="681"/>
      <c r="DS34" s="681"/>
      <c r="DT34" s="681"/>
      <c r="DU34" s="681"/>
      <c r="DV34" s="682"/>
      <c r="DW34" s="683">
        <v>16</v>
      </c>
      <c r="DX34" s="701"/>
      <c r="DY34" s="701"/>
      <c r="DZ34" s="701"/>
      <c r="EA34" s="701"/>
      <c r="EB34" s="701"/>
      <c r="EC34" s="719"/>
    </row>
    <row r="35" spans="2:133" ht="11.25" customHeight="1">
      <c r="B35" s="677" t="s">
        <v>321</v>
      </c>
      <c r="C35" s="678"/>
      <c r="D35" s="678"/>
      <c r="E35" s="678"/>
      <c r="F35" s="678"/>
      <c r="G35" s="678"/>
      <c r="H35" s="678"/>
      <c r="I35" s="678"/>
      <c r="J35" s="678"/>
      <c r="K35" s="678"/>
      <c r="L35" s="678"/>
      <c r="M35" s="678"/>
      <c r="N35" s="678"/>
      <c r="O35" s="678"/>
      <c r="P35" s="678"/>
      <c r="Q35" s="679"/>
      <c r="R35" s="680">
        <v>165862</v>
      </c>
      <c r="S35" s="681"/>
      <c r="T35" s="681"/>
      <c r="U35" s="681"/>
      <c r="V35" s="681"/>
      <c r="W35" s="681"/>
      <c r="X35" s="681"/>
      <c r="Y35" s="682"/>
      <c r="Z35" s="713">
        <v>0.8</v>
      </c>
      <c r="AA35" s="713"/>
      <c r="AB35" s="713"/>
      <c r="AC35" s="713"/>
      <c r="AD35" s="714" t="s">
        <v>128</v>
      </c>
      <c r="AE35" s="714"/>
      <c r="AF35" s="714"/>
      <c r="AG35" s="714"/>
      <c r="AH35" s="714"/>
      <c r="AI35" s="714"/>
      <c r="AJ35" s="714"/>
      <c r="AK35" s="714"/>
      <c r="AL35" s="683" t="s">
        <v>128</v>
      </c>
      <c r="AM35" s="684"/>
      <c r="AN35" s="684"/>
      <c r="AO35" s="715"/>
      <c r="AP35" s="235"/>
      <c r="AQ35" s="741" t="s">
        <v>322</v>
      </c>
      <c r="AR35" s="742"/>
      <c r="AS35" s="742"/>
      <c r="AT35" s="742"/>
      <c r="AU35" s="742"/>
      <c r="AV35" s="742"/>
      <c r="AW35" s="742"/>
      <c r="AX35" s="742"/>
      <c r="AY35" s="742"/>
      <c r="AZ35" s="742"/>
      <c r="BA35" s="742"/>
      <c r="BB35" s="742"/>
      <c r="BC35" s="742"/>
      <c r="BD35" s="742"/>
      <c r="BE35" s="742"/>
      <c r="BF35" s="743"/>
      <c r="BG35" s="741" t="s">
        <v>323</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27" t="s">
        <v>324</v>
      </c>
      <c r="CE35" s="724"/>
      <c r="CF35" s="724"/>
      <c r="CG35" s="724"/>
      <c r="CH35" s="724"/>
      <c r="CI35" s="724"/>
      <c r="CJ35" s="724"/>
      <c r="CK35" s="724"/>
      <c r="CL35" s="724"/>
      <c r="CM35" s="724"/>
      <c r="CN35" s="724"/>
      <c r="CO35" s="724"/>
      <c r="CP35" s="724"/>
      <c r="CQ35" s="725"/>
      <c r="CR35" s="680">
        <v>455335</v>
      </c>
      <c r="CS35" s="699"/>
      <c r="CT35" s="699"/>
      <c r="CU35" s="699"/>
      <c r="CV35" s="699"/>
      <c r="CW35" s="699"/>
      <c r="CX35" s="699"/>
      <c r="CY35" s="700"/>
      <c r="CZ35" s="683">
        <v>2.2000000000000002</v>
      </c>
      <c r="DA35" s="701"/>
      <c r="DB35" s="701"/>
      <c r="DC35" s="702"/>
      <c r="DD35" s="686">
        <v>435990</v>
      </c>
      <c r="DE35" s="699"/>
      <c r="DF35" s="699"/>
      <c r="DG35" s="699"/>
      <c r="DH35" s="699"/>
      <c r="DI35" s="699"/>
      <c r="DJ35" s="699"/>
      <c r="DK35" s="700"/>
      <c r="DL35" s="686">
        <v>332757</v>
      </c>
      <c r="DM35" s="699"/>
      <c r="DN35" s="699"/>
      <c r="DO35" s="699"/>
      <c r="DP35" s="699"/>
      <c r="DQ35" s="699"/>
      <c r="DR35" s="699"/>
      <c r="DS35" s="699"/>
      <c r="DT35" s="699"/>
      <c r="DU35" s="699"/>
      <c r="DV35" s="700"/>
      <c r="DW35" s="683">
        <v>3.5</v>
      </c>
      <c r="DX35" s="701"/>
      <c r="DY35" s="701"/>
      <c r="DZ35" s="701"/>
      <c r="EA35" s="701"/>
      <c r="EB35" s="701"/>
      <c r="EC35" s="719"/>
    </row>
    <row r="36" spans="2:133" ht="11.25" customHeight="1">
      <c r="B36" s="677" t="s">
        <v>325</v>
      </c>
      <c r="C36" s="678"/>
      <c r="D36" s="678"/>
      <c r="E36" s="678"/>
      <c r="F36" s="678"/>
      <c r="G36" s="678"/>
      <c r="H36" s="678"/>
      <c r="I36" s="678"/>
      <c r="J36" s="678"/>
      <c r="K36" s="678"/>
      <c r="L36" s="678"/>
      <c r="M36" s="678"/>
      <c r="N36" s="678"/>
      <c r="O36" s="678"/>
      <c r="P36" s="678"/>
      <c r="Q36" s="679"/>
      <c r="R36" s="680">
        <v>612461</v>
      </c>
      <c r="S36" s="681"/>
      <c r="T36" s="681"/>
      <c r="U36" s="681"/>
      <c r="V36" s="681"/>
      <c r="W36" s="681"/>
      <c r="X36" s="681"/>
      <c r="Y36" s="682"/>
      <c r="Z36" s="713">
        <v>3</v>
      </c>
      <c r="AA36" s="713"/>
      <c r="AB36" s="713"/>
      <c r="AC36" s="713"/>
      <c r="AD36" s="714" t="s">
        <v>232</v>
      </c>
      <c r="AE36" s="714"/>
      <c r="AF36" s="714"/>
      <c r="AG36" s="714"/>
      <c r="AH36" s="714"/>
      <c r="AI36" s="714"/>
      <c r="AJ36" s="714"/>
      <c r="AK36" s="714"/>
      <c r="AL36" s="683" t="s">
        <v>128</v>
      </c>
      <c r="AM36" s="684"/>
      <c r="AN36" s="684"/>
      <c r="AO36" s="715"/>
      <c r="AP36" s="235"/>
      <c r="AQ36" s="732" t="s">
        <v>326</v>
      </c>
      <c r="AR36" s="733"/>
      <c r="AS36" s="733"/>
      <c r="AT36" s="733"/>
      <c r="AU36" s="733"/>
      <c r="AV36" s="733"/>
      <c r="AW36" s="733"/>
      <c r="AX36" s="733"/>
      <c r="AY36" s="734"/>
      <c r="AZ36" s="735">
        <v>2072229</v>
      </c>
      <c r="BA36" s="736"/>
      <c r="BB36" s="736"/>
      <c r="BC36" s="736"/>
      <c r="BD36" s="736"/>
      <c r="BE36" s="736"/>
      <c r="BF36" s="737"/>
      <c r="BG36" s="738" t="s">
        <v>327</v>
      </c>
      <c r="BH36" s="739"/>
      <c r="BI36" s="739"/>
      <c r="BJ36" s="739"/>
      <c r="BK36" s="739"/>
      <c r="BL36" s="739"/>
      <c r="BM36" s="739"/>
      <c r="BN36" s="739"/>
      <c r="BO36" s="739"/>
      <c r="BP36" s="739"/>
      <c r="BQ36" s="739"/>
      <c r="BR36" s="739"/>
      <c r="BS36" s="739"/>
      <c r="BT36" s="739"/>
      <c r="BU36" s="740"/>
      <c r="BV36" s="735">
        <v>40953</v>
      </c>
      <c r="BW36" s="736"/>
      <c r="BX36" s="736"/>
      <c r="BY36" s="736"/>
      <c r="BZ36" s="736"/>
      <c r="CA36" s="736"/>
      <c r="CB36" s="737"/>
      <c r="CD36" s="727" t="s">
        <v>328</v>
      </c>
      <c r="CE36" s="724"/>
      <c r="CF36" s="724"/>
      <c r="CG36" s="724"/>
      <c r="CH36" s="724"/>
      <c r="CI36" s="724"/>
      <c r="CJ36" s="724"/>
      <c r="CK36" s="724"/>
      <c r="CL36" s="724"/>
      <c r="CM36" s="724"/>
      <c r="CN36" s="724"/>
      <c r="CO36" s="724"/>
      <c r="CP36" s="724"/>
      <c r="CQ36" s="725"/>
      <c r="CR36" s="680">
        <v>5539608</v>
      </c>
      <c r="CS36" s="681"/>
      <c r="CT36" s="681"/>
      <c r="CU36" s="681"/>
      <c r="CV36" s="681"/>
      <c r="CW36" s="681"/>
      <c r="CX36" s="681"/>
      <c r="CY36" s="682"/>
      <c r="CZ36" s="683">
        <v>27</v>
      </c>
      <c r="DA36" s="701"/>
      <c r="DB36" s="701"/>
      <c r="DC36" s="702"/>
      <c r="DD36" s="686">
        <v>2927080</v>
      </c>
      <c r="DE36" s="681"/>
      <c r="DF36" s="681"/>
      <c r="DG36" s="681"/>
      <c r="DH36" s="681"/>
      <c r="DI36" s="681"/>
      <c r="DJ36" s="681"/>
      <c r="DK36" s="682"/>
      <c r="DL36" s="686">
        <v>1681143</v>
      </c>
      <c r="DM36" s="681"/>
      <c r="DN36" s="681"/>
      <c r="DO36" s="681"/>
      <c r="DP36" s="681"/>
      <c r="DQ36" s="681"/>
      <c r="DR36" s="681"/>
      <c r="DS36" s="681"/>
      <c r="DT36" s="681"/>
      <c r="DU36" s="681"/>
      <c r="DV36" s="682"/>
      <c r="DW36" s="683">
        <v>17.5</v>
      </c>
      <c r="DX36" s="701"/>
      <c r="DY36" s="701"/>
      <c r="DZ36" s="701"/>
      <c r="EA36" s="701"/>
      <c r="EB36" s="701"/>
      <c r="EC36" s="719"/>
    </row>
    <row r="37" spans="2:133" ht="11.25" customHeight="1">
      <c r="B37" s="677" t="s">
        <v>329</v>
      </c>
      <c r="C37" s="678"/>
      <c r="D37" s="678"/>
      <c r="E37" s="678"/>
      <c r="F37" s="678"/>
      <c r="G37" s="678"/>
      <c r="H37" s="678"/>
      <c r="I37" s="678"/>
      <c r="J37" s="678"/>
      <c r="K37" s="678"/>
      <c r="L37" s="678"/>
      <c r="M37" s="678"/>
      <c r="N37" s="678"/>
      <c r="O37" s="678"/>
      <c r="P37" s="678"/>
      <c r="Q37" s="679"/>
      <c r="R37" s="680">
        <v>25305</v>
      </c>
      <c r="S37" s="681"/>
      <c r="T37" s="681"/>
      <c r="U37" s="681"/>
      <c r="V37" s="681"/>
      <c r="W37" s="681"/>
      <c r="X37" s="681"/>
      <c r="Y37" s="682"/>
      <c r="Z37" s="713">
        <v>0.1</v>
      </c>
      <c r="AA37" s="713"/>
      <c r="AB37" s="713"/>
      <c r="AC37" s="713"/>
      <c r="AD37" s="714" t="s">
        <v>232</v>
      </c>
      <c r="AE37" s="714"/>
      <c r="AF37" s="714"/>
      <c r="AG37" s="714"/>
      <c r="AH37" s="714"/>
      <c r="AI37" s="714"/>
      <c r="AJ37" s="714"/>
      <c r="AK37" s="714"/>
      <c r="AL37" s="683" t="s">
        <v>128</v>
      </c>
      <c r="AM37" s="684"/>
      <c r="AN37" s="684"/>
      <c r="AO37" s="715"/>
      <c r="AQ37" s="720" t="s">
        <v>330</v>
      </c>
      <c r="AR37" s="721"/>
      <c r="AS37" s="721"/>
      <c r="AT37" s="721"/>
      <c r="AU37" s="721"/>
      <c r="AV37" s="721"/>
      <c r="AW37" s="721"/>
      <c r="AX37" s="721"/>
      <c r="AY37" s="722"/>
      <c r="AZ37" s="680">
        <v>960000</v>
      </c>
      <c r="BA37" s="681"/>
      <c r="BB37" s="681"/>
      <c r="BC37" s="681"/>
      <c r="BD37" s="699"/>
      <c r="BE37" s="699"/>
      <c r="BF37" s="723"/>
      <c r="BG37" s="727" t="s">
        <v>331</v>
      </c>
      <c r="BH37" s="724"/>
      <c r="BI37" s="724"/>
      <c r="BJ37" s="724"/>
      <c r="BK37" s="724"/>
      <c r="BL37" s="724"/>
      <c r="BM37" s="724"/>
      <c r="BN37" s="724"/>
      <c r="BO37" s="724"/>
      <c r="BP37" s="724"/>
      <c r="BQ37" s="724"/>
      <c r="BR37" s="724"/>
      <c r="BS37" s="724"/>
      <c r="BT37" s="724"/>
      <c r="BU37" s="725"/>
      <c r="BV37" s="680">
        <v>23605</v>
      </c>
      <c r="BW37" s="681"/>
      <c r="BX37" s="681"/>
      <c r="BY37" s="681"/>
      <c r="BZ37" s="681"/>
      <c r="CA37" s="681"/>
      <c r="CB37" s="726"/>
      <c r="CD37" s="727" t="s">
        <v>332</v>
      </c>
      <c r="CE37" s="724"/>
      <c r="CF37" s="724"/>
      <c r="CG37" s="724"/>
      <c r="CH37" s="724"/>
      <c r="CI37" s="724"/>
      <c r="CJ37" s="724"/>
      <c r="CK37" s="724"/>
      <c r="CL37" s="724"/>
      <c r="CM37" s="724"/>
      <c r="CN37" s="724"/>
      <c r="CO37" s="724"/>
      <c r="CP37" s="724"/>
      <c r="CQ37" s="725"/>
      <c r="CR37" s="680">
        <v>905854</v>
      </c>
      <c r="CS37" s="699"/>
      <c r="CT37" s="699"/>
      <c r="CU37" s="699"/>
      <c r="CV37" s="699"/>
      <c r="CW37" s="699"/>
      <c r="CX37" s="699"/>
      <c r="CY37" s="700"/>
      <c r="CZ37" s="683">
        <v>4.4000000000000004</v>
      </c>
      <c r="DA37" s="701"/>
      <c r="DB37" s="701"/>
      <c r="DC37" s="702"/>
      <c r="DD37" s="686">
        <v>905854</v>
      </c>
      <c r="DE37" s="699"/>
      <c r="DF37" s="699"/>
      <c r="DG37" s="699"/>
      <c r="DH37" s="699"/>
      <c r="DI37" s="699"/>
      <c r="DJ37" s="699"/>
      <c r="DK37" s="700"/>
      <c r="DL37" s="686">
        <v>837706</v>
      </c>
      <c r="DM37" s="699"/>
      <c r="DN37" s="699"/>
      <c r="DO37" s="699"/>
      <c r="DP37" s="699"/>
      <c r="DQ37" s="699"/>
      <c r="DR37" s="699"/>
      <c r="DS37" s="699"/>
      <c r="DT37" s="699"/>
      <c r="DU37" s="699"/>
      <c r="DV37" s="700"/>
      <c r="DW37" s="683">
        <v>8.6999999999999993</v>
      </c>
      <c r="DX37" s="701"/>
      <c r="DY37" s="701"/>
      <c r="DZ37" s="701"/>
      <c r="EA37" s="701"/>
      <c r="EB37" s="701"/>
      <c r="EC37" s="719"/>
    </row>
    <row r="38" spans="2:133" ht="11.25" customHeight="1">
      <c r="B38" s="677" t="s">
        <v>333</v>
      </c>
      <c r="C38" s="678"/>
      <c r="D38" s="678"/>
      <c r="E38" s="678"/>
      <c r="F38" s="678"/>
      <c r="G38" s="678"/>
      <c r="H38" s="678"/>
      <c r="I38" s="678"/>
      <c r="J38" s="678"/>
      <c r="K38" s="678"/>
      <c r="L38" s="678"/>
      <c r="M38" s="678"/>
      <c r="N38" s="678"/>
      <c r="O38" s="678"/>
      <c r="P38" s="678"/>
      <c r="Q38" s="679"/>
      <c r="R38" s="680">
        <v>910226</v>
      </c>
      <c r="S38" s="681"/>
      <c r="T38" s="681"/>
      <c r="U38" s="681"/>
      <c r="V38" s="681"/>
      <c r="W38" s="681"/>
      <c r="X38" s="681"/>
      <c r="Y38" s="682"/>
      <c r="Z38" s="713">
        <v>4.4000000000000004</v>
      </c>
      <c r="AA38" s="713"/>
      <c r="AB38" s="713"/>
      <c r="AC38" s="713"/>
      <c r="AD38" s="714">
        <v>1957</v>
      </c>
      <c r="AE38" s="714"/>
      <c r="AF38" s="714"/>
      <c r="AG38" s="714"/>
      <c r="AH38" s="714"/>
      <c r="AI38" s="714"/>
      <c r="AJ38" s="714"/>
      <c r="AK38" s="714"/>
      <c r="AL38" s="683">
        <v>0</v>
      </c>
      <c r="AM38" s="684"/>
      <c r="AN38" s="684"/>
      <c r="AO38" s="715"/>
      <c r="AQ38" s="720" t="s">
        <v>334</v>
      </c>
      <c r="AR38" s="721"/>
      <c r="AS38" s="721"/>
      <c r="AT38" s="721"/>
      <c r="AU38" s="721"/>
      <c r="AV38" s="721"/>
      <c r="AW38" s="721"/>
      <c r="AX38" s="721"/>
      <c r="AY38" s="722"/>
      <c r="AZ38" s="680">
        <v>307700</v>
      </c>
      <c r="BA38" s="681"/>
      <c r="BB38" s="681"/>
      <c r="BC38" s="681"/>
      <c r="BD38" s="699"/>
      <c r="BE38" s="699"/>
      <c r="BF38" s="723"/>
      <c r="BG38" s="727" t="s">
        <v>335</v>
      </c>
      <c r="BH38" s="724"/>
      <c r="BI38" s="724"/>
      <c r="BJ38" s="724"/>
      <c r="BK38" s="724"/>
      <c r="BL38" s="724"/>
      <c r="BM38" s="724"/>
      <c r="BN38" s="724"/>
      <c r="BO38" s="724"/>
      <c r="BP38" s="724"/>
      <c r="BQ38" s="724"/>
      <c r="BR38" s="724"/>
      <c r="BS38" s="724"/>
      <c r="BT38" s="724"/>
      <c r="BU38" s="725"/>
      <c r="BV38" s="680">
        <v>2526</v>
      </c>
      <c r="BW38" s="681"/>
      <c r="BX38" s="681"/>
      <c r="BY38" s="681"/>
      <c r="BZ38" s="681"/>
      <c r="CA38" s="681"/>
      <c r="CB38" s="726"/>
      <c r="CD38" s="727" t="s">
        <v>336</v>
      </c>
      <c r="CE38" s="724"/>
      <c r="CF38" s="724"/>
      <c r="CG38" s="724"/>
      <c r="CH38" s="724"/>
      <c r="CI38" s="724"/>
      <c r="CJ38" s="724"/>
      <c r="CK38" s="724"/>
      <c r="CL38" s="724"/>
      <c r="CM38" s="724"/>
      <c r="CN38" s="724"/>
      <c r="CO38" s="724"/>
      <c r="CP38" s="724"/>
      <c r="CQ38" s="725"/>
      <c r="CR38" s="680">
        <v>1112053</v>
      </c>
      <c r="CS38" s="681"/>
      <c r="CT38" s="681"/>
      <c r="CU38" s="681"/>
      <c r="CV38" s="681"/>
      <c r="CW38" s="681"/>
      <c r="CX38" s="681"/>
      <c r="CY38" s="682"/>
      <c r="CZ38" s="683">
        <v>5.4</v>
      </c>
      <c r="DA38" s="701"/>
      <c r="DB38" s="701"/>
      <c r="DC38" s="702"/>
      <c r="DD38" s="686">
        <v>1003431</v>
      </c>
      <c r="DE38" s="681"/>
      <c r="DF38" s="681"/>
      <c r="DG38" s="681"/>
      <c r="DH38" s="681"/>
      <c r="DI38" s="681"/>
      <c r="DJ38" s="681"/>
      <c r="DK38" s="682"/>
      <c r="DL38" s="686">
        <v>882782</v>
      </c>
      <c r="DM38" s="681"/>
      <c r="DN38" s="681"/>
      <c r="DO38" s="681"/>
      <c r="DP38" s="681"/>
      <c r="DQ38" s="681"/>
      <c r="DR38" s="681"/>
      <c r="DS38" s="681"/>
      <c r="DT38" s="681"/>
      <c r="DU38" s="681"/>
      <c r="DV38" s="682"/>
      <c r="DW38" s="683">
        <v>9.1999999999999993</v>
      </c>
      <c r="DX38" s="701"/>
      <c r="DY38" s="701"/>
      <c r="DZ38" s="701"/>
      <c r="EA38" s="701"/>
      <c r="EB38" s="701"/>
      <c r="EC38" s="719"/>
    </row>
    <row r="39" spans="2:133" ht="11.25" customHeight="1">
      <c r="B39" s="677" t="s">
        <v>337</v>
      </c>
      <c r="C39" s="678"/>
      <c r="D39" s="678"/>
      <c r="E39" s="678"/>
      <c r="F39" s="678"/>
      <c r="G39" s="678"/>
      <c r="H39" s="678"/>
      <c r="I39" s="678"/>
      <c r="J39" s="678"/>
      <c r="K39" s="678"/>
      <c r="L39" s="678"/>
      <c r="M39" s="678"/>
      <c r="N39" s="678"/>
      <c r="O39" s="678"/>
      <c r="P39" s="678"/>
      <c r="Q39" s="679"/>
      <c r="R39" s="680">
        <v>1487352</v>
      </c>
      <c r="S39" s="681"/>
      <c r="T39" s="681"/>
      <c r="U39" s="681"/>
      <c r="V39" s="681"/>
      <c r="W39" s="681"/>
      <c r="X39" s="681"/>
      <c r="Y39" s="682"/>
      <c r="Z39" s="713">
        <v>7.2</v>
      </c>
      <c r="AA39" s="713"/>
      <c r="AB39" s="713"/>
      <c r="AC39" s="713"/>
      <c r="AD39" s="714" t="s">
        <v>232</v>
      </c>
      <c r="AE39" s="714"/>
      <c r="AF39" s="714"/>
      <c r="AG39" s="714"/>
      <c r="AH39" s="714"/>
      <c r="AI39" s="714"/>
      <c r="AJ39" s="714"/>
      <c r="AK39" s="714"/>
      <c r="AL39" s="683" t="s">
        <v>128</v>
      </c>
      <c r="AM39" s="684"/>
      <c r="AN39" s="684"/>
      <c r="AO39" s="715"/>
      <c r="AQ39" s="720" t="s">
        <v>338</v>
      </c>
      <c r="AR39" s="721"/>
      <c r="AS39" s="721"/>
      <c r="AT39" s="721"/>
      <c r="AU39" s="721"/>
      <c r="AV39" s="721"/>
      <c r="AW39" s="721"/>
      <c r="AX39" s="721"/>
      <c r="AY39" s="722"/>
      <c r="AZ39" s="680">
        <v>251550</v>
      </c>
      <c r="BA39" s="681"/>
      <c r="BB39" s="681"/>
      <c r="BC39" s="681"/>
      <c r="BD39" s="699"/>
      <c r="BE39" s="699"/>
      <c r="BF39" s="723"/>
      <c r="BG39" s="727" t="s">
        <v>339</v>
      </c>
      <c r="BH39" s="724"/>
      <c r="BI39" s="724"/>
      <c r="BJ39" s="724"/>
      <c r="BK39" s="724"/>
      <c r="BL39" s="724"/>
      <c r="BM39" s="724"/>
      <c r="BN39" s="724"/>
      <c r="BO39" s="724"/>
      <c r="BP39" s="724"/>
      <c r="BQ39" s="724"/>
      <c r="BR39" s="724"/>
      <c r="BS39" s="724"/>
      <c r="BT39" s="724"/>
      <c r="BU39" s="725"/>
      <c r="BV39" s="680">
        <v>5699</v>
      </c>
      <c r="BW39" s="681"/>
      <c r="BX39" s="681"/>
      <c r="BY39" s="681"/>
      <c r="BZ39" s="681"/>
      <c r="CA39" s="681"/>
      <c r="CB39" s="726"/>
      <c r="CD39" s="727" t="s">
        <v>340</v>
      </c>
      <c r="CE39" s="724"/>
      <c r="CF39" s="724"/>
      <c r="CG39" s="724"/>
      <c r="CH39" s="724"/>
      <c r="CI39" s="724"/>
      <c r="CJ39" s="724"/>
      <c r="CK39" s="724"/>
      <c r="CL39" s="724"/>
      <c r="CM39" s="724"/>
      <c r="CN39" s="724"/>
      <c r="CO39" s="724"/>
      <c r="CP39" s="724"/>
      <c r="CQ39" s="725"/>
      <c r="CR39" s="680">
        <v>268591</v>
      </c>
      <c r="CS39" s="699"/>
      <c r="CT39" s="699"/>
      <c r="CU39" s="699"/>
      <c r="CV39" s="699"/>
      <c r="CW39" s="699"/>
      <c r="CX39" s="699"/>
      <c r="CY39" s="700"/>
      <c r="CZ39" s="683">
        <v>1.3</v>
      </c>
      <c r="DA39" s="701"/>
      <c r="DB39" s="701"/>
      <c r="DC39" s="702"/>
      <c r="DD39" s="686">
        <v>106491</v>
      </c>
      <c r="DE39" s="699"/>
      <c r="DF39" s="699"/>
      <c r="DG39" s="699"/>
      <c r="DH39" s="699"/>
      <c r="DI39" s="699"/>
      <c r="DJ39" s="699"/>
      <c r="DK39" s="700"/>
      <c r="DL39" s="686" t="s">
        <v>232</v>
      </c>
      <c r="DM39" s="699"/>
      <c r="DN39" s="699"/>
      <c r="DO39" s="699"/>
      <c r="DP39" s="699"/>
      <c r="DQ39" s="699"/>
      <c r="DR39" s="699"/>
      <c r="DS39" s="699"/>
      <c r="DT39" s="699"/>
      <c r="DU39" s="699"/>
      <c r="DV39" s="700"/>
      <c r="DW39" s="683" t="s">
        <v>128</v>
      </c>
      <c r="DX39" s="701"/>
      <c r="DY39" s="701"/>
      <c r="DZ39" s="701"/>
      <c r="EA39" s="701"/>
      <c r="EB39" s="701"/>
      <c r="EC39" s="719"/>
    </row>
    <row r="40" spans="2:133" ht="11.25" customHeight="1">
      <c r="B40" s="677" t="s">
        <v>341</v>
      </c>
      <c r="C40" s="678"/>
      <c r="D40" s="678"/>
      <c r="E40" s="678"/>
      <c r="F40" s="678"/>
      <c r="G40" s="678"/>
      <c r="H40" s="678"/>
      <c r="I40" s="678"/>
      <c r="J40" s="678"/>
      <c r="K40" s="678"/>
      <c r="L40" s="678"/>
      <c r="M40" s="678"/>
      <c r="N40" s="678"/>
      <c r="O40" s="678"/>
      <c r="P40" s="678"/>
      <c r="Q40" s="679"/>
      <c r="R40" s="680" t="s">
        <v>232</v>
      </c>
      <c r="S40" s="681"/>
      <c r="T40" s="681"/>
      <c r="U40" s="681"/>
      <c r="V40" s="681"/>
      <c r="W40" s="681"/>
      <c r="X40" s="681"/>
      <c r="Y40" s="682"/>
      <c r="Z40" s="713" t="s">
        <v>232</v>
      </c>
      <c r="AA40" s="713"/>
      <c r="AB40" s="713"/>
      <c r="AC40" s="713"/>
      <c r="AD40" s="714" t="s">
        <v>232</v>
      </c>
      <c r="AE40" s="714"/>
      <c r="AF40" s="714"/>
      <c r="AG40" s="714"/>
      <c r="AH40" s="714"/>
      <c r="AI40" s="714"/>
      <c r="AJ40" s="714"/>
      <c r="AK40" s="714"/>
      <c r="AL40" s="683" t="s">
        <v>128</v>
      </c>
      <c r="AM40" s="684"/>
      <c r="AN40" s="684"/>
      <c r="AO40" s="715"/>
      <c r="AQ40" s="720" t="s">
        <v>342</v>
      </c>
      <c r="AR40" s="721"/>
      <c r="AS40" s="721"/>
      <c r="AT40" s="721"/>
      <c r="AU40" s="721"/>
      <c r="AV40" s="721"/>
      <c r="AW40" s="721"/>
      <c r="AX40" s="721"/>
      <c r="AY40" s="722"/>
      <c r="AZ40" s="680">
        <v>176</v>
      </c>
      <c r="BA40" s="681"/>
      <c r="BB40" s="681"/>
      <c r="BC40" s="681"/>
      <c r="BD40" s="699"/>
      <c r="BE40" s="699"/>
      <c r="BF40" s="723"/>
      <c r="BG40" s="728" t="s">
        <v>343</v>
      </c>
      <c r="BH40" s="729"/>
      <c r="BI40" s="729"/>
      <c r="BJ40" s="729"/>
      <c r="BK40" s="729"/>
      <c r="BL40" s="236"/>
      <c r="BM40" s="724" t="s">
        <v>344</v>
      </c>
      <c r="BN40" s="724"/>
      <c r="BO40" s="724"/>
      <c r="BP40" s="724"/>
      <c r="BQ40" s="724"/>
      <c r="BR40" s="724"/>
      <c r="BS40" s="724"/>
      <c r="BT40" s="724"/>
      <c r="BU40" s="725"/>
      <c r="BV40" s="680">
        <v>166</v>
      </c>
      <c r="BW40" s="681"/>
      <c r="BX40" s="681"/>
      <c r="BY40" s="681"/>
      <c r="BZ40" s="681"/>
      <c r="CA40" s="681"/>
      <c r="CB40" s="726"/>
      <c r="CD40" s="727" t="s">
        <v>345</v>
      </c>
      <c r="CE40" s="724"/>
      <c r="CF40" s="724"/>
      <c r="CG40" s="724"/>
      <c r="CH40" s="724"/>
      <c r="CI40" s="724"/>
      <c r="CJ40" s="724"/>
      <c r="CK40" s="724"/>
      <c r="CL40" s="724"/>
      <c r="CM40" s="724"/>
      <c r="CN40" s="724"/>
      <c r="CO40" s="724"/>
      <c r="CP40" s="724"/>
      <c r="CQ40" s="725"/>
      <c r="CR40" s="680">
        <v>88540</v>
      </c>
      <c r="CS40" s="681"/>
      <c r="CT40" s="681"/>
      <c r="CU40" s="681"/>
      <c r="CV40" s="681"/>
      <c r="CW40" s="681"/>
      <c r="CX40" s="681"/>
      <c r="CY40" s="682"/>
      <c r="CZ40" s="683">
        <v>0.4</v>
      </c>
      <c r="DA40" s="701"/>
      <c r="DB40" s="701"/>
      <c r="DC40" s="702"/>
      <c r="DD40" s="686">
        <v>82060</v>
      </c>
      <c r="DE40" s="681"/>
      <c r="DF40" s="681"/>
      <c r="DG40" s="681"/>
      <c r="DH40" s="681"/>
      <c r="DI40" s="681"/>
      <c r="DJ40" s="681"/>
      <c r="DK40" s="682"/>
      <c r="DL40" s="686">
        <v>72539</v>
      </c>
      <c r="DM40" s="681"/>
      <c r="DN40" s="681"/>
      <c r="DO40" s="681"/>
      <c r="DP40" s="681"/>
      <c r="DQ40" s="681"/>
      <c r="DR40" s="681"/>
      <c r="DS40" s="681"/>
      <c r="DT40" s="681"/>
      <c r="DU40" s="681"/>
      <c r="DV40" s="682"/>
      <c r="DW40" s="683">
        <v>0.8</v>
      </c>
      <c r="DX40" s="701"/>
      <c r="DY40" s="701"/>
      <c r="DZ40" s="701"/>
      <c r="EA40" s="701"/>
      <c r="EB40" s="701"/>
      <c r="EC40" s="719"/>
    </row>
    <row r="41" spans="2:133" ht="11.25" customHeight="1">
      <c r="B41" s="677" t="s">
        <v>346</v>
      </c>
      <c r="C41" s="678"/>
      <c r="D41" s="678"/>
      <c r="E41" s="678"/>
      <c r="F41" s="678"/>
      <c r="G41" s="678"/>
      <c r="H41" s="678"/>
      <c r="I41" s="678"/>
      <c r="J41" s="678"/>
      <c r="K41" s="678"/>
      <c r="L41" s="678"/>
      <c r="M41" s="678"/>
      <c r="N41" s="678"/>
      <c r="O41" s="678"/>
      <c r="P41" s="678"/>
      <c r="Q41" s="679"/>
      <c r="R41" s="680" t="s">
        <v>128</v>
      </c>
      <c r="S41" s="681"/>
      <c r="T41" s="681"/>
      <c r="U41" s="681"/>
      <c r="V41" s="681"/>
      <c r="W41" s="681"/>
      <c r="X41" s="681"/>
      <c r="Y41" s="682"/>
      <c r="Z41" s="713" t="s">
        <v>128</v>
      </c>
      <c r="AA41" s="713"/>
      <c r="AB41" s="713"/>
      <c r="AC41" s="713"/>
      <c r="AD41" s="714" t="s">
        <v>232</v>
      </c>
      <c r="AE41" s="714"/>
      <c r="AF41" s="714"/>
      <c r="AG41" s="714"/>
      <c r="AH41" s="714"/>
      <c r="AI41" s="714"/>
      <c r="AJ41" s="714"/>
      <c r="AK41" s="714"/>
      <c r="AL41" s="683" t="s">
        <v>128</v>
      </c>
      <c r="AM41" s="684"/>
      <c r="AN41" s="684"/>
      <c r="AO41" s="715"/>
      <c r="AQ41" s="720" t="s">
        <v>347</v>
      </c>
      <c r="AR41" s="721"/>
      <c r="AS41" s="721"/>
      <c r="AT41" s="721"/>
      <c r="AU41" s="721"/>
      <c r="AV41" s="721"/>
      <c r="AW41" s="721"/>
      <c r="AX41" s="721"/>
      <c r="AY41" s="722"/>
      <c r="AZ41" s="680">
        <v>143546</v>
      </c>
      <c r="BA41" s="681"/>
      <c r="BB41" s="681"/>
      <c r="BC41" s="681"/>
      <c r="BD41" s="699"/>
      <c r="BE41" s="699"/>
      <c r="BF41" s="723"/>
      <c r="BG41" s="728"/>
      <c r="BH41" s="729"/>
      <c r="BI41" s="729"/>
      <c r="BJ41" s="729"/>
      <c r="BK41" s="729"/>
      <c r="BL41" s="236"/>
      <c r="BM41" s="724" t="s">
        <v>348</v>
      </c>
      <c r="BN41" s="724"/>
      <c r="BO41" s="724"/>
      <c r="BP41" s="724"/>
      <c r="BQ41" s="724"/>
      <c r="BR41" s="724"/>
      <c r="BS41" s="724"/>
      <c r="BT41" s="724"/>
      <c r="BU41" s="725"/>
      <c r="BV41" s="680">
        <v>6</v>
      </c>
      <c r="BW41" s="681"/>
      <c r="BX41" s="681"/>
      <c r="BY41" s="681"/>
      <c r="BZ41" s="681"/>
      <c r="CA41" s="681"/>
      <c r="CB41" s="726"/>
      <c r="CD41" s="727" t="s">
        <v>349</v>
      </c>
      <c r="CE41" s="724"/>
      <c r="CF41" s="724"/>
      <c r="CG41" s="724"/>
      <c r="CH41" s="724"/>
      <c r="CI41" s="724"/>
      <c r="CJ41" s="724"/>
      <c r="CK41" s="724"/>
      <c r="CL41" s="724"/>
      <c r="CM41" s="724"/>
      <c r="CN41" s="724"/>
      <c r="CO41" s="724"/>
      <c r="CP41" s="724"/>
      <c r="CQ41" s="725"/>
      <c r="CR41" s="680" t="s">
        <v>128</v>
      </c>
      <c r="CS41" s="699"/>
      <c r="CT41" s="699"/>
      <c r="CU41" s="699"/>
      <c r="CV41" s="699"/>
      <c r="CW41" s="699"/>
      <c r="CX41" s="699"/>
      <c r="CY41" s="700"/>
      <c r="CZ41" s="683" t="s">
        <v>232</v>
      </c>
      <c r="DA41" s="701"/>
      <c r="DB41" s="701"/>
      <c r="DC41" s="702"/>
      <c r="DD41" s="686" t="s">
        <v>128</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c r="B42" s="677" t="s">
        <v>350</v>
      </c>
      <c r="C42" s="678"/>
      <c r="D42" s="678"/>
      <c r="E42" s="678"/>
      <c r="F42" s="678"/>
      <c r="G42" s="678"/>
      <c r="H42" s="678"/>
      <c r="I42" s="678"/>
      <c r="J42" s="678"/>
      <c r="K42" s="678"/>
      <c r="L42" s="678"/>
      <c r="M42" s="678"/>
      <c r="N42" s="678"/>
      <c r="O42" s="678"/>
      <c r="P42" s="678"/>
      <c r="Q42" s="679"/>
      <c r="R42" s="680">
        <v>290119</v>
      </c>
      <c r="S42" s="681"/>
      <c r="T42" s="681"/>
      <c r="U42" s="681"/>
      <c r="V42" s="681"/>
      <c r="W42" s="681"/>
      <c r="X42" s="681"/>
      <c r="Y42" s="682"/>
      <c r="Z42" s="713">
        <v>1.4</v>
      </c>
      <c r="AA42" s="713"/>
      <c r="AB42" s="713"/>
      <c r="AC42" s="713"/>
      <c r="AD42" s="714" t="s">
        <v>128</v>
      </c>
      <c r="AE42" s="714"/>
      <c r="AF42" s="714"/>
      <c r="AG42" s="714"/>
      <c r="AH42" s="714"/>
      <c r="AI42" s="714"/>
      <c r="AJ42" s="714"/>
      <c r="AK42" s="714"/>
      <c r="AL42" s="683" t="s">
        <v>128</v>
      </c>
      <c r="AM42" s="684"/>
      <c r="AN42" s="684"/>
      <c r="AO42" s="715"/>
      <c r="AQ42" s="716" t="s">
        <v>351</v>
      </c>
      <c r="AR42" s="717"/>
      <c r="AS42" s="717"/>
      <c r="AT42" s="717"/>
      <c r="AU42" s="717"/>
      <c r="AV42" s="717"/>
      <c r="AW42" s="717"/>
      <c r="AX42" s="717"/>
      <c r="AY42" s="718"/>
      <c r="AZ42" s="664">
        <v>409257</v>
      </c>
      <c r="BA42" s="703"/>
      <c r="BB42" s="703"/>
      <c r="BC42" s="703"/>
      <c r="BD42" s="665"/>
      <c r="BE42" s="665"/>
      <c r="BF42" s="709"/>
      <c r="BG42" s="730"/>
      <c r="BH42" s="731"/>
      <c r="BI42" s="731"/>
      <c r="BJ42" s="731"/>
      <c r="BK42" s="731"/>
      <c r="BL42" s="237"/>
      <c r="BM42" s="710" t="s">
        <v>352</v>
      </c>
      <c r="BN42" s="710"/>
      <c r="BO42" s="710"/>
      <c r="BP42" s="710"/>
      <c r="BQ42" s="710"/>
      <c r="BR42" s="710"/>
      <c r="BS42" s="710"/>
      <c r="BT42" s="710"/>
      <c r="BU42" s="711"/>
      <c r="BV42" s="664">
        <v>216</v>
      </c>
      <c r="BW42" s="703"/>
      <c r="BX42" s="703"/>
      <c r="BY42" s="703"/>
      <c r="BZ42" s="703"/>
      <c r="CA42" s="703"/>
      <c r="CB42" s="712"/>
      <c r="CD42" s="677" t="s">
        <v>353</v>
      </c>
      <c r="CE42" s="678"/>
      <c r="CF42" s="678"/>
      <c r="CG42" s="678"/>
      <c r="CH42" s="678"/>
      <c r="CI42" s="678"/>
      <c r="CJ42" s="678"/>
      <c r="CK42" s="678"/>
      <c r="CL42" s="678"/>
      <c r="CM42" s="678"/>
      <c r="CN42" s="678"/>
      <c r="CO42" s="678"/>
      <c r="CP42" s="678"/>
      <c r="CQ42" s="679"/>
      <c r="CR42" s="680">
        <v>5273545</v>
      </c>
      <c r="CS42" s="681"/>
      <c r="CT42" s="681"/>
      <c r="CU42" s="681"/>
      <c r="CV42" s="681"/>
      <c r="CW42" s="681"/>
      <c r="CX42" s="681"/>
      <c r="CY42" s="682"/>
      <c r="CZ42" s="683">
        <v>25.7</v>
      </c>
      <c r="DA42" s="684"/>
      <c r="DB42" s="684"/>
      <c r="DC42" s="685"/>
      <c r="DD42" s="686">
        <v>963279</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c r="B43" s="661" t="s">
        <v>354</v>
      </c>
      <c r="C43" s="662"/>
      <c r="D43" s="662"/>
      <c r="E43" s="662"/>
      <c r="F43" s="662"/>
      <c r="G43" s="662"/>
      <c r="H43" s="662"/>
      <c r="I43" s="662"/>
      <c r="J43" s="662"/>
      <c r="K43" s="662"/>
      <c r="L43" s="662"/>
      <c r="M43" s="662"/>
      <c r="N43" s="662"/>
      <c r="O43" s="662"/>
      <c r="P43" s="662"/>
      <c r="Q43" s="663"/>
      <c r="R43" s="664">
        <v>20565189</v>
      </c>
      <c r="S43" s="703"/>
      <c r="T43" s="703"/>
      <c r="U43" s="703"/>
      <c r="V43" s="703"/>
      <c r="W43" s="703"/>
      <c r="X43" s="703"/>
      <c r="Y43" s="704"/>
      <c r="Z43" s="705">
        <v>100</v>
      </c>
      <c r="AA43" s="705"/>
      <c r="AB43" s="705"/>
      <c r="AC43" s="705"/>
      <c r="AD43" s="706">
        <v>9335774</v>
      </c>
      <c r="AE43" s="706"/>
      <c r="AF43" s="706"/>
      <c r="AG43" s="706"/>
      <c r="AH43" s="706"/>
      <c r="AI43" s="706"/>
      <c r="AJ43" s="706"/>
      <c r="AK43" s="706"/>
      <c r="AL43" s="667">
        <v>100</v>
      </c>
      <c r="AM43" s="707"/>
      <c r="AN43" s="707"/>
      <c r="AO43" s="708"/>
      <c r="BV43" s="238"/>
      <c r="BW43" s="238"/>
      <c r="BX43" s="238"/>
      <c r="BY43" s="238"/>
      <c r="BZ43" s="238"/>
      <c r="CA43" s="238"/>
      <c r="CB43" s="238"/>
      <c r="CD43" s="677" t="s">
        <v>355</v>
      </c>
      <c r="CE43" s="678"/>
      <c r="CF43" s="678"/>
      <c r="CG43" s="678"/>
      <c r="CH43" s="678"/>
      <c r="CI43" s="678"/>
      <c r="CJ43" s="678"/>
      <c r="CK43" s="678"/>
      <c r="CL43" s="678"/>
      <c r="CM43" s="678"/>
      <c r="CN43" s="678"/>
      <c r="CO43" s="678"/>
      <c r="CP43" s="678"/>
      <c r="CQ43" s="679"/>
      <c r="CR43" s="680">
        <v>84794</v>
      </c>
      <c r="CS43" s="699"/>
      <c r="CT43" s="699"/>
      <c r="CU43" s="699"/>
      <c r="CV43" s="699"/>
      <c r="CW43" s="699"/>
      <c r="CX43" s="699"/>
      <c r="CY43" s="700"/>
      <c r="CZ43" s="683">
        <v>0.4</v>
      </c>
      <c r="DA43" s="701"/>
      <c r="DB43" s="701"/>
      <c r="DC43" s="702"/>
      <c r="DD43" s="686">
        <v>81208</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302</v>
      </c>
      <c r="CE44" s="694"/>
      <c r="CF44" s="677" t="s">
        <v>356</v>
      </c>
      <c r="CG44" s="678"/>
      <c r="CH44" s="678"/>
      <c r="CI44" s="678"/>
      <c r="CJ44" s="678"/>
      <c r="CK44" s="678"/>
      <c r="CL44" s="678"/>
      <c r="CM44" s="678"/>
      <c r="CN44" s="678"/>
      <c r="CO44" s="678"/>
      <c r="CP44" s="678"/>
      <c r="CQ44" s="679"/>
      <c r="CR44" s="680">
        <v>5273545</v>
      </c>
      <c r="CS44" s="681"/>
      <c r="CT44" s="681"/>
      <c r="CU44" s="681"/>
      <c r="CV44" s="681"/>
      <c r="CW44" s="681"/>
      <c r="CX44" s="681"/>
      <c r="CY44" s="682"/>
      <c r="CZ44" s="683">
        <v>25.7</v>
      </c>
      <c r="DA44" s="684"/>
      <c r="DB44" s="684"/>
      <c r="DC44" s="685"/>
      <c r="DD44" s="686">
        <v>963279</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c r="B45" s="240" t="s">
        <v>357</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358</v>
      </c>
      <c r="CG45" s="678"/>
      <c r="CH45" s="678"/>
      <c r="CI45" s="678"/>
      <c r="CJ45" s="678"/>
      <c r="CK45" s="678"/>
      <c r="CL45" s="678"/>
      <c r="CM45" s="678"/>
      <c r="CN45" s="678"/>
      <c r="CO45" s="678"/>
      <c r="CP45" s="678"/>
      <c r="CQ45" s="679"/>
      <c r="CR45" s="680">
        <v>3092679</v>
      </c>
      <c r="CS45" s="699"/>
      <c r="CT45" s="699"/>
      <c r="CU45" s="699"/>
      <c r="CV45" s="699"/>
      <c r="CW45" s="699"/>
      <c r="CX45" s="699"/>
      <c r="CY45" s="700"/>
      <c r="CZ45" s="683">
        <v>15.1</v>
      </c>
      <c r="DA45" s="701"/>
      <c r="DB45" s="701"/>
      <c r="DC45" s="702"/>
      <c r="DD45" s="686">
        <v>337039</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c r="B46" s="241" t="s">
        <v>359</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360</v>
      </c>
      <c r="CG46" s="678"/>
      <c r="CH46" s="678"/>
      <c r="CI46" s="678"/>
      <c r="CJ46" s="678"/>
      <c r="CK46" s="678"/>
      <c r="CL46" s="678"/>
      <c r="CM46" s="678"/>
      <c r="CN46" s="678"/>
      <c r="CO46" s="678"/>
      <c r="CP46" s="678"/>
      <c r="CQ46" s="679"/>
      <c r="CR46" s="680">
        <v>1863474</v>
      </c>
      <c r="CS46" s="681"/>
      <c r="CT46" s="681"/>
      <c r="CU46" s="681"/>
      <c r="CV46" s="681"/>
      <c r="CW46" s="681"/>
      <c r="CX46" s="681"/>
      <c r="CY46" s="682"/>
      <c r="CZ46" s="683">
        <v>9.1</v>
      </c>
      <c r="DA46" s="684"/>
      <c r="DB46" s="684"/>
      <c r="DC46" s="685"/>
      <c r="DD46" s="686">
        <v>624475</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c r="B47" s="242" t="s">
        <v>361</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362</v>
      </c>
      <c r="CG47" s="678"/>
      <c r="CH47" s="678"/>
      <c r="CI47" s="678"/>
      <c r="CJ47" s="678"/>
      <c r="CK47" s="678"/>
      <c r="CL47" s="678"/>
      <c r="CM47" s="678"/>
      <c r="CN47" s="678"/>
      <c r="CO47" s="678"/>
      <c r="CP47" s="678"/>
      <c r="CQ47" s="679"/>
      <c r="CR47" s="680" t="s">
        <v>128</v>
      </c>
      <c r="CS47" s="699"/>
      <c r="CT47" s="699"/>
      <c r="CU47" s="699"/>
      <c r="CV47" s="699"/>
      <c r="CW47" s="699"/>
      <c r="CX47" s="699"/>
      <c r="CY47" s="700"/>
      <c r="CZ47" s="683" t="s">
        <v>128</v>
      </c>
      <c r="DA47" s="701"/>
      <c r="DB47" s="701"/>
      <c r="DC47" s="702"/>
      <c r="DD47" s="686" t="s">
        <v>128</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363</v>
      </c>
      <c r="CG48" s="678"/>
      <c r="CH48" s="678"/>
      <c r="CI48" s="678"/>
      <c r="CJ48" s="678"/>
      <c r="CK48" s="678"/>
      <c r="CL48" s="678"/>
      <c r="CM48" s="678"/>
      <c r="CN48" s="678"/>
      <c r="CO48" s="678"/>
      <c r="CP48" s="678"/>
      <c r="CQ48" s="679"/>
      <c r="CR48" s="680" t="s">
        <v>232</v>
      </c>
      <c r="CS48" s="681"/>
      <c r="CT48" s="681"/>
      <c r="CU48" s="681"/>
      <c r="CV48" s="681"/>
      <c r="CW48" s="681"/>
      <c r="CX48" s="681"/>
      <c r="CY48" s="682"/>
      <c r="CZ48" s="683" t="s">
        <v>232</v>
      </c>
      <c r="DA48" s="684"/>
      <c r="DB48" s="684"/>
      <c r="DC48" s="685"/>
      <c r="DD48" s="686" t="s">
        <v>128</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364</v>
      </c>
      <c r="CE49" s="662"/>
      <c r="CF49" s="662"/>
      <c r="CG49" s="662"/>
      <c r="CH49" s="662"/>
      <c r="CI49" s="662"/>
      <c r="CJ49" s="662"/>
      <c r="CK49" s="662"/>
      <c r="CL49" s="662"/>
      <c r="CM49" s="662"/>
      <c r="CN49" s="662"/>
      <c r="CO49" s="662"/>
      <c r="CP49" s="662"/>
      <c r="CQ49" s="663"/>
      <c r="CR49" s="664">
        <v>20498333</v>
      </c>
      <c r="CS49" s="665"/>
      <c r="CT49" s="665"/>
      <c r="CU49" s="665"/>
      <c r="CV49" s="665"/>
      <c r="CW49" s="665"/>
      <c r="CX49" s="665"/>
      <c r="CY49" s="666"/>
      <c r="CZ49" s="667">
        <v>100</v>
      </c>
      <c r="DA49" s="668"/>
      <c r="DB49" s="668"/>
      <c r="DC49" s="669"/>
      <c r="DD49" s="670">
        <v>11712875</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1nEXJ0+G517GpBzw7YCtWTxfUJUeggmoxu/oYW4OEBrus8WmdcfhfF7so9yGCOX9dqKdb9tB4Wmo4aFhvkHMpg==" saltValue="x7zS6RHQWVYuGn+POc9UkA=="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9:Q39"/>
    <mergeCell ref="R39:Y39"/>
    <mergeCell ref="Z39:AC39"/>
    <mergeCell ref="AD39:AK39"/>
    <mergeCell ref="AL39:AO39"/>
    <mergeCell ref="AQ39:AY39"/>
    <mergeCell ref="AZ39:BF39"/>
    <mergeCell ref="BG39:BU39"/>
    <mergeCell ref="BG38:BU38"/>
    <mergeCell ref="AQ40:AY40"/>
    <mergeCell ref="AZ40:BF40"/>
    <mergeCell ref="BG40:BK42"/>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7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election activeCell="B7" sqref="B7:P7"/>
    </sheetView>
  </sheetViews>
  <sheetFormatPr defaultColWidth="0" defaultRowHeight="13.5" zeroHeight="1"/>
  <cols>
    <col min="1" max="130" width="2.75" style="291" customWidth="1"/>
    <col min="131" max="131" width="1.625" style="291" customWidth="1"/>
    <col min="132" max="16384" width="9" style="291" hidden="1"/>
  </cols>
  <sheetData>
    <row r="1" spans="1:131" s="249" customFormat="1" ht="11.25" customHeight="1" thickBot="1">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c r="A2" s="250" t="s">
        <v>365</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366</v>
      </c>
      <c r="DK2" s="1206"/>
      <c r="DL2" s="1206"/>
      <c r="DM2" s="1206"/>
      <c r="DN2" s="1206"/>
      <c r="DO2" s="1207"/>
      <c r="DP2" s="251"/>
      <c r="DQ2" s="1205" t="s">
        <v>367</v>
      </c>
      <c r="DR2" s="1206"/>
      <c r="DS2" s="1206"/>
      <c r="DT2" s="1206"/>
      <c r="DU2" s="1206"/>
      <c r="DV2" s="1206"/>
      <c r="DW2" s="1206"/>
      <c r="DX2" s="1206"/>
      <c r="DY2" s="1206"/>
      <c r="DZ2" s="1207"/>
      <c r="EA2" s="252"/>
    </row>
    <row r="3" spans="1:131" s="249" customFormat="1" ht="11.25" customHeight="1">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c r="A4" s="1158" t="s">
        <v>368</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369</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c r="A5" s="1090" t="s">
        <v>370</v>
      </c>
      <c r="B5" s="1091"/>
      <c r="C5" s="1091"/>
      <c r="D5" s="1091"/>
      <c r="E5" s="1091"/>
      <c r="F5" s="1091"/>
      <c r="G5" s="1091"/>
      <c r="H5" s="1091"/>
      <c r="I5" s="1091"/>
      <c r="J5" s="1091"/>
      <c r="K5" s="1091"/>
      <c r="L5" s="1091"/>
      <c r="M5" s="1091"/>
      <c r="N5" s="1091"/>
      <c r="O5" s="1091"/>
      <c r="P5" s="1092"/>
      <c r="Q5" s="1096" t="s">
        <v>371</v>
      </c>
      <c r="R5" s="1097"/>
      <c r="S5" s="1097"/>
      <c r="T5" s="1097"/>
      <c r="U5" s="1098"/>
      <c r="V5" s="1096" t="s">
        <v>372</v>
      </c>
      <c r="W5" s="1097"/>
      <c r="X5" s="1097"/>
      <c r="Y5" s="1097"/>
      <c r="Z5" s="1098"/>
      <c r="AA5" s="1096" t="s">
        <v>373</v>
      </c>
      <c r="AB5" s="1097"/>
      <c r="AC5" s="1097"/>
      <c r="AD5" s="1097"/>
      <c r="AE5" s="1097"/>
      <c r="AF5" s="1208" t="s">
        <v>374</v>
      </c>
      <c r="AG5" s="1097"/>
      <c r="AH5" s="1097"/>
      <c r="AI5" s="1097"/>
      <c r="AJ5" s="1112"/>
      <c r="AK5" s="1097" t="s">
        <v>375</v>
      </c>
      <c r="AL5" s="1097"/>
      <c r="AM5" s="1097"/>
      <c r="AN5" s="1097"/>
      <c r="AO5" s="1098"/>
      <c r="AP5" s="1096" t="s">
        <v>376</v>
      </c>
      <c r="AQ5" s="1097"/>
      <c r="AR5" s="1097"/>
      <c r="AS5" s="1097"/>
      <c r="AT5" s="1098"/>
      <c r="AU5" s="1096" t="s">
        <v>377</v>
      </c>
      <c r="AV5" s="1097"/>
      <c r="AW5" s="1097"/>
      <c r="AX5" s="1097"/>
      <c r="AY5" s="1112"/>
      <c r="AZ5" s="258"/>
      <c r="BA5" s="258"/>
      <c r="BB5" s="258"/>
      <c r="BC5" s="258"/>
      <c r="BD5" s="258"/>
      <c r="BE5" s="259"/>
      <c r="BF5" s="259"/>
      <c r="BG5" s="259"/>
      <c r="BH5" s="259"/>
      <c r="BI5" s="259"/>
      <c r="BJ5" s="259"/>
      <c r="BK5" s="259"/>
      <c r="BL5" s="259"/>
      <c r="BM5" s="259"/>
      <c r="BN5" s="259"/>
      <c r="BO5" s="259"/>
      <c r="BP5" s="259"/>
      <c r="BQ5" s="1090" t="s">
        <v>378</v>
      </c>
      <c r="BR5" s="1091"/>
      <c r="BS5" s="1091"/>
      <c r="BT5" s="1091"/>
      <c r="BU5" s="1091"/>
      <c r="BV5" s="1091"/>
      <c r="BW5" s="1091"/>
      <c r="BX5" s="1091"/>
      <c r="BY5" s="1091"/>
      <c r="BZ5" s="1091"/>
      <c r="CA5" s="1091"/>
      <c r="CB5" s="1091"/>
      <c r="CC5" s="1091"/>
      <c r="CD5" s="1091"/>
      <c r="CE5" s="1091"/>
      <c r="CF5" s="1091"/>
      <c r="CG5" s="1092"/>
      <c r="CH5" s="1096" t="s">
        <v>379</v>
      </c>
      <c r="CI5" s="1097"/>
      <c r="CJ5" s="1097"/>
      <c r="CK5" s="1097"/>
      <c r="CL5" s="1098"/>
      <c r="CM5" s="1096" t="s">
        <v>380</v>
      </c>
      <c r="CN5" s="1097"/>
      <c r="CO5" s="1097"/>
      <c r="CP5" s="1097"/>
      <c r="CQ5" s="1098"/>
      <c r="CR5" s="1096" t="s">
        <v>381</v>
      </c>
      <c r="CS5" s="1097"/>
      <c r="CT5" s="1097"/>
      <c r="CU5" s="1097"/>
      <c r="CV5" s="1098"/>
      <c r="CW5" s="1096" t="s">
        <v>382</v>
      </c>
      <c r="CX5" s="1097"/>
      <c r="CY5" s="1097"/>
      <c r="CZ5" s="1097"/>
      <c r="DA5" s="1098"/>
      <c r="DB5" s="1096" t="s">
        <v>383</v>
      </c>
      <c r="DC5" s="1097"/>
      <c r="DD5" s="1097"/>
      <c r="DE5" s="1097"/>
      <c r="DF5" s="1098"/>
      <c r="DG5" s="1193" t="s">
        <v>384</v>
      </c>
      <c r="DH5" s="1194"/>
      <c r="DI5" s="1194"/>
      <c r="DJ5" s="1194"/>
      <c r="DK5" s="1195"/>
      <c r="DL5" s="1193" t="s">
        <v>385</v>
      </c>
      <c r="DM5" s="1194"/>
      <c r="DN5" s="1194"/>
      <c r="DO5" s="1194"/>
      <c r="DP5" s="1195"/>
      <c r="DQ5" s="1096" t="s">
        <v>386</v>
      </c>
      <c r="DR5" s="1097"/>
      <c r="DS5" s="1097"/>
      <c r="DT5" s="1097"/>
      <c r="DU5" s="1098"/>
      <c r="DV5" s="1096" t="s">
        <v>377</v>
      </c>
      <c r="DW5" s="1097"/>
      <c r="DX5" s="1097"/>
      <c r="DY5" s="1097"/>
      <c r="DZ5" s="1112"/>
      <c r="EA5" s="256"/>
    </row>
    <row r="6" spans="1:131" s="257" customFormat="1" ht="26.25" customHeight="1" thickBot="1">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c r="A7" s="260">
        <v>1</v>
      </c>
      <c r="B7" s="1145" t="s">
        <v>387</v>
      </c>
      <c r="C7" s="1146"/>
      <c r="D7" s="1146"/>
      <c r="E7" s="1146"/>
      <c r="F7" s="1146"/>
      <c r="G7" s="1146"/>
      <c r="H7" s="1146"/>
      <c r="I7" s="1146"/>
      <c r="J7" s="1146"/>
      <c r="K7" s="1146"/>
      <c r="L7" s="1146"/>
      <c r="M7" s="1146"/>
      <c r="N7" s="1146"/>
      <c r="O7" s="1146"/>
      <c r="P7" s="1147"/>
      <c r="Q7" s="1199">
        <v>20596</v>
      </c>
      <c r="R7" s="1200"/>
      <c r="S7" s="1200"/>
      <c r="T7" s="1200"/>
      <c r="U7" s="1200"/>
      <c r="V7" s="1200">
        <v>20529</v>
      </c>
      <c r="W7" s="1200"/>
      <c r="X7" s="1200"/>
      <c r="Y7" s="1200"/>
      <c r="Z7" s="1200"/>
      <c r="AA7" s="1200">
        <v>67</v>
      </c>
      <c r="AB7" s="1200"/>
      <c r="AC7" s="1200"/>
      <c r="AD7" s="1200"/>
      <c r="AE7" s="1201"/>
      <c r="AF7" s="1202">
        <v>60</v>
      </c>
      <c r="AG7" s="1203"/>
      <c r="AH7" s="1203"/>
      <c r="AI7" s="1203"/>
      <c r="AJ7" s="1204"/>
      <c r="AK7" s="1186" t="s">
        <v>594</v>
      </c>
      <c r="AL7" s="1187"/>
      <c r="AM7" s="1187"/>
      <c r="AN7" s="1187"/>
      <c r="AO7" s="1187"/>
      <c r="AP7" s="1187">
        <v>16537</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t="s">
        <v>585</v>
      </c>
      <c r="BT7" s="1191"/>
      <c r="BU7" s="1191"/>
      <c r="BV7" s="1191"/>
      <c r="BW7" s="1191"/>
      <c r="BX7" s="1191"/>
      <c r="BY7" s="1191"/>
      <c r="BZ7" s="1191"/>
      <c r="CA7" s="1191"/>
      <c r="CB7" s="1191"/>
      <c r="CC7" s="1191"/>
      <c r="CD7" s="1191"/>
      <c r="CE7" s="1191"/>
      <c r="CF7" s="1191"/>
      <c r="CG7" s="1192"/>
      <c r="CH7" s="1183">
        <v>-3</v>
      </c>
      <c r="CI7" s="1184"/>
      <c r="CJ7" s="1184"/>
      <c r="CK7" s="1184"/>
      <c r="CL7" s="1185"/>
      <c r="CM7" s="1183">
        <v>24</v>
      </c>
      <c r="CN7" s="1184"/>
      <c r="CO7" s="1184"/>
      <c r="CP7" s="1184"/>
      <c r="CQ7" s="1185"/>
      <c r="CR7" s="1183">
        <v>29</v>
      </c>
      <c r="CS7" s="1184"/>
      <c r="CT7" s="1184"/>
      <c r="CU7" s="1184"/>
      <c r="CV7" s="1185"/>
      <c r="CW7" s="1183">
        <v>16</v>
      </c>
      <c r="CX7" s="1184"/>
      <c r="CY7" s="1184"/>
      <c r="CZ7" s="1184"/>
      <c r="DA7" s="1185"/>
      <c r="DB7" s="1183" t="s">
        <v>594</v>
      </c>
      <c r="DC7" s="1184"/>
      <c r="DD7" s="1184"/>
      <c r="DE7" s="1184"/>
      <c r="DF7" s="1185"/>
      <c r="DG7" s="1183" t="s">
        <v>594</v>
      </c>
      <c r="DH7" s="1184"/>
      <c r="DI7" s="1184"/>
      <c r="DJ7" s="1184"/>
      <c r="DK7" s="1185"/>
      <c r="DL7" s="1183" t="s">
        <v>595</v>
      </c>
      <c r="DM7" s="1184"/>
      <c r="DN7" s="1184"/>
      <c r="DO7" s="1184"/>
      <c r="DP7" s="1185"/>
      <c r="DQ7" s="1183" t="s">
        <v>594</v>
      </c>
      <c r="DR7" s="1184"/>
      <c r="DS7" s="1184"/>
      <c r="DT7" s="1184"/>
      <c r="DU7" s="1185"/>
      <c r="DV7" s="1210"/>
      <c r="DW7" s="1211"/>
      <c r="DX7" s="1211"/>
      <c r="DY7" s="1211"/>
      <c r="DZ7" s="1212"/>
      <c r="EA7" s="256"/>
    </row>
    <row r="8" spans="1:131" s="257" customFormat="1" ht="26.25" customHeight="1">
      <c r="A8" s="263">
        <v>2</v>
      </c>
      <c r="B8" s="1126"/>
      <c r="C8" s="1127"/>
      <c r="D8" s="1127"/>
      <c r="E8" s="1127"/>
      <c r="F8" s="1127"/>
      <c r="G8" s="1127"/>
      <c r="H8" s="1127"/>
      <c r="I8" s="1127"/>
      <c r="J8" s="1127"/>
      <c r="K8" s="1127"/>
      <c r="L8" s="1127"/>
      <c r="M8" s="1127"/>
      <c r="N8" s="1127"/>
      <c r="O8" s="1127"/>
      <c r="P8" s="1128"/>
      <c r="Q8" s="1138"/>
      <c r="R8" s="1139"/>
      <c r="S8" s="1139"/>
      <c r="T8" s="1139"/>
      <c r="U8" s="1139"/>
      <c r="V8" s="1139"/>
      <c r="W8" s="1139"/>
      <c r="X8" s="1139"/>
      <c r="Y8" s="1139"/>
      <c r="Z8" s="1139"/>
      <c r="AA8" s="1139"/>
      <c r="AB8" s="1139"/>
      <c r="AC8" s="1139"/>
      <c r="AD8" s="1139"/>
      <c r="AE8" s="1140"/>
      <c r="AF8" s="1132"/>
      <c r="AG8" s="1133"/>
      <c r="AH8" s="1133"/>
      <c r="AI8" s="1133"/>
      <c r="AJ8" s="1134"/>
      <c r="AK8" s="1181"/>
      <c r="AL8" s="1182"/>
      <c r="AM8" s="1182"/>
      <c r="AN8" s="1182"/>
      <c r="AO8" s="1182"/>
      <c r="AP8" s="1182"/>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t="s">
        <v>586</v>
      </c>
      <c r="BT8" s="1110"/>
      <c r="BU8" s="1110"/>
      <c r="BV8" s="1110"/>
      <c r="BW8" s="1110"/>
      <c r="BX8" s="1110"/>
      <c r="BY8" s="1110"/>
      <c r="BZ8" s="1110"/>
      <c r="CA8" s="1110"/>
      <c r="CB8" s="1110"/>
      <c r="CC8" s="1110"/>
      <c r="CD8" s="1110"/>
      <c r="CE8" s="1110"/>
      <c r="CF8" s="1110"/>
      <c r="CG8" s="1111"/>
      <c r="CH8" s="1084">
        <v>-61</v>
      </c>
      <c r="CI8" s="1085"/>
      <c r="CJ8" s="1085"/>
      <c r="CK8" s="1085"/>
      <c r="CL8" s="1086"/>
      <c r="CM8" s="1084">
        <v>84</v>
      </c>
      <c r="CN8" s="1085"/>
      <c r="CO8" s="1085"/>
      <c r="CP8" s="1085"/>
      <c r="CQ8" s="1086"/>
      <c r="CR8" s="1084">
        <v>9</v>
      </c>
      <c r="CS8" s="1085"/>
      <c r="CT8" s="1085"/>
      <c r="CU8" s="1085"/>
      <c r="CV8" s="1086"/>
      <c r="CW8" s="1084" t="s">
        <v>594</v>
      </c>
      <c r="CX8" s="1085"/>
      <c r="CY8" s="1085"/>
      <c r="CZ8" s="1085"/>
      <c r="DA8" s="1086"/>
      <c r="DB8" s="1084" t="s">
        <v>594</v>
      </c>
      <c r="DC8" s="1085"/>
      <c r="DD8" s="1085"/>
      <c r="DE8" s="1085"/>
      <c r="DF8" s="1086"/>
      <c r="DG8" s="1084" t="s">
        <v>594</v>
      </c>
      <c r="DH8" s="1085"/>
      <c r="DI8" s="1085"/>
      <c r="DJ8" s="1085"/>
      <c r="DK8" s="1086"/>
      <c r="DL8" s="1084" t="s">
        <v>596</v>
      </c>
      <c r="DM8" s="1085"/>
      <c r="DN8" s="1085"/>
      <c r="DO8" s="1085"/>
      <c r="DP8" s="1086"/>
      <c r="DQ8" s="1084" t="s">
        <v>594</v>
      </c>
      <c r="DR8" s="1085"/>
      <c r="DS8" s="1085"/>
      <c r="DT8" s="1085"/>
      <c r="DU8" s="1086"/>
      <c r="DV8" s="1087"/>
      <c r="DW8" s="1088"/>
      <c r="DX8" s="1088"/>
      <c r="DY8" s="1088"/>
      <c r="DZ8" s="1089"/>
      <c r="EA8" s="256"/>
    </row>
    <row r="9" spans="1:131" s="257" customFormat="1" ht="26.25" customHeight="1">
      <c r="A9" s="263">
        <v>3</v>
      </c>
      <c r="B9" s="1126"/>
      <c r="C9" s="1127"/>
      <c r="D9" s="1127"/>
      <c r="E9" s="1127"/>
      <c r="F9" s="1127"/>
      <c r="G9" s="1127"/>
      <c r="H9" s="1127"/>
      <c r="I9" s="1127"/>
      <c r="J9" s="1127"/>
      <c r="K9" s="1127"/>
      <c r="L9" s="1127"/>
      <c r="M9" s="1127"/>
      <c r="N9" s="1127"/>
      <c r="O9" s="1127"/>
      <c r="P9" s="1128"/>
      <c r="Q9" s="1138"/>
      <c r="R9" s="1139"/>
      <c r="S9" s="1139"/>
      <c r="T9" s="1139"/>
      <c r="U9" s="1139"/>
      <c r="V9" s="1139"/>
      <c r="W9" s="1139"/>
      <c r="X9" s="1139"/>
      <c r="Y9" s="1139"/>
      <c r="Z9" s="1139"/>
      <c r="AA9" s="1139"/>
      <c r="AB9" s="1139"/>
      <c r="AC9" s="1139"/>
      <c r="AD9" s="1139"/>
      <c r="AE9" s="1140"/>
      <c r="AF9" s="1132"/>
      <c r="AG9" s="1133"/>
      <c r="AH9" s="1133"/>
      <c r="AI9" s="1133"/>
      <c r="AJ9" s="1134"/>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t="s">
        <v>587</v>
      </c>
      <c r="BT9" s="1110"/>
      <c r="BU9" s="1110"/>
      <c r="BV9" s="1110"/>
      <c r="BW9" s="1110"/>
      <c r="BX9" s="1110"/>
      <c r="BY9" s="1110"/>
      <c r="BZ9" s="1110"/>
      <c r="CA9" s="1110"/>
      <c r="CB9" s="1110"/>
      <c r="CC9" s="1110"/>
      <c r="CD9" s="1110"/>
      <c r="CE9" s="1110"/>
      <c r="CF9" s="1110"/>
      <c r="CG9" s="1111"/>
      <c r="CH9" s="1084">
        <v>-5</v>
      </c>
      <c r="CI9" s="1085"/>
      <c r="CJ9" s="1085"/>
      <c r="CK9" s="1085"/>
      <c r="CL9" s="1086"/>
      <c r="CM9" s="1084">
        <v>185</v>
      </c>
      <c r="CN9" s="1085"/>
      <c r="CO9" s="1085"/>
      <c r="CP9" s="1085"/>
      <c r="CQ9" s="1086"/>
      <c r="CR9" s="1084">
        <v>54</v>
      </c>
      <c r="CS9" s="1085"/>
      <c r="CT9" s="1085"/>
      <c r="CU9" s="1085"/>
      <c r="CV9" s="1086"/>
      <c r="CW9" s="1084" t="s">
        <v>594</v>
      </c>
      <c r="CX9" s="1085"/>
      <c r="CY9" s="1085"/>
      <c r="CZ9" s="1085"/>
      <c r="DA9" s="1086"/>
      <c r="DB9" s="1084" t="s">
        <v>594</v>
      </c>
      <c r="DC9" s="1085"/>
      <c r="DD9" s="1085"/>
      <c r="DE9" s="1085"/>
      <c r="DF9" s="1086"/>
      <c r="DG9" s="1084" t="s">
        <v>594</v>
      </c>
      <c r="DH9" s="1085"/>
      <c r="DI9" s="1085"/>
      <c r="DJ9" s="1085"/>
      <c r="DK9" s="1086"/>
      <c r="DL9" s="1084" t="s">
        <v>594</v>
      </c>
      <c r="DM9" s="1085"/>
      <c r="DN9" s="1085"/>
      <c r="DO9" s="1085"/>
      <c r="DP9" s="1086"/>
      <c r="DQ9" s="1084" t="s">
        <v>594</v>
      </c>
      <c r="DR9" s="1085"/>
      <c r="DS9" s="1085"/>
      <c r="DT9" s="1085"/>
      <c r="DU9" s="1086"/>
      <c r="DV9" s="1087"/>
      <c r="DW9" s="1088"/>
      <c r="DX9" s="1088"/>
      <c r="DY9" s="1088"/>
      <c r="DZ9" s="1089"/>
      <c r="EA9" s="256"/>
    </row>
    <row r="10" spans="1:131" s="257" customFormat="1" ht="26.25" customHeight="1">
      <c r="A10" s="263">
        <v>4</v>
      </c>
      <c r="B10" s="1126"/>
      <c r="C10" s="1127"/>
      <c r="D10" s="1127"/>
      <c r="E10" s="1127"/>
      <c r="F10" s="1127"/>
      <c r="G10" s="1127"/>
      <c r="H10" s="1127"/>
      <c r="I10" s="1127"/>
      <c r="J10" s="1127"/>
      <c r="K10" s="1127"/>
      <c r="L10" s="1127"/>
      <c r="M10" s="1127"/>
      <c r="N10" s="1127"/>
      <c r="O10" s="1127"/>
      <c r="P10" s="1128"/>
      <c r="Q10" s="1138"/>
      <c r="R10" s="1139"/>
      <c r="S10" s="1139"/>
      <c r="T10" s="1139"/>
      <c r="U10" s="1139"/>
      <c r="V10" s="1139"/>
      <c r="W10" s="1139"/>
      <c r="X10" s="1139"/>
      <c r="Y10" s="1139"/>
      <c r="Z10" s="1139"/>
      <c r="AA10" s="1139"/>
      <c r="AB10" s="1139"/>
      <c r="AC10" s="1139"/>
      <c r="AD10" s="1139"/>
      <c r="AE10" s="1140"/>
      <c r="AF10" s="1132"/>
      <c r="AG10" s="1133"/>
      <c r="AH10" s="1133"/>
      <c r="AI10" s="1133"/>
      <c r="AJ10" s="1134"/>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t="s">
        <v>593</v>
      </c>
      <c r="BT10" s="1110"/>
      <c r="BU10" s="1110"/>
      <c r="BV10" s="1110"/>
      <c r="BW10" s="1110"/>
      <c r="BX10" s="1110"/>
      <c r="BY10" s="1110"/>
      <c r="BZ10" s="1110"/>
      <c r="CA10" s="1110"/>
      <c r="CB10" s="1110"/>
      <c r="CC10" s="1110"/>
      <c r="CD10" s="1110"/>
      <c r="CE10" s="1110"/>
      <c r="CF10" s="1110"/>
      <c r="CG10" s="1111"/>
      <c r="CH10" s="1084" t="s">
        <v>594</v>
      </c>
      <c r="CI10" s="1085"/>
      <c r="CJ10" s="1085"/>
      <c r="CK10" s="1085"/>
      <c r="CL10" s="1086"/>
      <c r="CM10" s="1084" t="s">
        <v>594</v>
      </c>
      <c r="CN10" s="1085"/>
      <c r="CO10" s="1085"/>
      <c r="CP10" s="1085"/>
      <c r="CQ10" s="1086"/>
      <c r="CR10" s="1084">
        <v>13</v>
      </c>
      <c r="CS10" s="1085"/>
      <c r="CT10" s="1085"/>
      <c r="CU10" s="1085"/>
      <c r="CV10" s="1086"/>
      <c r="CW10" s="1084" t="s">
        <v>594</v>
      </c>
      <c r="CX10" s="1085"/>
      <c r="CY10" s="1085"/>
      <c r="CZ10" s="1085"/>
      <c r="DA10" s="1086"/>
      <c r="DB10" s="1084" t="s">
        <v>594</v>
      </c>
      <c r="DC10" s="1085"/>
      <c r="DD10" s="1085"/>
      <c r="DE10" s="1085"/>
      <c r="DF10" s="1086"/>
      <c r="DG10" s="1084" t="s">
        <v>595</v>
      </c>
      <c r="DH10" s="1085"/>
      <c r="DI10" s="1085"/>
      <c r="DJ10" s="1085"/>
      <c r="DK10" s="1086"/>
      <c r="DL10" s="1084" t="s">
        <v>594</v>
      </c>
      <c r="DM10" s="1085"/>
      <c r="DN10" s="1085"/>
      <c r="DO10" s="1085"/>
      <c r="DP10" s="1086"/>
      <c r="DQ10" s="1084" t="s">
        <v>594</v>
      </c>
      <c r="DR10" s="1085"/>
      <c r="DS10" s="1085"/>
      <c r="DT10" s="1085"/>
      <c r="DU10" s="1086"/>
      <c r="DV10" s="1087"/>
      <c r="DW10" s="1088"/>
      <c r="DX10" s="1088"/>
      <c r="DY10" s="1088"/>
      <c r="DZ10" s="1089"/>
      <c r="EA10" s="256"/>
    </row>
    <row r="11" spans="1:131" s="257" customFormat="1" ht="26.25" customHeight="1">
      <c r="A11" s="263">
        <v>5</v>
      </c>
      <c r="B11" s="1126"/>
      <c r="C11" s="1127"/>
      <c r="D11" s="1127"/>
      <c r="E11" s="1127"/>
      <c r="F11" s="1127"/>
      <c r="G11" s="1127"/>
      <c r="H11" s="1127"/>
      <c r="I11" s="1127"/>
      <c r="J11" s="1127"/>
      <c r="K11" s="1127"/>
      <c r="L11" s="1127"/>
      <c r="M11" s="1127"/>
      <c r="N11" s="1127"/>
      <c r="O11" s="1127"/>
      <c r="P11" s="1128"/>
      <c r="Q11" s="1138"/>
      <c r="R11" s="1139"/>
      <c r="S11" s="1139"/>
      <c r="T11" s="1139"/>
      <c r="U11" s="1139"/>
      <c r="V11" s="1139"/>
      <c r="W11" s="1139"/>
      <c r="X11" s="1139"/>
      <c r="Y11" s="1139"/>
      <c r="Z11" s="1139"/>
      <c r="AA11" s="1139"/>
      <c r="AB11" s="1139"/>
      <c r="AC11" s="1139"/>
      <c r="AD11" s="1139"/>
      <c r="AE11" s="1140"/>
      <c r="AF11" s="1132"/>
      <c r="AG11" s="1133"/>
      <c r="AH11" s="1133"/>
      <c r="AI11" s="1133"/>
      <c r="AJ11" s="1134"/>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c r="A12" s="263">
        <v>6</v>
      </c>
      <c r="B12" s="1126"/>
      <c r="C12" s="1127"/>
      <c r="D12" s="1127"/>
      <c r="E12" s="1127"/>
      <c r="F12" s="1127"/>
      <c r="G12" s="1127"/>
      <c r="H12" s="1127"/>
      <c r="I12" s="1127"/>
      <c r="J12" s="1127"/>
      <c r="K12" s="1127"/>
      <c r="L12" s="1127"/>
      <c r="M12" s="1127"/>
      <c r="N12" s="1127"/>
      <c r="O12" s="1127"/>
      <c r="P12" s="1128"/>
      <c r="Q12" s="1138"/>
      <c r="R12" s="1139"/>
      <c r="S12" s="1139"/>
      <c r="T12" s="1139"/>
      <c r="U12" s="1139"/>
      <c r="V12" s="1139"/>
      <c r="W12" s="1139"/>
      <c r="X12" s="1139"/>
      <c r="Y12" s="1139"/>
      <c r="Z12" s="1139"/>
      <c r="AA12" s="1139"/>
      <c r="AB12" s="1139"/>
      <c r="AC12" s="1139"/>
      <c r="AD12" s="1139"/>
      <c r="AE12" s="1140"/>
      <c r="AF12" s="1132"/>
      <c r="AG12" s="1133"/>
      <c r="AH12" s="1133"/>
      <c r="AI12" s="1133"/>
      <c r="AJ12" s="1134"/>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c r="A13" s="263">
        <v>7</v>
      </c>
      <c r="B13" s="1126"/>
      <c r="C13" s="1127"/>
      <c r="D13" s="1127"/>
      <c r="E13" s="1127"/>
      <c r="F13" s="1127"/>
      <c r="G13" s="1127"/>
      <c r="H13" s="1127"/>
      <c r="I13" s="1127"/>
      <c r="J13" s="1127"/>
      <c r="K13" s="1127"/>
      <c r="L13" s="1127"/>
      <c r="M13" s="1127"/>
      <c r="N13" s="1127"/>
      <c r="O13" s="1127"/>
      <c r="P13" s="1128"/>
      <c r="Q13" s="1138"/>
      <c r="R13" s="1139"/>
      <c r="S13" s="1139"/>
      <c r="T13" s="1139"/>
      <c r="U13" s="1139"/>
      <c r="V13" s="1139"/>
      <c r="W13" s="1139"/>
      <c r="X13" s="1139"/>
      <c r="Y13" s="1139"/>
      <c r="Z13" s="1139"/>
      <c r="AA13" s="1139"/>
      <c r="AB13" s="1139"/>
      <c r="AC13" s="1139"/>
      <c r="AD13" s="1139"/>
      <c r="AE13" s="1140"/>
      <c r="AF13" s="1132"/>
      <c r="AG13" s="1133"/>
      <c r="AH13" s="1133"/>
      <c r="AI13" s="1133"/>
      <c r="AJ13" s="1134"/>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c r="A14" s="263">
        <v>8</v>
      </c>
      <c r="B14" s="1126"/>
      <c r="C14" s="1127"/>
      <c r="D14" s="1127"/>
      <c r="E14" s="1127"/>
      <c r="F14" s="1127"/>
      <c r="G14" s="1127"/>
      <c r="H14" s="1127"/>
      <c r="I14" s="1127"/>
      <c r="J14" s="1127"/>
      <c r="K14" s="1127"/>
      <c r="L14" s="1127"/>
      <c r="M14" s="1127"/>
      <c r="N14" s="1127"/>
      <c r="O14" s="1127"/>
      <c r="P14" s="1128"/>
      <c r="Q14" s="1138"/>
      <c r="R14" s="1139"/>
      <c r="S14" s="1139"/>
      <c r="T14" s="1139"/>
      <c r="U14" s="1139"/>
      <c r="V14" s="1139"/>
      <c r="W14" s="1139"/>
      <c r="X14" s="1139"/>
      <c r="Y14" s="1139"/>
      <c r="Z14" s="1139"/>
      <c r="AA14" s="1139"/>
      <c r="AB14" s="1139"/>
      <c r="AC14" s="1139"/>
      <c r="AD14" s="1139"/>
      <c r="AE14" s="1140"/>
      <c r="AF14" s="1132"/>
      <c r="AG14" s="1133"/>
      <c r="AH14" s="1133"/>
      <c r="AI14" s="1133"/>
      <c r="AJ14" s="1134"/>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c r="A15" s="263">
        <v>9</v>
      </c>
      <c r="B15" s="1126"/>
      <c r="C15" s="1127"/>
      <c r="D15" s="1127"/>
      <c r="E15" s="1127"/>
      <c r="F15" s="1127"/>
      <c r="G15" s="1127"/>
      <c r="H15" s="1127"/>
      <c r="I15" s="1127"/>
      <c r="J15" s="1127"/>
      <c r="K15" s="1127"/>
      <c r="L15" s="1127"/>
      <c r="M15" s="1127"/>
      <c r="N15" s="1127"/>
      <c r="O15" s="1127"/>
      <c r="P15" s="1128"/>
      <c r="Q15" s="1138"/>
      <c r="R15" s="1139"/>
      <c r="S15" s="1139"/>
      <c r="T15" s="1139"/>
      <c r="U15" s="1139"/>
      <c r="V15" s="1139"/>
      <c r="W15" s="1139"/>
      <c r="X15" s="1139"/>
      <c r="Y15" s="1139"/>
      <c r="Z15" s="1139"/>
      <c r="AA15" s="1139"/>
      <c r="AB15" s="1139"/>
      <c r="AC15" s="1139"/>
      <c r="AD15" s="1139"/>
      <c r="AE15" s="1140"/>
      <c r="AF15" s="1132"/>
      <c r="AG15" s="1133"/>
      <c r="AH15" s="1133"/>
      <c r="AI15" s="1133"/>
      <c r="AJ15" s="1134"/>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c r="A16" s="263">
        <v>10</v>
      </c>
      <c r="B16" s="1126"/>
      <c r="C16" s="1127"/>
      <c r="D16" s="1127"/>
      <c r="E16" s="1127"/>
      <c r="F16" s="1127"/>
      <c r="G16" s="1127"/>
      <c r="H16" s="1127"/>
      <c r="I16" s="1127"/>
      <c r="J16" s="1127"/>
      <c r="K16" s="1127"/>
      <c r="L16" s="1127"/>
      <c r="M16" s="1127"/>
      <c r="N16" s="1127"/>
      <c r="O16" s="1127"/>
      <c r="P16" s="1128"/>
      <c r="Q16" s="1138"/>
      <c r="R16" s="1139"/>
      <c r="S16" s="1139"/>
      <c r="T16" s="1139"/>
      <c r="U16" s="1139"/>
      <c r="V16" s="1139"/>
      <c r="W16" s="1139"/>
      <c r="X16" s="1139"/>
      <c r="Y16" s="1139"/>
      <c r="Z16" s="1139"/>
      <c r="AA16" s="1139"/>
      <c r="AB16" s="1139"/>
      <c r="AC16" s="1139"/>
      <c r="AD16" s="1139"/>
      <c r="AE16" s="1140"/>
      <c r="AF16" s="1132"/>
      <c r="AG16" s="1133"/>
      <c r="AH16" s="1133"/>
      <c r="AI16" s="1133"/>
      <c r="AJ16" s="1134"/>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c r="A17" s="263">
        <v>11</v>
      </c>
      <c r="B17" s="1126"/>
      <c r="C17" s="1127"/>
      <c r="D17" s="1127"/>
      <c r="E17" s="1127"/>
      <c r="F17" s="1127"/>
      <c r="G17" s="1127"/>
      <c r="H17" s="1127"/>
      <c r="I17" s="1127"/>
      <c r="J17" s="1127"/>
      <c r="K17" s="1127"/>
      <c r="L17" s="1127"/>
      <c r="M17" s="1127"/>
      <c r="N17" s="1127"/>
      <c r="O17" s="1127"/>
      <c r="P17" s="1128"/>
      <c r="Q17" s="1138"/>
      <c r="R17" s="1139"/>
      <c r="S17" s="1139"/>
      <c r="T17" s="1139"/>
      <c r="U17" s="1139"/>
      <c r="V17" s="1139"/>
      <c r="W17" s="1139"/>
      <c r="X17" s="1139"/>
      <c r="Y17" s="1139"/>
      <c r="Z17" s="1139"/>
      <c r="AA17" s="1139"/>
      <c r="AB17" s="1139"/>
      <c r="AC17" s="1139"/>
      <c r="AD17" s="1139"/>
      <c r="AE17" s="1140"/>
      <c r="AF17" s="1132"/>
      <c r="AG17" s="1133"/>
      <c r="AH17" s="1133"/>
      <c r="AI17" s="1133"/>
      <c r="AJ17" s="1134"/>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c r="A18" s="263">
        <v>12</v>
      </c>
      <c r="B18" s="1126"/>
      <c r="C18" s="1127"/>
      <c r="D18" s="1127"/>
      <c r="E18" s="1127"/>
      <c r="F18" s="1127"/>
      <c r="G18" s="1127"/>
      <c r="H18" s="1127"/>
      <c r="I18" s="1127"/>
      <c r="J18" s="1127"/>
      <c r="K18" s="1127"/>
      <c r="L18" s="1127"/>
      <c r="M18" s="1127"/>
      <c r="N18" s="1127"/>
      <c r="O18" s="1127"/>
      <c r="P18" s="1128"/>
      <c r="Q18" s="1138"/>
      <c r="R18" s="1139"/>
      <c r="S18" s="1139"/>
      <c r="T18" s="1139"/>
      <c r="U18" s="1139"/>
      <c r="V18" s="1139"/>
      <c r="W18" s="1139"/>
      <c r="X18" s="1139"/>
      <c r="Y18" s="1139"/>
      <c r="Z18" s="1139"/>
      <c r="AA18" s="1139"/>
      <c r="AB18" s="1139"/>
      <c r="AC18" s="1139"/>
      <c r="AD18" s="1139"/>
      <c r="AE18" s="1140"/>
      <c r="AF18" s="1132"/>
      <c r="AG18" s="1133"/>
      <c r="AH18" s="1133"/>
      <c r="AI18" s="1133"/>
      <c r="AJ18" s="1134"/>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c r="A19" s="263">
        <v>13</v>
      </c>
      <c r="B19" s="1126"/>
      <c r="C19" s="1127"/>
      <c r="D19" s="1127"/>
      <c r="E19" s="1127"/>
      <c r="F19" s="1127"/>
      <c r="G19" s="1127"/>
      <c r="H19" s="1127"/>
      <c r="I19" s="1127"/>
      <c r="J19" s="1127"/>
      <c r="K19" s="1127"/>
      <c r="L19" s="1127"/>
      <c r="M19" s="1127"/>
      <c r="N19" s="1127"/>
      <c r="O19" s="1127"/>
      <c r="P19" s="1128"/>
      <c r="Q19" s="1138"/>
      <c r="R19" s="1139"/>
      <c r="S19" s="1139"/>
      <c r="T19" s="1139"/>
      <c r="U19" s="1139"/>
      <c r="V19" s="1139"/>
      <c r="W19" s="1139"/>
      <c r="X19" s="1139"/>
      <c r="Y19" s="1139"/>
      <c r="Z19" s="1139"/>
      <c r="AA19" s="1139"/>
      <c r="AB19" s="1139"/>
      <c r="AC19" s="1139"/>
      <c r="AD19" s="1139"/>
      <c r="AE19" s="1140"/>
      <c r="AF19" s="1132"/>
      <c r="AG19" s="1133"/>
      <c r="AH19" s="1133"/>
      <c r="AI19" s="1133"/>
      <c r="AJ19" s="1134"/>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c r="A20" s="263">
        <v>14</v>
      </c>
      <c r="B20" s="1126"/>
      <c r="C20" s="1127"/>
      <c r="D20" s="1127"/>
      <c r="E20" s="1127"/>
      <c r="F20" s="1127"/>
      <c r="G20" s="1127"/>
      <c r="H20" s="1127"/>
      <c r="I20" s="1127"/>
      <c r="J20" s="1127"/>
      <c r="K20" s="1127"/>
      <c r="L20" s="1127"/>
      <c r="M20" s="1127"/>
      <c r="N20" s="1127"/>
      <c r="O20" s="1127"/>
      <c r="P20" s="1128"/>
      <c r="Q20" s="1138"/>
      <c r="R20" s="1139"/>
      <c r="S20" s="1139"/>
      <c r="T20" s="1139"/>
      <c r="U20" s="1139"/>
      <c r="V20" s="1139"/>
      <c r="W20" s="1139"/>
      <c r="X20" s="1139"/>
      <c r="Y20" s="1139"/>
      <c r="Z20" s="1139"/>
      <c r="AA20" s="1139"/>
      <c r="AB20" s="1139"/>
      <c r="AC20" s="1139"/>
      <c r="AD20" s="1139"/>
      <c r="AE20" s="1140"/>
      <c r="AF20" s="1132"/>
      <c r="AG20" s="1133"/>
      <c r="AH20" s="1133"/>
      <c r="AI20" s="1133"/>
      <c r="AJ20" s="1134"/>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c r="A21" s="263">
        <v>15</v>
      </c>
      <c r="B21" s="1126"/>
      <c r="C21" s="1127"/>
      <c r="D21" s="1127"/>
      <c r="E21" s="1127"/>
      <c r="F21" s="1127"/>
      <c r="G21" s="1127"/>
      <c r="H21" s="1127"/>
      <c r="I21" s="1127"/>
      <c r="J21" s="1127"/>
      <c r="K21" s="1127"/>
      <c r="L21" s="1127"/>
      <c r="M21" s="1127"/>
      <c r="N21" s="1127"/>
      <c r="O21" s="1127"/>
      <c r="P21" s="1128"/>
      <c r="Q21" s="1138"/>
      <c r="R21" s="1139"/>
      <c r="S21" s="1139"/>
      <c r="T21" s="1139"/>
      <c r="U21" s="1139"/>
      <c r="V21" s="1139"/>
      <c r="W21" s="1139"/>
      <c r="X21" s="1139"/>
      <c r="Y21" s="1139"/>
      <c r="Z21" s="1139"/>
      <c r="AA21" s="1139"/>
      <c r="AB21" s="1139"/>
      <c r="AC21" s="1139"/>
      <c r="AD21" s="1139"/>
      <c r="AE21" s="1140"/>
      <c r="AF21" s="1132"/>
      <c r="AG21" s="1133"/>
      <c r="AH21" s="1133"/>
      <c r="AI21" s="1133"/>
      <c r="AJ21" s="1134"/>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c r="A22" s="263">
        <v>16</v>
      </c>
      <c r="B22" s="1126"/>
      <c r="C22" s="1127"/>
      <c r="D22" s="1127"/>
      <c r="E22" s="1127"/>
      <c r="F22" s="1127"/>
      <c r="G22" s="1127"/>
      <c r="H22" s="1127"/>
      <c r="I22" s="1127"/>
      <c r="J22" s="1127"/>
      <c r="K22" s="1127"/>
      <c r="L22" s="1127"/>
      <c r="M22" s="1127"/>
      <c r="N22" s="1127"/>
      <c r="O22" s="1127"/>
      <c r="P22" s="1128"/>
      <c r="Q22" s="1176"/>
      <c r="R22" s="1177"/>
      <c r="S22" s="1177"/>
      <c r="T22" s="1177"/>
      <c r="U22" s="1177"/>
      <c r="V22" s="1177"/>
      <c r="W22" s="1177"/>
      <c r="X22" s="1177"/>
      <c r="Y22" s="1177"/>
      <c r="Z22" s="1177"/>
      <c r="AA22" s="1177"/>
      <c r="AB22" s="1177"/>
      <c r="AC22" s="1177"/>
      <c r="AD22" s="1177"/>
      <c r="AE22" s="1178"/>
      <c r="AF22" s="1132"/>
      <c r="AG22" s="1133"/>
      <c r="AH22" s="1133"/>
      <c r="AI22" s="1133"/>
      <c r="AJ22" s="1134"/>
      <c r="AK22" s="1172"/>
      <c r="AL22" s="1173"/>
      <c r="AM22" s="1173"/>
      <c r="AN22" s="1173"/>
      <c r="AO22" s="1173"/>
      <c r="AP22" s="1173"/>
      <c r="AQ22" s="1173"/>
      <c r="AR22" s="1173"/>
      <c r="AS22" s="1173"/>
      <c r="AT22" s="1173"/>
      <c r="AU22" s="1174"/>
      <c r="AV22" s="1174"/>
      <c r="AW22" s="1174"/>
      <c r="AX22" s="1174"/>
      <c r="AY22" s="1175"/>
      <c r="AZ22" s="1124" t="s">
        <v>388</v>
      </c>
      <c r="BA22" s="1124"/>
      <c r="BB22" s="1124"/>
      <c r="BC22" s="1124"/>
      <c r="BD22" s="1125"/>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c r="A23" s="266" t="s">
        <v>389</v>
      </c>
      <c r="B23" s="1039" t="s">
        <v>390</v>
      </c>
      <c r="C23" s="1040"/>
      <c r="D23" s="1040"/>
      <c r="E23" s="1040"/>
      <c r="F23" s="1040"/>
      <c r="G23" s="1040"/>
      <c r="H23" s="1040"/>
      <c r="I23" s="1040"/>
      <c r="J23" s="1040"/>
      <c r="K23" s="1040"/>
      <c r="L23" s="1040"/>
      <c r="M23" s="1040"/>
      <c r="N23" s="1040"/>
      <c r="O23" s="1040"/>
      <c r="P23" s="1041"/>
      <c r="Q23" s="1163">
        <f>Q7</f>
        <v>20596</v>
      </c>
      <c r="R23" s="1164"/>
      <c r="S23" s="1164"/>
      <c r="T23" s="1164"/>
      <c r="U23" s="1164"/>
      <c r="V23" s="1164">
        <f>V7</f>
        <v>20529</v>
      </c>
      <c r="W23" s="1164"/>
      <c r="X23" s="1164"/>
      <c r="Y23" s="1164"/>
      <c r="Z23" s="1164"/>
      <c r="AA23" s="1164">
        <f>AA7</f>
        <v>67</v>
      </c>
      <c r="AB23" s="1164"/>
      <c r="AC23" s="1164"/>
      <c r="AD23" s="1164"/>
      <c r="AE23" s="1165"/>
      <c r="AF23" s="1166">
        <v>60</v>
      </c>
      <c r="AG23" s="1164"/>
      <c r="AH23" s="1164"/>
      <c r="AI23" s="1164"/>
      <c r="AJ23" s="1167"/>
      <c r="AK23" s="1168"/>
      <c r="AL23" s="1169"/>
      <c r="AM23" s="1169"/>
      <c r="AN23" s="1169"/>
      <c r="AO23" s="1169"/>
      <c r="AP23" s="1164">
        <f>AP7</f>
        <v>16537</v>
      </c>
      <c r="AQ23" s="1164"/>
      <c r="AR23" s="1164"/>
      <c r="AS23" s="1164"/>
      <c r="AT23" s="1164"/>
      <c r="AU23" s="1170"/>
      <c r="AV23" s="1170"/>
      <c r="AW23" s="1170"/>
      <c r="AX23" s="1170"/>
      <c r="AY23" s="1171"/>
      <c r="AZ23" s="1160" t="s">
        <v>391</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c r="A24" s="1159" t="s">
        <v>392</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c r="A25" s="1158" t="s">
        <v>393</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c r="A26" s="1090" t="s">
        <v>370</v>
      </c>
      <c r="B26" s="1091"/>
      <c r="C26" s="1091"/>
      <c r="D26" s="1091"/>
      <c r="E26" s="1091"/>
      <c r="F26" s="1091"/>
      <c r="G26" s="1091"/>
      <c r="H26" s="1091"/>
      <c r="I26" s="1091"/>
      <c r="J26" s="1091"/>
      <c r="K26" s="1091"/>
      <c r="L26" s="1091"/>
      <c r="M26" s="1091"/>
      <c r="N26" s="1091"/>
      <c r="O26" s="1091"/>
      <c r="P26" s="1092"/>
      <c r="Q26" s="1096" t="s">
        <v>394</v>
      </c>
      <c r="R26" s="1097"/>
      <c r="S26" s="1097"/>
      <c r="T26" s="1097"/>
      <c r="U26" s="1098"/>
      <c r="V26" s="1096" t="s">
        <v>395</v>
      </c>
      <c r="W26" s="1097"/>
      <c r="X26" s="1097"/>
      <c r="Y26" s="1097"/>
      <c r="Z26" s="1098"/>
      <c r="AA26" s="1096" t="s">
        <v>396</v>
      </c>
      <c r="AB26" s="1097"/>
      <c r="AC26" s="1097"/>
      <c r="AD26" s="1097"/>
      <c r="AE26" s="1097"/>
      <c r="AF26" s="1154" t="s">
        <v>397</v>
      </c>
      <c r="AG26" s="1103"/>
      <c r="AH26" s="1103"/>
      <c r="AI26" s="1103"/>
      <c r="AJ26" s="1155"/>
      <c r="AK26" s="1097" t="s">
        <v>398</v>
      </c>
      <c r="AL26" s="1097"/>
      <c r="AM26" s="1097"/>
      <c r="AN26" s="1097"/>
      <c r="AO26" s="1098"/>
      <c r="AP26" s="1096" t="s">
        <v>399</v>
      </c>
      <c r="AQ26" s="1097"/>
      <c r="AR26" s="1097"/>
      <c r="AS26" s="1097"/>
      <c r="AT26" s="1098"/>
      <c r="AU26" s="1096" t="s">
        <v>400</v>
      </c>
      <c r="AV26" s="1097"/>
      <c r="AW26" s="1097"/>
      <c r="AX26" s="1097"/>
      <c r="AY26" s="1098"/>
      <c r="AZ26" s="1096" t="s">
        <v>401</v>
      </c>
      <c r="BA26" s="1097"/>
      <c r="BB26" s="1097"/>
      <c r="BC26" s="1097"/>
      <c r="BD26" s="1098"/>
      <c r="BE26" s="1096" t="s">
        <v>377</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c r="A28" s="268">
        <v>1</v>
      </c>
      <c r="B28" s="1145" t="s">
        <v>402</v>
      </c>
      <c r="C28" s="1146"/>
      <c r="D28" s="1146"/>
      <c r="E28" s="1146"/>
      <c r="F28" s="1146"/>
      <c r="G28" s="1146"/>
      <c r="H28" s="1146"/>
      <c r="I28" s="1146"/>
      <c r="J28" s="1146"/>
      <c r="K28" s="1146"/>
      <c r="L28" s="1146"/>
      <c r="M28" s="1146"/>
      <c r="N28" s="1146"/>
      <c r="O28" s="1146"/>
      <c r="P28" s="1147"/>
      <c r="Q28" s="1148">
        <v>2442</v>
      </c>
      <c r="R28" s="1149"/>
      <c r="S28" s="1149"/>
      <c r="T28" s="1149"/>
      <c r="U28" s="1149"/>
      <c r="V28" s="1149">
        <v>2401</v>
      </c>
      <c r="W28" s="1149"/>
      <c r="X28" s="1149"/>
      <c r="Y28" s="1149"/>
      <c r="Z28" s="1149"/>
      <c r="AA28" s="1149">
        <f>Q28-V28</f>
        <v>41</v>
      </c>
      <c r="AB28" s="1149"/>
      <c r="AC28" s="1149"/>
      <c r="AD28" s="1149"/>
      <c r="AE28" s="1150"/>
      <c r="AF28" s="1151">
        <v>41</v>
      </c>
      <c r="AG28" s="1149"/>
      <c r="AH28" s="1149"/>
      <c r="AI28" s="1149"/>
      <c r="AJ28" s="1152"/>
      <c r="AK28" s="1153">
        <v>118</v>
      </c>
      <c r="AL28" s="1141"/>
      <c r="AM28" s="1141"/>
      <c r="AN28" s="1141"/>
      <c r="AO28" s="1141"/>
      <c r="AP28" s="1141" t="s">
        <v>594</v>
      </c>
      <c r="AQ28" s="1141"/>
      <c r="AR28" s="1141"/>
      <c r="AS28" s="1141"/>
      <c r="AT28" s="1141"/>
      <c r="AU28" s="1141" t="s">
        <v>594</v>
      </c>
      <c r="AV28" s="1141"/>
      <c r="AW28" s="1141"/>
      <c r="AX28" s="1141"/>
      <c r="AY28" s="1141"/>
      <c r="AZ28" s="1142" t="s">
        <v>581</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c r="A29" s="268">
        <v>2</v>
      </c>
      <c r="B29" s="1126" t="s">
        <v>403</v>
      </c>
      <c r="C29" s="1127"/>
      <c r="D29" s="1127"/>
      <c r="E29" s="1127"/>
      <c r="F29" s="1127"/>
      <c r="G29" s="1127"/>
      <c r="H29" s="1127"/>
      <c r="I29" s="1127"/>
      <c r="J29" s="1127"/>
      <c r="K29" s="1127"/>
      <c r="L29" s="1127"/>
      <c r="M29" s="1127"/>
      <c r="N29" s="1127"/>
      <c r="O29" s="1127"/>
      <c r="P29" s="1128"/>
      <c r="Q29" s="1138">
        <v>1112</v>
      </c>
      <c r="R29" s="1139"/>
      <c r="S29" s="1139"/>
      <c r="T29" s="1139"/>
      <c r="U29" s="1139"/>
      <c r="V29" s="1139">
        <v>1108</v>
      </c>
      <c r="W29" s="1139"/>
      <c r="X29" s="1139"/>
      <c r="Y29" s="1139"/>
      <c r="Z29" s="1139"/>
      <c r="AA29" s="1139">
        <v>5</v>
      </c>
      <c r="AB29" s="1139"/>
      <c r="AC29" s="1139"/>
      <c r="AD29" s="1139"/>
      <c r="AE29" s="1140"/>
      <c r="AF29" s="1132">
        <v>5</v>
      </c>
      <c r="AG29" s="1133"/>
      <c r="AH29" s="1133"/>
      <c r="AI29" s="1133"/>
      <c r="AJ29" s="1134"/>
      <c r="AK29" s="1075">
        <v>159</v>
      </c>
      <c r="AL29" s="1066"/>
      <c r="AM29" s="1066"/>
      <c r="AN29" s="1066"/>
      <c r="AO29" s="1066"/>
      <c r="AP29" s="1066" t="s">
        <v>594</v>
      </c>
      <c r="AQ29" s="1066"/>
      <c r="AR29" s="1066"/>
      <c r="AS29" s="1066"/>
      <c r="AT29" s="1066"/>
      <c r="AU29" s="1066" t="s">
        <v>594</v>
      </c>
      <c r="AV29" s="1066"/>
      <c r="AW29" s="1066"/>
      <c r="AX29" s="1066"/>
      <c r="AY29" s="1066"/>
      <c r="AZ29" s="1137" t="s">
        <v>581</v>
      </c>
      <c r="BA29" s="1137"/>
      <c r="BB29" s="1137"/>
      <c r="BC29" s="1137"/>
      <c r="BD29" s="1137"/>
      <c r="BE29" s="1121"/>
      <c r="BF29" s="1121"/>
      <c r="BG29" s="1121"/>
      <c r="BH29" s="1121"/>
      <c r="BI29" s="1122"/>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c r="A30" s="268">
        <v>3</v>
      </c>
      <c r="B30" s="1126" t="s">
        <v>404</v>
      </c>
      <c r="C30" s="1127"/>
      <c r="D30" s="1127"/>
      <c r="E30" s="1127"/>
      <c r="F30" s="1127"/>
      <c r="G30" s="1127"/>
      <c r="H30" s="1127"/>
      <c r="I30" s="1127"/>
      <c r="J30" s="1127"/>
      <c r="K30" s="1127"/>
      <c r="L30" s="1127"/>
      <c r="M30" s="1127"/>
      <c r="N30" s="1127"/>
      <c r="O30" s="1127"/>
      <c r="P30" s="1128"/>
      <c r="Q30" s="1138">
        <v>186</v>
      </c>
      <c r="R30" s="1139"/>
      <c r="S30" s="1139"/>
      <c r="T30" s="1139"/>
      <c r="U30" s="1139"/>
      <c r="V30" s="1139">
        <v>186</v>
      </c>
      <c r="W30" s="1139"/>
      <c r="X30" s="1139"/>
      <c r="Y30" s="1139"/>
      <c r="Z30" s="1139"/>
      <c r="AA30" s="1139">
        <v>0</v>
      </c>
      <c r="AB30" s="1139"/>
      <c r="AC30" s="1139"/>
      <c r="AD30" s="1139"/>
      <c r="AE30" s="1140"/>
      <c r="AF30" s="1132">
        <v>0</v>
      </c>
      <c r="AG30" s="1133"/>
      <c r="AH30" s="1133"/>
      <c r="AI30" s="1133"/>
      <c r="AJ30" s="1134"/>
      <c r="AK30" s="1075">
        <v>50</v>
      </c>
      <c r="AL30" s="1066"/>
      <c r="AM30" s="1066"/>
      <c r="AN30" s="1066"/>
      <c r="AO30" s="1066"/>
      <c r="AP30" s="1066" t="s">
        <v>594</v>
      </c>
      <c r="AQ30" s="1066"/>
      <c r="AR30" s="1066"/>
      <c r="AS30" s="1066"/>
      <c r="AT30" s="1066"/>
      <c r="AU30" s="1066" t="s">
        <v>594</v>
      </c>
      <c r="AV30" s="1066"/>
      <c r="AW30" s="1066"/>
      <c r="AX30" s="1066"/>
      <c r="AY30" s="1066"/>
      <c r="AZ30" s="1137" t="s">
        <v>581</v>
      </c>
      <c r="BA30" s="1137"/>
      <c r="BB30" s="1137"/>
      <c r="BC30" s="1137"/>
      <c r="BD30" s="1137"/>
      <c r="BE30" s="1121"/>
      <c r="BF30" s="1121"/>
      <c r="BG30" s="1121"/>
      <c r="BH30" s="1121"/>
      <c r="BI30" s="1122"/>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c r="A31" s="268">
        <v>4</v>
      </c>
      <c r="B31" s="1126" t="s">
        <v>405</v>
      </c>
      <c r="C31" s="1127"/>
      <c r="D31" s="1127"/>
      <c r="E31" s="1127"/>
      <c r="F31" s="1127"/>
      <c r="G31" s="1127"/>
      <c r="H31" s="1127"/>
      <c r="I31" s="1127"/>
      <c r="J31" s="1127"/>
      <c r="K31" s="1127"/>
      <c r="L31" s="1127"/>
      <c r="M31" s="1127"/>
      <c r="N31" s="1127"/>
      <c r="O31" s="1127"/>
      <c r="P31" s="1128"/>
      <c r="Q31" s="1138">
        <v>485</v>
      </c>
      <c r="R31" s="1139"/>
      <c r="S31" s="1139"/>
      <c r="T31" s="1139"/>
      <c r="U31" s="1139"/>
      <c r="V31" s="1139">
        <v>485</v>
      </c>
      <c r="W31" s="1139"/>
      <c r="X31" s="1139"/>
      <c r="Y31" s="1139"/>
      <c r="Z31" s="1139"/>
      <c r="AA31" s="1139">
        <v>0</v>
      </c>
      <c r="AB31" s="1139"/>
      <c r="AC31" s="1139"/>
      <c r="AD31" s="1139"/>
      <c r="AE31" s="1140"/>
      <c r="AF31" s="1132">
        <v>0</v>
      </c>
      <c r="AG31" s="1133"/>
      <c r="AH31" s="1133"/>
      <c r="AI31" s="1133"/>
      <c r="AJ31" s="1134"/>
      <c r="AK31" s="1075">
        <v>308</v>
      </c>
      <c r="AL31" s="1066"/>
      <c r="AM31" s="1066"/>
      <c r="AN31" s="1066"/>
      <c r="AO31" s="1066"/>
      <c r="AP31" s="1066">
        <v>367</v>
      </c>
      <c r="AQ31" s="1066"/>
      <c r="AR31" s="1066"/>
      <c r="AS31" s="1066"/>
      <c r="AT31" s="1066"/>
      <c r="AU31" s="1066">
        <v>227</v>
      </c>
      <c r="AV31" s="1066"/>
      <c r="AW31" s="1066"/>
      <c r="AX31" s="1066"/>
      <c r="AY31" s="1066"/>
      <c r="AZ31" s="1137" t="s">
        <v>581</v>
      </c>
      <c r="BA31" s="1137"/>
      <c r="BB31" s="1137"/>
      <c r="BC31" s="1137"/>
      <c r="BD31" s="1137"/>
      <c r="BE31" s="1121"/>
      <c r="BF31" s="1121"/>
      <c r="BG31" s="1121"/>
      <c r="BH31" s="1121"/>
      <c r="BI31" s="1122"/>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c r="A32" s="268">
        <v>5</v>
      </c>
      <c r="B32" s="1126" t="s">
        <v>406</v>
      </c>
      <c r="C32" s="1127"/>
      <c r="D32" s="1127"/>
      <c r="E32" s="1127"/>
      <c r="F32" s="1127"/>
      <c r="G32" s="1127"/>
      <c r="H32" s="1127"/>
      <c r="I32" s="1127"/>
      <c r="J32" s="1127"/>
      <c r="K32" s="1127"/>
      <c r="L32" s="1127"/>
      <c r="M32" s="1127"/>
      <c r="N32" s="1127"/>
      <c r="O32" s="1127"/>
      <c r="P32" s="1128"/>
      <c r="Q32" s="1138">
        <v>1002</v>
      </c>
      <c r="R32" s="1139"/>
      <c r="S32" s="1139"/>
      <c r="T32" s="1139"/>
      <c r="U32" s="1139"/>
      <c r="V32" s="1139">
        <v>799</v>
      </c>
      <c r="W32" s="1139"/>
      <c r="X32" s="1139"/>
      <c r="Y32" s="1139"/>
      <c r="Z32" s="1139"/>
      <c r="AA32" s="1139">
        <v>204</v>
      </c>
      <c r="AB32" s="1139"/>
      <c r="AC32" s="1139"/>
      <c r="AD32" s="1139"/>
      <c r="AE32" s="1140"/>
      <c r="AF32" s="1132">
        <v>2853</v>
      </c>
      <c r="AG32" s="1133"/>
      <c r="AH32" s="1133"/>
      <c r="AI32" s="1133"/>
      <c r="AJ32" s="1134"/>
      <c r="AK32" s="1075" t="s">
        <v>594</v>
      </c>
      <c r="AL32" s="1066"/>
      <c r="AM32" s="1066"/>
      <c r="AN32" s="1066"/>
      <c r="AO32" s="1066"/>
      <c r="AP32" s="1066">
        <v>1879</v>
      </c>
      <c r="AQ32" s="1066"/>
      <c r="AR32" s="1066"/>
      <c r="AS32" s="1066"/>
      <c r="AT32" s="1066"/>
      <c r="AU32" s="1066" t="s">
        <v>594</v>
      </c>
      <c r="AV32" s="1066"/>
      <c r="AW32" s="1066"/>
      <c r="AX32" s="1066"/>
      <c r="AY32" s="1066"/>
      <c r="AZ32" s="1137" t="s">
        <v>581</v>
      </c>
      <c r="BA32" s="1137"/>
      <c r="BB32" s="1137"/>
      <c r="BC32" s="1137"/>
      <c r="BD32" s="1137"/>
      <c r="BE32" s="1121" t="s">
        <v>407</v>
      </c>
      <c r="BF32" s="1121"/>
      <c r="BG32" s="1121"/>
      <c r="BH32" s="1121"/>
      <c r="BI32" s="1122"/>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c r="A33" s="268">
        <v>6</v>
      </c>
      <c r="B33" s="1126" t="s">
        <v>408</v>
      </c>
      <c r="C33" s="1127"/>
      <c r="D33" s="1127"/>
      <c r="E33" s="1127"/>
      <c r="F33" s="1127"/>
      <c r="G33" s="1127"/>
      <c r="H33" s="1127"/>
      <c r="I33" s="1127"/>
      <c r="J33" s="1127"/>
      <c r="K33" s="1127"/>
      <c r="L33" s="1127"/>
      <c r="M33" s="1127"/>
      <c r="N33" s="1127"/>
      <c r="O33" s="1127"/>
      <c r="P33" s="1128"/>
      <c r="Q33" s="1138">
        <v>2234</v>
      </c>
      <c r="R33" s="1139"/>
      <c r="S33" s="1139"/>
      <c r="T33" s="1139"/>
      <c r="U33" s="1139"/>
      <c r="V33" s="1139">
        <v>2263</v>
      </c>
      <c r="W33" s="1139"/>
      <c r="X33" s="1139"/>
      <c r="Y33" s="1139"/>
      <c r="Z33" s="1139"/>
      <c r="AA33" s="1139">
        <v>-29</v>
      </c>
      <c r="AB33" s="1139"/>
      <c r="AC33" s="1139"/>
      <c r="AD33" s="1139"/>
      <c r="AE33" s="1140"/>
      <c r="AF33" s="1132">
        <v>95</v>
      </c>
      <c r="AG33" s="1133"/>
      <c r="AH33" s="1133"/>
      <c r="AI33" s="1133"/>
      <c r="AJ33" s="1134"/>
      <c r="AK33" s="1075">
        <v>879</v>
      </c>
      <c r="AL33" s="1066"/>
      <c r="AM33" s="1066"/>
      <c r="AN33" s="1066"/>
      <c r="AO33" s="1066"/>
      <c r="AP33" s="1066">
        <v>1837</v>
      </c>
      <c r="AQ33" s="1066"/>
      <c r="AR33" s="1066"/>
      <c r="AS33" s="1066"/>
      <c r="AT33" s="1066"/>
      <c r="AU33" s="1066">
        <v>1203</v>
      </c>
      <c r="AV33" s="1066"/>
      <c r="AW33" s="1066"/>
      <c r="AX33" s="1066"/>
      <c r="AY33" s="1066"/>
      <c r="AZ33" s="1137" t="s">
        <v>581</v>
      </c>
      <c r="BA33" s="1137"/>
      <c r="BB33" s="1137"/>
      <c r="BC33" s="1137"/>
      <c r="BD33" s="1137"/>
      <c r="BE33" s="1121" t="s">
        <v>407</v>
      </c>
      <c r="BF33" s="1121"/>
      <c r="BG33" s="1121"/>
      <c r="BH33" s="1121"/>
      <c r="BI33" s="1122"/>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c r="A34" s="268">
        <v>7</v>
      </c>
      <c r="B34" s="1126" t="s">
        <v>409</v>
      </c>
      <c r="C34" s="1127"/>
      <c r="D34" s="1127"/>
      <c r="E34" s="1127"/>
      <c r="F34" s="1127"/>
      <c r="G34" s="1127"/>
      <c r="H34" s="1127"/>
      <c r="I34" s="1127"/>
      <c r="J34" s="1127"/>
      <c r="K34" s="1127"/>
      <c r="L34" s="1127"/>
      <c r="M34" s="1127"/>
      <c r="N34" s="1127"/>
      <c r="O34" s="1127"/>
      <c r="P34" s="1128"/>
      <c r="Q34" s="1138">
        <v>674</v>
      </c>
      <c r="R34" s="1139"/>
      <c r="S34" s="1139"/>
      <c r="T34" s="1139"/>
      <c r="U34" s="1139"/>
      <c r="V34" s="1139">
        <v>674</v>
      </c>
      <c r="W34" s="1139"/>
      <c r="X34" s="1139"/>
      <c r="Y34" s="1139"/>
      <c r="Z34" s="1139"/>
      <c r="AA34" s="1139">
        <v>0</v>
      </c>
      <c r="AB34" s="1139"/>
      <c r="AC34" s="1139"/>
      <c r="AD34" s="1139"/>
      <c r="AE34" s="1140"/>
      <c r="AF34" s="1132">
        <v>0</v>
      </c>
      <c r="AG34" s="1133"/>
      <c r="AH34" s="1133"/>
      <c r="AI34" s="1133"/>
      <c r="AJ34" s="1134"/>
      <c r="AK34" s="1075">
        <v>252</v>
      </c>
      <c r="AL34" s="1066"/>
      <c r="AM34" s="1066"/>
      <c r="AN34" s="1066"/>
      <c r="AO34" s="1066"/>
      <c r="AP34" s="1066">
        <v>1212</v>
      </c>
      <c r="AQ34" s="1066"/>
      <c r="AR34" s="1066"/>
      <c r="AS34" s="1066"/>
      <c r="AT34" s="1066"/>
      <c r="AU34" s="1066">
        <v>1210</v>
      </c>
      <c r="AV34" s="1066"/>
      <c r="AW34" s="1066"/>
      <c r="AX34" s="1066"/>
      <c r="AY34" s="1066"/>
      <c r="AZ34" s="1137" t="s">
        <v>581</v>
      </c>
      <c r="BA34" s="1137"/>
      <c r="BB34" s="1137"/>
      <c r="BC34" s="1137"/>
      <c r="BD34" s="1137"/>
      <c r="BE34" s="1121" t="s">
        <v>410</v>
      </c>
      <c r="BF34" s="1121"/>
      <c r="BG34" s="1121"/>
      <c r="BH34" s="1121"/>
      <c r="BI34" s="1122"/>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c r="A35" s="268">
        <v>8</v>
      </c>
      <c r="B35" s="1126"/>
      <c r="C35" s="1127"/>
      <c r="D35" s="1127"/>
      <c r="E35" s="1127"/>
      <c r="F35" s="1127"/>
      <c r="G35" s="1127"/>
      <c r="H35" s="1127"/>
      <c r="I35" s="1127"/>
      <c r="J35" s="1127"/>
      <c r="K35" s="1127"/>
      <c r="L35" s="1127"/>
      <c r="M35" s="1127"/>
      <c r="N35" s="1127"/>
      <c r="O35" s="1127"/>
      <c r="P35" s="1128"/>
      <c r="Q35" s="1138"/>
      <c r="R35" s="1139"/>
      <c r="S35" s="1139"/>
      <c r="T35" s="1139"/>
      <c r="U35" s="1139"/>
      <c r="V35" s="1139"/>
      <c r="W35" s="1139"/>
      <c r="X35" s="1139"/>
      <c r="Y35" s="1139"/>
      <c r="Z35" s="1139"/>
      <c r="AA35" s="1139"/>
      <c r="AB35" s="1139"/>
      <c r="AC35" s="1139"/>
      <c r="AD35" s="1139"/>
      <c r="AE35" s="1140"/>
      <c r="AF35" s="1132"/>
      <c r="AG35" s="1133"/>
      <c r="AH35" s="1133"/>
      <c r="AI35" s="1133"/>
      <c r="AJ35" s="1134"/>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1"/>
      <c r="BF35" s="1121"/>
      <c r="BG35" s="1121"/>
      <c r="BH35" s="1121"/>
      <c r="BI35" s="1122"/>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c r="A36" s="268">
        <v>9</v>
      </c>
      <c r="B36" s="1126"/>
      <c r="C36" s="1127"/>
      <c r="D36" s="1127"/>
      <c r="E36" s="1127"/>
      <c r="F36" s="1127"/>
      <c r="G36" s="1127"/>
      <c r="H36" s="1127"/>
      <c r="I36" s="1127"/>
      <c r="J36" s="1127"/>
      <c r="K36" s="1127"/>
      <c r="L36" s="1127"/>
      <c r="M36" s="1127"/>
      <c r="N36" s="1127"/>
      <c r="O36" s="1127"/>
      <c r="P36" s="1128"/>
      <c r="Q36" s="1138"/>
      <c r="R36" s="1139"/>
      <c r="S36" s="1139"/>
      <c r="T36" s="1139"/>
      <c r="U36" s="1139"/>
      <c r="V36" s="1139"/>
      <c r="W36" s="1139"/>
      <c r="X36" s="1139"/>
      <c r="Y36" s="1139"/>
      <c r="Z36" s="1139"/>
      <c r="AA36" s="1139"/>
      <c r="AB36" s="1139"/>
      <c r="AC36" s="1139"/>
      <c r="AD36" s="1139"/>
      <c r="AE36" s="1140"/>
      <c r="AF36" s="1132"/>
      <c r="AG36" s="1133"/>
      <c r="AH36" s="1133"/>
      <c r="AI36" s="1133"/>
      <c r="AJ36" s="1134"/>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1"/>
      <c r="BF36" s="1121"/>
      <c r="BG36" s="1121"/>
      <c r="BH36" s="1121"/>
      <c r="BI36" s="1122"/>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c r="A37" s="268">
        <v>10</v>
      </c>
      <c r="B37" s="1126"/>
      <c r="C37" s="1127"/>
      <c r="D37" s="1127"/>
      <c r="E37" s="1127"/>
      <c r="F37" s="1127"/>
      <c r="G37" s="1127"/>
      <c r="H37" s="1127"/>
      <c r="I37" s="1127"/>
      <c r="J37" s="1127"/>
      <c r="K37" s="1127"/>
      <c r="L37" s="1127"/>
      <c r="M37" s="1127"/>
      <c r="N37" s="1127"/>
      <c r="O37" s="1127"/>
      <c r="P37" s="1128"/>
      <c r="Q37" s="1138"/>
      <c r="R37" s="1139"/>
      <c r="S37" s="1139"/>
      <c r="T37" s="1139"/>
      <c r="U37" s="1139"/>
      <c r="V37" s="1139"/>
      <c r="W37" s="1139"/>
      <c r="X37" s="1139"/>
      <c r="Y37" s="1139"/>
      <c r="Z37" s="1139"/>
      <c r="AA37" s="1139"/>
      <c r="AB37" s="1139"/>
      <c r="AC37" s="1139"/>
      <c r="AD37" s="1139"/>
      <c r="AE37" s="1140"/>
      <c r="AF37" s="1132"/>
      <c r="AG37" s="1133"/>
      <c r="AH37" s="1133"/>
      <c r="AI37" s="1133"/>
      <c r="AJ37" s="1134"/>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1"/>
      <c r="BF37" s="1121"/>
      <c r="BG37" s="1121"/>
      <c r="BH37" s="1121"/>
      <c r="BI37" s="1122"/>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c r="A38" s="268">
        <v>11</v>
      </c>
      <c r="B38" s="1126"/>
      <c r="C38" s="1127"/>
      <c r="D38" s="1127"/>
      <c r="E38" s="1127"/>
      <c r="F38" s="1127"/>
      <c r="G38" s="1127"/>
      <c r="H38" s="1127"/>
      <c r="I38" s="1127"/>
      <c r="J38" s="1127"/>
      <c r="K38" s="1127"/>
      <c r="L38" s="1127"/>
      <c r="M38" s="1127"/>
      <c r="N38" s="1127"/>
      <c r="O38" s="1127"/>
      <c r="P38" s="1128"/>
      <c r="Q38" s="1138"/>
      <c r="R38" s="1139"/>
      <c r="S38" s="1139"/>
      <c r="T38" s="1139"/>
      <c r="U38" s="1139"/>
      <c r="V38" s="1139"/>
      <c r="W38" s="1139"/>
      <c r="X38" s="1139"/>
      <c r="Y38" s="1139"/>
      <c r="Z38" s="1139"/>
      <c r="AA38" s="1139"/>
      <c r="AB38" s="1139"/>
      <c r="AC38" s="1139"/>
      <c r="AD38" s="1139"/>
      <c r="AE38" s="1140"/>
      <c r="AF38" s="1132"/>
      <c r="AG38" s="1133"/>
      <c r="AH38" s="1133"/>
      <c r="AI38" s="1133"/>
      <c r="AJ38" s="1134"/>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1"/>
      <c r="BF38" s="1121"/>
      <c r="BG38" s="1121"/>
      <c r="BH38" s="1121"/>
      <c r="BI38" s="1122"/>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c r="A39" s="268">
        <v>12</v>
      </c>
      <c r="B39" s="1126"/>
      <c r="C39" s="1127"/>
      <c r="D39" s="1127"/>
      <c r="E39" s="1127"/>
      <c r="F39" s="1127"/>
      <c r="G39" s="1127"/>
      <c r="H39" s="1127"/>
      <c r="I39" s="1127"/>
      <c r="J39" s="1127"/>
      <c r="K39" s="1127"/>
      <c r="L39" s="1127"/>
      <c r="M39" s="1127"/>
      <c r="N39" s="1127"/>
      <c r="O39" s="1127"/>
      <c r="P39" s="1128"/>
      <c r="Q39" s="1138"/>
      <c r="R39" s="1139"/>
      <c r="S39" s="1139"/>
      <c r="T39" s="1139"/>
      <c r="U39" s="1139"/>
      <c r="V39" s="1139"/>
      <c r="W39" s="1139"/>
      <c r="X39" s="1139"/>
      <c r="Y39" s="1139"/>
      <c r="Z39" s="1139"/>
      <c r="AA39" s="1139"/>
      <c r="AB39" s="1139"/>
      <c r="AC39" s="1139"/>
      <c r="AD39" s="1139"/>
      <c r="AE39" s="1140"/>
      <c r="AF39" s="1132"/>
      <c r="AG39" s="1133"/>
      <c r="AH39" s="1133"/>
      <c r="AI39" s="1133"/>
      <c r="AJ39" s="1134"/>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1"/>
      <c r="BF39" s="1121"/>
      <c r="BG39" s="1121"/>
      <c r="BH39" s="1121"/>
      <c r="BI39" s="1122"/>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c r="A40" s="263">
        <v>13</v>
      </c>
      <c r="B40" s="1126"/>
      <c r="C40" s="1127"/>
      <c r="D40" s="1127"/>
      <c r="E40" s="1127"/>
      <c r="F40" s="1127"/>
      <c r="G40" s="1127"/>
      <c r="H40" s="1127"/>
      <c r="I40" s="1127"/>
      <c r="J40" s="1127"/>
      <c r="K40" s="1127"/>
      <c r="L40" s="1127"/>
      <c r="M40" s="1127"/>
      <c r="N40" s="1127"/>
      <c r="O40" s="1127"/>
      <c r="P40" s="1128"/>
      <c r="Q40" s="1138"/>
      <c r="R40" s="1139"/>
      <c r="S40" s="1139"/>
      <c r="T40" s="1139"/>
      <c r="U40" s="1139"/>
      <c r="V40" s="1139"/>
      <c r="W40" s="1139"/>
      <c r="X40" s="1139"/>
      <c r="Y40" s="1139"/>
      <c r="Z40" s="1139"/>
      <c r="AA40" s="1139"/>
      <c r="AB40" s="1139"/>
      <c r="AC40" s="1139"/>
      <c r="AD40" s="1139"/>
      <c r="AE40" s="1140"/>
      <c r="AF40" s="1132"/>
      <c r="AG40" s="1133"/>
      <c r="AH40" s="1133"/>
      <c r="AI40" s="1133"/>
      <c r="AJ40" s="1134"/>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1"/>
      <c r="BF40" s="1121"/>
      <c r="BG40" s="1121"/>
      <c r="BH40" s="1121"/>
      <c r="BI40" s="1122"/>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c r="A41" s="263">
        <v>14</v>
      </c>
      <c r="B41" s="1126"/>
      <c r="C41" s="1127"/>
      <c r="D41" s="1127"/>
      <c r="E41" s="1127"/>
      <c r="F41" s="1127"/>
      <c r="G41" s="1127"/>
      <c r="H41" s="1127"/>
      <c r="I41" s="1127"/>
      <c r="J41" s="1127"/>
      <c r="K41" s="1127"/>
      <c r="L41" s="1127"/>
      <c r="M41" s="1127"/>
      <c r="N41" s="1127"/>
      <c r="O41" s="1127"/>
      <c r="P41" s="1128"/>
      <c r="Q41" s="1138"/>
      <c r="R41" s="1139"/>
      <c r="S41" s="1139"/>
      <c r="T41" s="1139"/>
      <c r="U41" s="1139"/>
      <c r="V41" s="1139"/>
      <c r="W41" s="1139"/>
      <c r="X41" s="1139"/>
      <c r="Y41" s="1139"/>
      <c r="Z41" s="1139"/>
      <c r="AA41" s="1139"/>
      <c r="AB41" s="1139"/>
      <c r="AC41" s="1139"/>
      <c r="AD41" s="1139"/>
      <c r="AE41" s="1140"/>
      <c r="AF41" s="1132"/>
      <c r="AG41" s="1133"/>
      <c r="AH41" s="1133"/>
      <c r="AI41" s="1133"/>
      <c r="AJ41" s="1134"/>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1"/>
      <c r="BF41" s="1121"/>
      <c r="BG41" s="1121"/>
      <c r="BH41" s="1121"/>
      <c r="BI41" s="1122"/>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c r="A42" s="263">
        <v>15</v>
      </c>
      <c r="B42" s="1126"/>
      <c r="C42" s="1127"/>
      <c r="D42" s="1127"/>
      <c r="E42" s="1127"/>
      <c r="F42" s="1127"/>
      <c r="G42" s="1127"/>
      <c r="H42" s="1127"/>
      <c r="I42" s="1127"/>
      <c r="J42" s="1127"/>
      <c r="K42" s="1127"/>
      <c r="L42" s="1127"/>
      <c r="M42" s="1127"/>
      <c r="N42" s="1127"/>
      <c r="O42" s="1127"/>
      <c r="P42" s="1128"/>
      <c r="Q42" s="1138"/>
      <c r="R42" s="1139"/>
      <c r="S42" s="1139"/>
      <c r="T42" s="1139"/>
      <c r="U42" s="1139"/>
      <c r="V42" s="1139"/>
      <c r="W42" s="1139"/>
      <c r="X42" s="1139"/>
      <c r="Y42" s="1139"/>
      <c r="Z42" s="1139"/>
      <c r="AA42" s="1139"/>
      <c r="AB42" s="1139"/>
      <c r="AC42" s="1139"/>
      <c r="AD42" s="1139"/>
      <c r="AE42" s="1140"/>
      <c r="AF42" s="1132"/>
      <c r="AG42" s="1133"/>
      <c r="AH42" s="1133"/>
      <c r="AI42" s="1133"/>
      <c r="AJ42" s="1134"/>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1"/>
      <c r="BF42" s="1121"/>
      <c r="BG42" s="1121"/>
      <c r="BH42" s="1121"/>
      <c r="BI42" s="1122"/>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c r="A43" s="263">
        <v>16</v>
      </c>
      <c r="B43" s="1126"/>
      <c r="C43" s="1127"/>
      <c r="D43" s="1127"/>
      <c r="E43" s="1127"/>
      <c r="F43" s="1127"/>
      <c r="G43" s="1127"/>
      <c r="H43" s="1127"/>
      <c r="I43" s="1127"/>
      <c r="J43" s="1127"/>
      <c r="K43" s="1127"/>
      <c r="L43" s="1127"/>
      <c r="M43" s="1127"/>
      <c r="N43" s="1127"/>
      <c r="O43" s="1127"/>
      <c r="P43" s="1128"/>
      <c r="Q43" s="1138"/>
      <c r="R43" s="1139"/>
      <c r="S43" s="1139"/>
      <c r="T43" s="1139"/>
      <c r="U43" s="1139"/>
      <c r="V43" s="1139"/>
      <c r="W43" s="1139"/>
      <c r="X43" s="1139"/>
      <c r="Y43" s="1139"/>
      <c r="Z43" s="1139"/>
      <c r="AA43" s="1139"/>
      <c r="AB43" s="1139"/>
      <c r="AC43" s="1139"/>
      <c r="AD43" s="1139"/>
      <c r="AE43" s="1140"/>
      <c r="AF43" s="1132"/>
      <c r="AG43" s="1133"/>
      <c r="AH43" s="1133"/>
      <c r="AI43" s="1133"/>
      <c r="AJ43" s="1134"/>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1"/>
      <c r="BF43" s="1121"/>
      <c r="BG43" s="1121"/>
      <c r="BH43" s="1121"/>
      <c r="BI43" s="1122"/>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c r="A44" s="263">
        <v>17</v>
      </c>
      <c r="B44" s="1126"/>
      <c r="C44" s="1127"/>
      <c r="D44" s="1127"/>
      <c r="E44" s="1127"/>
      <c r="F44" s="1127"/>
      <c r="G44" s="1127"/>
      <c r="H44" s="1127"/>
      <c r="I44" s="1127"/>
      <c r="J44" s="1127"/>
      <c r="K44" s="1127"/>
      <c r="L44" s="1127"/>
      <c r="M44" s="1127"/>
      <c r="N44" s="1127"/>
      <c r="O44" s="1127"/>
      <c r="P44" s="1128"/>
      <c r="Q44" s="1138"/>
      <c r="R44" s="1139"/>
      <c r="S44" s="1139"/>
      <c r="T44" s="1139"/>
      <c r="U44" s="1139"/>
      <c r="V44" s="1139"/>
      <c r="W44" s="1139"/>
      <c r="X44" s="1139"/>
      <c r="Y44" s="1139"/>
      <c r="Z44" s="1139"/>
      <c r="AA44" s="1139"/>
      <c r="AB44" s="1139"/>
      <c r="AC44" s="1139"/>
      <c r="AD44" s="1139"/>
      <c r="AE44" s="1140"/>
      <c r="AF44" s="1132"/>
      <c r="AG44" s="1133"/>
      <c r="AH44" s="1133"/>
      <c r="AI44" s="1133"/>
      <c r="AJ44" s="1134"/>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1"/>
      <c r="BF44" s="1121"/>
      <c r="BG44" s="1121"/>
      <c r="BH44" s="1121"/>
      <c r="BI44" s="1122"/>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c r="A45" s="263">
        <v>18</v>
      </c>
      <c r="B45" s="1126"/>
      <c r="C45" s="1127"/>
      <c r="D45" s="1127"/>
      <c r="E45" s="1127"/>
      <c r="F45" s="1127"/>
      <c r="G45" s="1127"/>
      <c r="H45" s="1127"/>
      <c r="I45" s="1127"/>
      <c r="J45" s="1127"/>
      <c r="K45" s="1127"/>
      <c r="L45" s="1127"/>
      <c r="M45" s="1127"/>
      <c r="N45" s="1127"/>
      <c r="O45" s="1127"/>
      <c r="P45" s="1128"/>
      <c r="Q45" s="1138"/>
      <c r="R45" s="1139"/>
      <c r="S45" s="1139"/>
      <c r="T45" s="1139"/>
      <c r="U45" s="1139"/>
      <c r="V45" s="1139"/>
      <c r="W45" s="1139"/>
      <c r="X45" s="1139"/>
      <c r="Y45" s="1139"/>
      <c r="Z45" s="1139"/>
      <c r="AA45" s="1139"/>
      <c r="AB45" s="1139"/>
      <c r="AC45" s="1139"/>
      <c r="AD45" s="1139"/>
      <c r="AE45" s="1140"/>
      <c r="AF45" s="1132"/>
      <c r="AG45" s="1133"/>
      <c r="AH45" s="1133"/>
      <c r="AI45" s="1133"/>
      <c r="AJ45" s="1134"/>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1"/>
      <c r="BF45" s="1121"/>
      <c r="BG45" s="1121"/>
      <c r="BH45" s="1121"/>
      <c r="BI45" s="1122"/>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c r="A46" s="263">
        <v>19</v>
      </c>
      <c r="B46" s="1126"/>
      <c r="C46" s="1127"/>
      <c r="D46" s="1127"/>
      <c r="E46" s="1127"/>
      <c r="F46" s="1127"/>
      <c r="G46" s="1127"/>
      <c r="H46" s="1127"/>
      <c r="I46" s="1127"/>
      <c r="J46" s="1127"/>
      <c r="K46" s="1127"/>
      <c r="L46" s="1127"/>
      <c r="M46" s="1127"/>
      <c r="N46" s="1127"/>
      <c r="O46" s="1127"/>
      <c r="P46" s="1128"/>
      <c r="Q46" s="1138"/>
      <c r="R46" s="1139"/>
      <c r="S46" s="1139"/>
      <c r="T46" s="1139"/>
      <c r="U46" s="1139"/>
      <c r="V46" s="1139"/>
      <c r="W46" s="1139"/>
      <c r="X46" s="1139"/>
      <c r="Y46" s="1139"/>
      <c r="Z46" s="1139"/>
      <c r="AA46" s="1139"/>
      <c r="AB46" s="1139"/>
      <c r="AC46" s="1139"/>
      <c r="AD46" s="1139"/>
      <c r="AE46" s="1140"/>
      <c r="AF46" s="1132"/>
      <c r="AG46" s="1133"/>
      <c r="AH46" s="1133"/>
      <c r="AI46" s="1133"/>
      <c r="AJ46" s="1134"/>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1"/>
      <c r="BF46" s="1121"/>
      <c r="BG46" s="1121"/>
      <c r="BH46" s="1121"/>
      <c r="BI46" s="1122"/>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c r="A47" s="263">
        <v>20</v>
      </c>
      <c r="B47" s="1126"/>
      <c r="C47" s="1127"/>
      <c r="D47" s="1127"/>
      <c r="E47" s="1127"/>
      <c r="F47" s="1127"/>
      <c r="G47" s="1127"/>
      <c r="H47" s="1127"/>
      <c r="I47" s="1127"/>
      <c r="J47" s="1127"/>
      <c r="K47" s="1127"/>
      <c r="L47" s="1127"/>
      <c r="M47" s="1127"/>
      <c r="N47" s="1127"/>
      <c r="O47" s="1127"/>
      <c r="P47" s="1128"/>
      <c r="Q47" s="1138"/>
      <c r="R47" s="1139"/>
      <c r="S47" s="1139"/>
      <c r="T47" s="1139"/>
      <c r="U47" s="1139"/>
      <c r="V47" s="1139"/>
      <c r="W47" s="1139"/>
      <c r="X47" s="1139"/>
      <c r="Y47" s="1139"/>
      <c r="Z47" s="1139"/>
      <c r="AA47" s="1139"/>
      <c r="AB47" s="1139"/>
      <c r="AC47" s="1139"/>
      <c r="AD47" s="1139"/>
      <c r="AE47" s="1140"/>
      <c r="AF47" s="1132"/>
      <c r="AG47" s="1133"/>
      <c r="AH47" s="1133"/>
      <c r="AI47" s="1133"/>
      <c r="AJ47" s="1134"/>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1"/>
      <c r="BF47" s="1121"/>
      <c r="BG47" s="1121"/>
      <c r="BH47" s="1121"/>
      <c r="BI47" s="1122"/>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c r="A48" s="263">
        <v>21</v>
      </c>
      <c r="B48" s="1126"/>
      <c r="C48" s="1127"/>
      <c r="D48" s="1127"/>
      <c r="E48" s="1127"/>
      <c r="F48" s="1127"/>
      <c r="G48" s="1127"/>
      <c r="H48" s="1127"/>
      <c r="I48" s="1127"/>
      <c r="J48" s="1127"/>
      <c r="K48" s="1127"/>
      <c r="L48" s="1127"/>
      <c r="M48" s="1127"/>
      <c r="N48" s="1127"/>
      <c r="O48" s="1127"/>
      <c r="P48" s="1128"/>
      <c r="Q48" s="1138"/>
      <c r="R48" s="1139"/>
      <c r="S48" s="1139"/>
      <c r="T48" s="1139"/>
      <c r="U48" s="1139"/>
      <c r="V48" s="1139"/>
      <c r="W48" s="1139"/>
      <c r="X48" s="1139"/>
      <c r="Y48" s="1139"/>
      <c r="Z48" s="1139"/>
      <c r="AA48" s="1139"/>
      <c r="AB48" s="1139"/>
      <c r="AC48" s="1139"/>
      <c r="AD48" s="1139"/>
      <c r="AE48" s="1140"/>
      <c r="AF48" s="1132"/>
      <c r="AG48" s="1133"/>
      <c r="AH48" s="1133"/>
      <c r="AI48" s="1133"/>
      <c r="AJ48" s="1134"/>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1"/>
      <c r="BF48" s="1121"/>
      <c r="BG48" s="1121"/>
      <c r="BH48" s="1121"/>
      <c r="BI48" s="1122"/>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c r="A49" s="263">
        <v>22</v>
      </c>
      <c r="B49" s="1126"/>
      <c r="C49" s="1127"/>
      <c r="D49" s="1127"/>
      <c r="E49" s="1127"/>
      <c r="F49" s="1127"/>
      <c r="G49" s="1127"/>
      <c r="H49" s="1127"/>
      <c r="I49" s="1127"/>
      <c r="J49" s="1127"/>
      <c r="K49" s="1127"/>
      <c r="L49" s="1127"/>
      <c r="M49" s="1127"/>
      <c r="N49" s="1127"/>
      <c r="O49" s="1127"/>
      <c r="P49" s="1128"/>
      <c r="Q49" s="1138"/>
      <c r="R49" s="1139"/>
      <c r="S49" s="1139"/>
      <c r="T49" s="1139"/>
      <c r="U49" s="1139"/>
      <c r="V49" s="1139"/>
      <c r="W49" s="1139"/>
      <c r="X49" s="1139"/>
      <c r="Y49" s="1139"/>
      <c r="Z49" s="1139"/>
      <c r="AA49" s="1139"/>
      <c r="AB49" s="1139"/>
      <c r="AC49" s="1139"/>
      <c r="AD49" s="1139"/>
      <c r="AE49" s="1140"/>
      <c r="AF49" s="1132"/>
      <c r="AG49" s="1133"/>
      <c r="AH49" s="1133"/>
      <c r="AI49" s="1133"/>
      <c r="AJ49" s="1134"/>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1"/>
      <c r="BF49" s="1121"/>
      <c r="BG49" s="1121"/>
      <c r="BH49" s="1121"/>
      <c r="BI49" s="1122"/>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c r="A50" s="263">
        <v>23</v>
      </c>
      <c r="B50" s="1126"/>
      <c r="C50" s="1127"/>
      <c r="D50" s="1127"/>
      <c r="E50" s="1127"/>
      <c r="F50" s="1127"/>
      <c r="G50" s="1127"/>
      <c r="H50" s="1127"/>
      <c r="I50" s="1127"/>
      <c r="J50" s="1127"/>
      <c r="K50" s="1127"/>
      <c r="L50" s="1127"/>
      <c r="M50" s="1127"/>
      <c r="N50" s="1127"/>
      <c r="O50" s="1127"/>
      <c r="P50" s="1128"/>
      <c r="Q50" s="1129"/>
      <c r="R50" s="1130"/>
      <c r="S50" s="1130"/>
      <c r="T50" s="1130"/>
      <c r="U50" s="1130"/>
      <c r="V50" s="1130"/>
      <c r="W50" s="1130"/>
      <c r="X50" s="1130"/>
      <c r="Y50" s="1130"/>
      <c r="Z50" s="1130"/>
      <c r="AA50" s="1130"/>
      <c r="AB50" s="1130"/>
      <c r="AC50" s="1130"/>
      <c r="AD50" s="1130"/>
      <c r="AE50" s="1131"/>
      <c r="AF50" s="1132"/>
      <c r="AG50" s="1133"/>
      <c r="AH50" s="1133"/>
      <c r="AI50" s="1133"/>
      <c r="AJ50" s="1134"/>
      <c r="AK50" s="1135"/>
      <c r="AL50" s="1130"/>
      <c r="AM50" s="1130"/>
      <c r="AN50" s="1130"/>
      <c r="AO50" s="1130"/>
      <c r="AP50" s="1130"/>
      <c r="AQ50" s="1130"/>
      <c r="AR50" s="1130"/>
      <c r="AS50" s="1130"/>
      <c r="AT50" s="1130"/>
      <c r="AU50" s="1130"/>
      <c r="AV50" s="1130"/>
      <c r="AW50" s="1130"/>
      <c r="AX50" s="1130"/>
      <c r="AY50" s="1130"/>
      <c r="AZ50" s="1136"/>
      <c r="BA50" s="1136"/>
      <c r="BB50" s="1136"/>
      <c r="BC50" s="1136"/>
      <c r="BD50" s="1136"/>
      <c r="BE50" s="1121"/>
      <c r="BF50" s="1121"/>
      <c r="BG50" s="1121"/>
      <c r="BH50" s="1121"/>
      <c r="BI50" s="1122"/>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c r="A51" s="263">
        <v>24</v>
      </c>
      <c r="B51" s="1126"/>
      <c r="C51" s="1127"/>
      <c r="D51" s="1127"/>
      <c r="E51" s="1127"/>
      <c r="F51" s="1127"/>
      <c r="G51" s="1127"/>
      <c r="H51" s="1127"/>
      <c r="I51" s="1127"/>
      <c r="J51" s="1127"/>
      <c r="K51" s="1127"/>
      <c r="L51" s="1127"/>
      <c r="M51" s="1127"/>
      <c r="N51" s="1127"/>
      <c r="O51" s="1127"/>
      <c r="P51" s="1128"/>
      <c r="Q51" s="1129"/>
      <c r="R51" s="1130"/>
      <c r="S51" s="1130"/>
      <c r="T51" s="1130"/>
      <c r="U51" s="1130"/>
      <c r="V51" s="1130"/>
      <c r="W51" s="1130"/>
      <c r="X51" s="1130"/>
      <c r="Y51" s="1130"/>
      <c r="Z51" s="1130"/>
      <c r="AA51" s="1130"/>
      <c r="AB51" s="1130"/>
      <c r="AC51" s="1130"/>
      <c r="AD51" s="1130"/>
      <c r="AE51" s="1131"/>
      <c r="AF51" s="1132"/>
      <c r="AG51" s="1133"/>
      <c r="AH51" s="1133"/>
      <c r="AI51" s="1133"/>
      <c r="AJ51" s="1134"/>
      <c r="AK51" s="1135"/>
      <c r="AL51" s="1130"/>
      <c r="AM51" s="1130"/>
      <c r="AN51" s="1130"/>
      <c r="AO51" s="1130"/>
      <c r="AP51" s="1130"/>
      <c r="AQ51" s="1130"/>
      <c r="AR51" s="1130"/>
      <c r="AS51" s="1130"/>
      <c r="AT51" s="1130"/>
      <c r="AU51" s="1130"/>
      <c r="AV51" s="1130"/>
      <c r="AW51" s="1130"/>
      <c r="AX51" s="1130"/>
      <c r="AY51" s="1130"/>
      <c r="AZ51" s="1136"/>
      <c r="BA51" s="1136"/>
      <c r="BB51" s="1136"/>
      <c r="BC51" s="1136"/>
      <c r="BD51" s="1136"/>
      <c r="BE51" s="1121"/>
      <c r="BF51" s="1121"/>
      <c r="BG51" s="1121"/>
      <c r="BH51" s="1121"/>
      <c r="BI51" s="1122"/>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c r="A52" s="263">
        <v>25</v>
      </c>
      <c r="B52" s="1126"/>
      <c r="C52" s="1127"/>
      <c r="D52" s="1127"/>
      <c r="E52" s="1127"/>
      <c r="F52" s="1127"/>
      <c r="G52" s="1127"/>
      <c r="H52" s="1127"/>
      <c r="I52" s="1127"/>
      <c r="J52" s="1127"/>
      <c r="K52" s="1127"/>
      <c r="L52" s="1127"/>
      <c r="M52" s="1127"/>
      <c r="N52" s="1127"/>
      <c r="O52" s="1127"/>
      <c r="P52" s="1128"/>
      <c r="Q52" s="1129"/>
      <c r="R52" s="1130"/>
      <c r="S52" s="1130"/>
      <c r="T52" s="1130"/>
      <c r="U52" s="1130"/>
      <c r="V52" s="1130"/>
      <c r="W52" s="1130"/>
      <c r="X52" s="1130"/>
      <c r="Y52" s="1130"/>
      <c r="Z52" s="1130"/>
      <c r="AA52" s="1130"/>
      <c r="AB52" s="1130"/>
      <c r="AC52" s="1130"/>
      <c r="AD52" s="1130"/>
      <c r="AE52" s="1131"/>
      <c r="AF52" s="1132"/>
      <c r="AG52" s="1133"/>
      <c r="AH52" s="1133"/>
      <c r="AI52" s="1133"/>
      <c r="AJ52" s="1134"/>
      <c r="AK52" s="1135"/>
      <c r="AL52" s="1130"/>
      <c r="AM52" s="1130"/>
      <c r="AN52" s="1130"/>
      <c r="AO52" s="1130"/>
      <c r="AP52" s="1130"/>
      <c r="AQ52" s="1130"/>
      <c r="AR52" s="1130"/>
      <c r="AS52" s="1130"/>
      <c r="AT52" s="1130"/>
      <c r="AU52" s="1130"/>
      <c r="AV52" s="1130"/>
      <c r="AW52" s="1130"/>
      <c r="AX52" s="1130"/>
      <c r="AY52" s="1130"/>
      <c r="AZ52" s="1136"/>
      <c r="BA52" s="1136"/>
      <c r="BB52" s="1136"/>
      <c r="BC52" s="1136"/>
      <c r="BD52" s="1136"/>
      <c r="BE52" s="1121"/>
      <c r="BF52" s="1121"/>
      <c r="BG52" s="1121"/>
      <c r="BH52" s="1121"/>
      <c r="BI52" s="1122"/>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c r="A53" s="263">
        <v>26</v>
      </c>
      <c r="B53" s="1126"/>
      <c r="C53" s="1127"/>
      <c r="D53" s="1127"/>
      <c r="E53" s="1127"/>
      <c r="F53" s="1127"/>
      <c r="G53" s="1127"/>
      <c r="H53" s="1127"/>
      <c r="I53" s="1127"/>
      <c r="J53" s="1127"/>
      <c r="K53" s="1127"/>
      <c r="L53" s="1127"/>
      <c r="M53" s="1127"/>
      <c r="N53" s="1127"/>
      <c r="O53" s="1127"/>
      <c r="P53" s="1128"/>
      <c r="Q53" s="1129"/>
      <c r="R53" s="1130"/>
      <c r="S53" s="1130"/>
      <c r="T53" s="1130"/>
      <c r="U53" s="1130"/>
      <c r="V53" s="1130"/>
      <c r="W53" s="1130"/>
      <c r="X53" s="1130"/>
      <c r="Y53" s="1130"/>
      <c r="Z53" s="1130"/>
      <c r="AA53" s="1130"/>
      <c r="AB53" s="1130"/>
      <c r="AC53" s="1130"/>
      <c r="AD53" s="1130"/>
      <c r="AE53" s="1131"/>
      <c r="AF53" s="1132"/>
      <c r="AG53" s="1133"/>
      <c r="AH53" s="1133"/>
      <c r="AI53" s="1133"/>
      <c r="AJ53" s="1134"/>
      <c r="AK53" s="1135"/>
      <c r="AL53" s="1130"/>
      <c r="AM53" s="1130"/>
      <c r="AN53" s="1130"/>
      <c r="AO53" s="1130"/>
      <c r="AP53" s="1130"/>
      <c r="AQ53" s="1130"/>
      <c r="AR53" s="1130"/>
      <c r="AS53" s="1130"/>
      <c r="AT53" s="1130"/>
      <c r="AU53" s="1130"/>
      <c r="AV53" s="1130"/>
      <c r="AW53" s="1130"/>
      <c r="AX53" s="1130"/>
      <c r="AY53" s="1130"/>
      <c r="AZ53" s="1136"/>
      <c r="BA53" s="1136"/>
      <c r="BB53" s="1136"/>
      <c r="BC53" s="1136"/>
      <c r="BD53" s="1136"/>
      <c r="BE53" s="1121"/>
      <c r="BF53" s="1121"/>
      <c r="BG53" s="1121"/>
      <c r="BH53" s="1121"/>
      <c r="BI53" s="1122"/>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c r="A54" s="263">
        <v>27</v>
      </c>
      <c r="B54" s="1126"/>
      <c r="C54" s="1127"/>
      <c r="D54" s="1127"/>
      <c r="E54" s="1127"/>
      <c r="F54" s="1127"/>
      <c r="G54" s="1127"/>
      <c r="H54" s="1127"/>
      <c r="I54" s="1127"/>
      <c r="J54" s="1127"/>
      <c r="K54" s="1127"/>
      <c r="L54" s="1127"/>
      <c r="M54" s="1127"/>
      <c r="N54" s="1127"/>
      <c r="O54" s="1127"/>
      <c r="P54" s="1128"/>
      <c r="Q54" s="1129"/>
      <c r="R54" s="1130"/>
      <c r="S54" s="1130"/>
      <c r="T54" s="1130"/>
      <c r="U54" s="1130"/>
      <c r="V54" s="1130"/>
      <c r="W54" s="1130"/>
      <c r="X54" s="1130"/>
      <c r="Y54" s="1130"/>
      <c r="Z54" s="1130"/>
      <c r="AA54" s="1130"/>
      <c r="AB54" s="1130"/>
      <c r="AC54" s="1130"/>
      <c r="AD54" s="1130"/>
      <c r="AE54" s="1131"/>
      <c r="AF54" s="1132"/>
      <c r="AG54" s="1133"/>
      <c r="AH54" s="1133"/>
      <c r="AI54" s="1133"/>
      <c r="AJ54" s="1134"/>
      <c r="AK54" s="1135"/>
      <c r="AL54" s="1130"/>
      <c r="AM54" s="1130"/>
      <c r="AN54" s="1130"/>
      <c r="AO54" s="1130"/>
      <c r="AP54" s="1130"/>
      <c r="AQ54" s="1130"/>
      <c r="AR54" s="1130"/>
      <c r="AS54" s="1130"/>
      <c r="AT54" s="1130"/>
      <c r="AU54" s="1130"/>
      <c r="AV54" s="1130"/>
      <c r="AW54" s="1130"/>
      <c r="AX54" s="1130"/>
      <c r="AY54" s="1130"/>
      <c r="AZ54" s="1136"/>
      <c r="BA54" s="1136"/>
      <c r="BB54" s="1136"/>
      <c r="BC54" s="1136"/>
      <c r="BD54" s="1136"/>
      <c r="BE54" s="1121"/>
      <c r="BF54" s="1121"/>
      <c r="BG54" s="1121"/>
      <c r="BH54" s="1121"/>
      <c r="BI54" s="1122"/>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c r="A55" s="263">
        <v>28</v>
      </c>
      <c r="B55" s="1126"/>
      <c r="C55" s="1127"/>
      <c r="D55" s="1127"/>
      <c r="E55" s="1127"/>
      <c r="F55" s="1127"/>
      <c r="G55" s="1127"/>
      <c r="H55" s="1127"/>
      <c r="I55" s="1127"/>
      <c r="J55" s="1127"/>
      <c r="K55" s="1127"/>
      <c r="L55" s="1127"/>
      <c r="M55" s="1127"/>
      <c r="N55" s="1127"/>
      <c r="O55" s="1127"/>
      <c r="P55" s="1128"/>
      <c r="Q55" s="1129"/>
      <c r="R55" s="1130"/>
      <c r="S55" s="1130"/>
      <c r="T55" s="1130"/>
      <c r="U55" s="1130"/>
      <c r="V55" s="1130"/>
      <c r="W55" s="1130"/>
      <c r="X55" s="1130"/>
      <c r="Y55" s="1130"/>
      <c r="Z55" s="1130"/>
      <c r="AA55" s="1130"/>
      <c r="AB55" s="1130"/>
      <c r="AC55" s="1130"/>
      <c r="AD55" s="1130"/>
      <c r="AE55" s="1131"/>
      <c r="AF55" s="1132"/>
      <c r="AG55" s="1133"/>
      <c r="AH55" s="1133"/>
      <c r="AI55" s="1133"/>
      <c r="AJ55" s="1134"/>
      <c r="AK55" s="1135"/>
      <c r="AL55" s="1130"/>
      <c r="AM55" s="1130"/>
      <c r="AN55" s="1130"/>
      <c r="AO55" s="1130"/>
      <c r="AP55" s="1130"/>
      <c r="AQ55" s="1130"/>
      <c r="AR55" s="1130"/>
      <c r="AS55" s="1130"/>
      <c r="AT55" s="1130"/>
      <c r="AU55" s="1130"/>
      <c r="AV55" s="1130"/>
      <c r="AW55" s="1130"/>
      <c r="AX55" s="1130"/>
      <c r="AY55" s="1130"/>
      <c r="AZ55" s="1136"/>
      <c r="BA55" s="1136"/>
      <c r="BB55" s="1136"/>
      <c r="BC55" s="1136"/>
      <c r="BD55" s="1136"/>
      <c r="BE55" s="1121"/>
      <c r="BF55" s="1121"/>
      <c r="BG55" s="1121"/>
      <c r="BH55" s="1121"/>
      <c r="BI55" s="1122"/>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c r="A56" s="263">
        <v>29</v>
      </c>
      <c r="B56" s="1126"/>
      <c r="C56" s="1127"/>
      <c r="D56" s="1127"/>
      <c r="E56" s="1127"/>
      <c r="F56" s="1127"/>
      <c r="G56" s="1127"/>
      <c r="H56" s="1127"/>
      <c r="I56" s="1127"/>
      <c r="J56" s="1127"/>
      <c r="K56" s="1127"/>
      <c r="L56" s="1127"/>
      <c r="M56" s="1127"/>
      <c r="N56" s="1127"/>
      <c r="O56" s="1127"/>
      <c r="P56" s="1128"/>
      <c r="Q56" s="1129"/>
      <c r="R56" s="1130"/>
      <c r="S56" s="1130"/>
      <c r="T56" s="1130"/>
      <c r="U56" s="1130"/>
      <c r="V56" s="1130"/>
      <c r="W56" s="1130"/>
      <c r="X56" s="1130"/>
      <c r="Y56" s="1130"/>
      <c r="Z56" s="1130"/>
      <c r="AA56" s="1130"/>
      <c r="AB56" s="1130"/>
      <c r="AC56" s="1130"/>
      <c r="AD56" s="1130"/>
      <c r="AE56" s="1131"/>
      <c r="AF56" s="1132"/>
      <c r="AG56" s="1133"/>
      <c r="AH56" s="1133"/>
      <c r="AI56" s="1133"/>
      <c r="AJ56" s="1134"/>
      <c r="AK56" s="1135"/>
      <c r="AL56" s="1130"/>
      <c r="AM56" s="1130"/>
      <c r="AN56" s="1130"/>
      <c r="AO56" s="1130"/>
      <c r="AP56" s="1130"/>
      <c r="AQ56" s="1130"/>
      <c r="AR56" s="1130"/>
      <c r="AS56" s="1130"/>
      <c r="AT56" s="1130"/>
      <c r="AU56" s="1130"/>
      <c r="AV56" s="1130"/>
      <c r="AW56" s="1130"/>
      <c r="AX56" s="1130"/>
      <c r="AY56" s="1130"/>
      <c r="AZ56" s="1136"/>
      <c r="BA56" s="1136"/>
      <c r="BB56" s="1136"/>
      <c r="BC56" s="1136"/>
      <c r="BD56" s="1136"/>
      <c r="BE56" s="1121"/>
      <c r="BF56" s="1121"/>
      <c r="BG56" s="1121"/>
      <c r="BH56" s="1121"/>
      <c r="BI56" s="1122"/>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c r="A57" s="263">
        <v>30</v>
      </c>
      <c r="B57" s="1126"/>
      <c r="C57" s="1127"/>
      <c r="D57" s="1127"/>
      <c r="E57" s="1127"/>
      <c r="F57" s="1127"/>
      <c r="G57" s="1127"/>
      <c r="H57" s="1127"/>
      <c r="I57" s="1127"/>
      <c r="J57" s="1127"/>
      <c r="K57" s="1127"/>
      <c r="L57" s="1127"/>
      <c r="M57" s="1127"/>
      <c r="N57" s="1127"/>
      <c r="O57" s="1127"/>
      <c r="P57" s="1128"/>
      <c r="Q57" s="1129"/>
      <c r="R57" s="1130"/>
      <c r="S57" s="1130"/>
      <c r="T57" s="1130"/>
      <c r="U57" s="1130"/>
      <c r="V57" s="1130"/>
      <c r="W57" s="1130"/>
      <c r="X57" s="1130"/>
      <c r="Y57" s="1130"/>
      <c r="Z57" s="1130"/>
      <c r="AA57" s="1130"/>
      <c r="AB57" s="1130"/>
      <c r="AC57" s="1130"/>
      <c r="AD57" s="1130"/>
      <c r="AE57" s="1131"/>
      <c r="AF57" s="1132"/>
      <c r="AG57" s="1133"/>
      <c r="AH57" s="1133"/>
      <c r="AI57" s="1133"/>
      <c r="AJ57" s="1134"/>
      <c r="AK57" s="1135"/>
      <c r="AL57" s="1130"/>
      <c r="AM57" s="1130"/>
      <c r="AN57" s="1130"/>
      <c r="AO57" s="1130"/>
      <c r="AP57" s="1130"/>
      <c r="AQ57" s="1130"/>
      <c r="AR57" s="1130"/>
      <c r="AS57" s="1130"/>
      <c r="AT57" s="1130"/>
      <c r="AU57" s="1130"/>
      <c r="AV57" s="1130"/>
      <c r="AW57" s="1130"/>
      <c r="AX57" s="1130"/>
      <c r="AY57" s="1130"/>
      <c r="AZ57" s="1136"/>
      <c r="BA57" s="1136"/>
      <c r="BB57" s="1136"/>
      <c r="BC57" s="1136"/>
      <c r="BD57" s="1136"/>
      <c r="BE57" s="1121"/>
      <c r="BF57" s="1121"/>
      <c r="BG57" s="1121"/>
      <c r="BH57" s="1121"/>
      <c r="BI57" s="1122"/>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c r="A58" s="263">
        <v>31</v>
      </c>
      <c r="B58" s="1126"/>
      <c r="C58" s="1127"/>
      <c r="D58" s="1127"/>
      <c r="E58" s="1127"/>
      <c r="F58" s="1127"/>
      <c r="G58" s="1127"/>
      <c r="H58" s="1127"/>
      <c r="I58" s="1127"/>
      <c r="J58" s="1127"/>
      <c r="K58" s="1127"/>
      <c r="L58" s="1127"/>
      <c r="M58" s="1127"/>
      <c r="N58" s="1127"/>
      <c r="O58" s="1127"/>
      <c r="P58" s="1128"/>
      <c r="Q58" s="1129"/>
      <c r="R58" s="1130"/>
      <c r="S58" s="1130"/>
      <c r="T58" s="1130"/>
      <c r="U58" s="1130"/>
      <c r="V58" s="1130"/>
      <c r="W58" s="1130"/>
      <c r="X58" s="1130"/>
      <c r="Y58" s="1130"/>
      <c r="Z58" s="1130"/>
      <c r="AA58" s="1130"/>
      <c r="AB58" s="1130"/>
      <c r="AC58" s="1130"/>
      <c r="AD58" s="1130"/>
      <c r="AE58" s="1131"/>
      <c r="AF58" s="1132"/>
      <c r="AG58" s="1133"/>
      <c r="AH58" s="1133"/>
      <c r="AI58" s="1133"/>
      <c r="AJ58" s="1134"/>
      <c r="AK58" s="1135"/>
      <c r="AL58" s="1130"/>
      <c r="AM58" s="1130"/>
      <c r="AN58" s="1130"/>
      <c r="AO58" s="1130"/>
      <c r="AP58" s="1130"/>
      <c r="AQ58" s="1130"/>
      <c r="AR58" s="1130"/>
      <c r="AS58" s="1130"/>
      <c r="AT58" s="1130"/>
      <c r="AU58" s="1130"/>
      <c r="AV58" s="1130"/>
      <c r="AW58" s="1130"/>
      <c r="AX58" s="1130"/>
      <c r="AY58" s="1130"/>
      <c r="AZ58" s="1136"/>
      <c r="BA58" s="1136"/>
      <c r="BB58" s="1136"/>
      <c r="BC58" s="1136"/>
      <c r="BD58" s="1136"/>
      <c r="BE58" s="1121"/>
      <c r="BF58" s="1121"/>
      <c r="BG58" s="1121"/>
      <c r="BH58" s="1121"/>
      <c r="BI58" s="1122"/>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c r="A59" s="263">
        <v>32</v>
      </c>
      <c r="B59" s="1126"/>
      <c r="C59" s="1127"/>
      <c r="D59" s="1127"/>
      <c r="E59" s="1127"/>
      <c r="F59" s="1127"/>
      <c r="G59" s="1127"/>
      <c r="H59" s="1127"/>
      <c r="I59" s="1127"/>
      <c r="J59" s="1127"/>
      <c r="K59" s="1127"/>
      <c r="L59" s="1127"/>
      <c r="M59" s="1127"/>
      <c r="N59" s="1127"/>
      <c r="O59" s="1127"/>
      <c r="P59" s="1128"/>
      <c r="Q59" s="1129"/>
      <c r="R59" s="1130"/>
      <c r="S59" s="1130"/>
      <c r="T59" s="1130"/>
      <c r="U59" s="1130"/>
      <c r="V59" s="1130"/>
      <c r="W59" s="1130"/>
      <c r="X59" s="1130"/>
      <c r="Y59" s="1130"/>
      <c r="Z59" s="1130"/>
      <c r="AA59" s="1130"/>
      <c r="AB59" s="1130"/>
      <c r="AC59" s="1130"/>
      <c r="AD59" s="1130"/>
      <c r="AE59" s="1131"/>
      <c r="AF59" s="1132"/>
      <c r="AG59" s="1133"/>
      <c r="AH59" s="1133"/>
      <c r="AI59" s="1133"/>
      <c r="AJ59" s="1134"/>
      <c r="AK59" s="1135"/>
      <c r="AL59" s="1130"/>
      <c r="AM59" s="1130"/>
      <c r="AN59" s="1130"/>
      <c r="AO59" s="1130"/>
      <c r="AP59" s="1130"/>
      <c r="AQ59" s="1130"/>
      <c r="AR59" s="1130"/>
      <c r="AS59" s="1130"/>
      <c r="AT59" s="1130"/>
      <c r="AU59" s="1130"/>
      <c r="AV59" s="1130"/>
      <c r="AW59" s="1130"/>
      <c r="AX59" s="1130"/>
      <c r="AY59" s="1130"/>
      <c r="AZ59" s="1136"/>
      <c r="BA59" s="1136"/>
      <c r="BB59" s="1136"/>
      <c r="BC59" s="1136"/>
      <c r="BD59" s="1136"/>
      <c r="BE59" s="1121"/>
      <c r="BF59" s="1121"/>
      <c r="BG59" s="1121"/>
      <c r="BH59" s="1121"/>
      <c r="BI59" s="1122"/>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c r="A60" s="263">
        <v>33</v>
      </c>
      <c r="B60" s="1126"/>
      <c r="C60" s="1127"/>
      <c r="D60" s="1127"/>
      <c r="E60" s="1127"/>
      <c r="F60" s="1127"/>
      <c r="G60" s="1127"/>
      <c r="H60" s="1127"/>
      <c r="I60" s="1127"/>
      <c r="J60" s="1127"/>
      <c r="K60" s="1127"/>
      <c r="L60" s="1127"/>
      <c r="M60" s="1127"/>
      <c r="N60" s="1127"/>
      <c r="O60" s="1127"/>
      <c r="P60" s="1128"/>
      <c r="Q60" s="1129"/>
      <c r="R60" s="1130"/>
      <c r="S60" s="1130"/>
      <c r="T60" s="1130"/>
      <c r="U60" s="1130"/>
      <c r="V60" s="1130"/>
      <c r="W60" s="1130"/>
      <c r="X60" s="1130"/>
      <c r="Y60" s="1130"/>
      <c r="Z60" s="1130"/>
      <c r="AA60" s="1130"/>
      <c r="AB60" s="1130"/>
      <c r="AC60" s="1130"/>
      <c r="AD60" s="1130"/>
      <c r="AE60" s="1131"/>
      <c r="AF60" s="1132"/>
      <c r="AG60" s="1133"/>
      <c r="AH60" s="1133"/>
      <c r="AI60" s="1133"/>
      <c r="AJ60" s="1134"/>
      <c r="AK60" s="1135"/>
      <c r="AL60" s="1130"/>
      <c r="AM60" s="1130"/>
      <c r="AN60" s="1130"/>
      <c r="AO60" s="1130"/>
      <c r="AP60" s="1130"/>
      <c r="AQ60" s="1130"/>
      <c r="AR60" s="1130"/>
      <c r="AS60" s="1130"/>
      <c r="AT60" s="1130"/>
      <c r="AU60" s="1130"/>
      <c r="AV60" s="1130"/>
      <c r="AW60" s="1130"/>
      <c r="AX60" s="1130"/>
      <c r="AY60" s="1130"/>
      <c r="AZ60" s="1136"/>
      <c r="BA60" s="1136"/>
      <c r="BB60" s="1136"/>
      <c r="BC60" s="1136"/>
      <c r="BD60" s="1136"/>
      <c r="BE60" s="1121"/>
      <c r="BF60" s="1121"/>
      <c r="BG60" s="1121"/>
      <c r="BH60" s="1121"/>
      <c r="BI60" s="1122"/>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c r="A61" s="263">
        <v>34</v>
      </c>
      <c r="B61" s="1126"/>
      <c r="C61" s="1127"/>
      <c r="D61" s="1127"/>
      <c r="E61" s="1127"/>
      <c r="F61" s="1127"/>
      <c r="G61" s="1127"/>
      <c r="H61" s="1127"/>
      <c r="I61" s="1127"/>
      <c r="J61" s="1127"/>
      <c r="K61" s="1127"/>
      <c r="L61" s="1127"/>
      <c r="M61" s="1127"/>
      <c r="N61" s="1127"/>
      <c r="O61" s="1127"/>
      <c r="P61" s="1128"/>
      <c r="Q61" s="1129"/>
      <c r="R61" s="1130"/>
      <c r="S61" s="1130"/>
      <c r="T61" s="1130"/>
      <c r="U61" s="1130"/>
      <c r="V61" s="1130"/>
      <c r="W61" s="1130"/>
      <c r="X61" s="1130"/>
      <c r="Y61" s="1130"/>
      <c r="Z61" s="1130"/>
      <c r="AA61" s="1130"/>
      <c r="AB61" s="1130"/>
      <c r="AC61" s="1130"/>
      <c r="AD61" s="1130"/>
      <c r="AE61" s="1131"/>
      <c r="AF61" s="1132"/>
      <c r="AG61" s="1133"/>
      <c r="AH61" s="1133"/>
      <c r="AI61" s="1133"/>
      <c r="AJ61" s="1134"/>
      <c r="AK61" s="1135"/>
      <c r="AL61" s="1130"/>
      <c r="AM61" s="1130"/>
      <c r="AN61" s="1130"/>
      <c r="AO61" s="1130"/>
      <c r="AP61" s="1130"/>
      <c r="AQ61" s="1130"/>
      <c r="AR61" s="1130"/>
      <c r="AS61" s="1130"/>
      <c r="AT61" s="1130"/>
      <c r="AU61" s="1130"/>
      <c r="AV61" s="1130"/>
      <c r="AW61" s="1130"/>
      <c r="AX61" s="1130"/>
      <c r="AY61" s="1130"/>
      <c r="AZ61" s="1136"/>
      <c r="BA61" s="1136"/>
      <c r="BB61" s="1136"/>
      <c r="BC61" s="1136"/>
      <c r="BD61" s="1136"/>
      <c r="BE61" s="1121"/>
      <c r="BF61" s="1121"/>
      <c r="BG61" s="1121"/>
      <c r="BH61" s="1121"/>
      <c r="BI61" s="1122"/>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c r="A62" s="263">
        <v>35</v>
      </c>
      <c r="B62" s="1126"/>
      <c r="C62" s="1127"/>
      <c r="D62" s="1127"/>
      <c r="E62" s="1127"/>
      <c r="F62" s="1127"/>
      <c r="G62" s="1127"/>
      <c r="H62" s="1127"/>
      <c r="I62" s="1127"/>
      <c r="J62" s="1127"/>
      <c r="K62" s="1127"/>
      <c r="L62" s="1127"/>
      <c r="M62" s="1127"/>
      <c r="N62" s="1127"/>
      <c r="O62" s="1127"/>
      <c r="P62" s="1128"/>
      <c r="Q62" s="1129"/>
      <c r="R62" s="1130"/>
      <c r="S62" s="1130"/>
      <c r="T62" s="1130"/>
      <c r="U62" s="1130"/>
      <c r="V62" s="1130"/>
      <c r="W62" s="1130"/>
      <c r="X62" s="1130"/>
      <c r="Y62" s="1130"/>
      <c r="Z62" s="1130"/>
      <c r="AA62" s="1130"/>
      <c r="AB62" s="1130"/>
      <c r="AC62" s="1130"/>
      <c r="AD62" s="1130"/>
      <c r="AE62" s="1131"/>
      <c r="AF62" s="1132"/>
      <c r="AG62" s="1133"/>
      <c r="AH62" s="1133"/>
      <c r="AI62" s="1133"/>
      <c r="AJ62" s="1134"/>
      <c r="AK62" s="1135"/>
      <c r="AL62" s="1130"/>
      <c r="AM62" s="1130"/>
      <c r="AN62" s="1130"/>
      <c r="AO62" s="1130"/>
      <c r="AP62" s="1130"/>
      <c r="AQ62" s="1130"/>
      <c r="AR62" s="1130"/>
      <c r="AS62" s="1130"/>
      <c r="AT62" s="1130"/>
      <c r="AU62" s="1130"/>
      <c r="AV62" s="1130"/>
      <c r="AW62" s="1130"/>
      <c r="AX62" s="1130"/>
      <c r="AY62" s="1130"/>
      <c r="AZ62" s="1136"/>
      <c r="BA62" s="1136"/>
      <c r="BB62" s="1136"/>
      <c r="BC62" s="1136"/>
      <c r="BD62" s="1136"/>
      <c r="BE62" s="1121"/>
      <c r="BF62" s="1121"/>
      <c r="BG62" s="1121"/>
      <c r="BH62" s="1121"/>
      <c r="BI62" s="1122"/>
      <c r="BJ62" s="1123" t="s">
        <v>411</v>
      </c>
      <c r="BK62" s="1124"/>
      <c r="BL62" s="1124"/>
      <c r="BM62" s="1124"/>
      <c r="BN62" s="1125"/>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c r="A63" s="266" t="s">
        <v>389</v>
      </c>
      <c r="B63" s="1039" t="s">
        <v>412</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17"/>
      <c r="AF63" s="1118">
        <v>2994</v>
      </c>
      <c r="AG63" s="1054"/>
      <c r="AH63" s="1054"/>
      <c r="AI63" s="1054"/>
      <c r="AJ63" s="1119"/>
      <c r="AK63" s="1120"/>
      <c r="AL63" s="1058"/>
      <c r="AM63" s="1058"/>
      <c r="AN63" s="1058"/>
      <c r="AO63" s="1058"/>
      <c r="AP63" s="1054">
        <v>5295</v>
      </c>
      <c r="AQ63" s="1054"/>
      <c r="AR63" s="1054"/>
      <c r="AS63" s="1054"/>
      <c r="AT63" s="1054"/>
      <c r="AU63" s="1054">
        <v>2640</v>
      </c>
      <c r="AV63" s="1054"/>
      <c r="AW63" s="1054"/>
      <c r="AX63" s="1054"/>
      <c r="AY63" s="1054"/>
      <c r="AZ63" s="1114"/>
      <c r="BA63" s="1114"/>
      <c r="BB63" s="1114"/>
      <c r="BC63" s="1114"/>
      <c r="BD63" s="1114"/>
      <c r="BE63" s="1055"/>
      <c r="BF63" s="1055"/>
      <c r="BG63" s="1055"/>
      <c r="BH63" s="1055"/>
      <c r="BI63" s="1056"/>
      <c r="BJ63" s="1115" t="s">
        <v>128</v>
      </c>
      <c r="BK63" s="1046"/>
      <c r="BL63" s="1046"/>
      <c r="BM63" s="1046"/>
      <c r="BN63" s="1116"/>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c r="A65" s="254" t="s">
        <v>413</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c r="A66" s="1090" t="s">
        <v>414</v>
      </c>
      <c r="B66" s="1091"/>
      <c r="C66" s="1091"/>
      <c r="D66" s="1091"/>
      <c r="E66" s="1091"/>
      <c r="F66" s="1091"/>
      <c r="G66" s="1091"/>
      <c r="H66" s="1091"/>
      <c r="I66" s="1091"/>
      <c r="J66" s="1091"/>
      <c r="K66" s="1091"/>
      <c r="L66" s="1091"/>
      <c r="M66" s="1091"/>
      <c r="N66" s="1091"/>
      <c r="O66" s="1091"/>
      <c r="P66" s="1092"/>
      <c r="Q66" s="1096" t="s">
        <v>415</v>
      </c>
      <c r="R66" s="1097"/>
      <c r="S66" s="1097"/>
      <c r="T66" s="1097"/>
      <c r="U66" s="1098"/>
      <c r="V66" s="1096" t="s">
        <v>416</v>
      </c>
      <c r="W66" s="1097"/>
      <c r="X66" s="1097"/>
      <c r="Y66" s="1097"/>
      <c r="Z66" s="1098"/>
      <c r="AA66" s="1096" t="s">
        <v>417</v>
      </c>
      <c r="AB66" s="1097"/>
      <c r="AC66" s="1097"/>
      <c r="AD66" s="1097"/>
      <c r="AE66" s="1098"/>
      <c r="AF66" s="1102" t="s">
        <v>418</v>
      </c>
      <c r="AG66" s="1103"/>
      <c r="AH66" s="1103"/>
      <c r="AI66" s="1103"/>
      <c r="AJ66" s="1104"/>
      <c r="AK66" s="1096" t="s">
        <v>398</v>
      </c>
      <c r="AL66" s="1091"/>
      <c r="AM66" s="1091"/>
      <c r="AN66" s="1091"/>
      <c r="AO66" s="1092"/>
      <c r="AP66" s="1096" t="s">
        <v>419</v>
      </c>
      <c r="AQ66" s="1097"/>
      <c r="AR66" s="1097"/>
      <c r="AS66" s="1097"/>
      <c r="AT66" s="1098"/>
      <c r="AU66" s="1096" t="s">
        <v>420</v>
      </c>
      <c r="AV66" s="1097"/>
      <c r="AW66" s="1097"/>
      <c r="AX66" s="1097"/>
      <c r="AY66" s="1098"/>
      <c r="AZ66" s="1096" t="s">
        <v>377</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c r="A68" s="260">
        <v>1</v>
      </c>
      <c r="B68" s="1080" t="s">
        <v>582</v>
      </c>
      <c r="C68" s="1081"/>
      <c r="D68" s="1081"/>
      <c r="E68" s="1081"/>
      <c r="F68" s="1081"/>
      <c r="G68" s="1081"/>
      <c r="H68" s="1081"/>
      <c r="I68" s="1081"/>
      <c r="J68" s="1081"/>
      <c r="K68" s="1081"/>
      <c r="L68" s="1081"/>
      <c r="M68" s="1081"/>
      <c r="N68" s="1081"/>
      <c r="O68" s="1081"/>
      <c r="P68" s="1082"/>
      <c r="Q68" s="1083">
        <v>1684</v>
      </c>
      <c r="R68" s="1077"/>
      <c r="S68" s="1077"/>
      <c r="T68" s="1077"/>
      <c r="U68" s="1077"/>
      <c r="V68" s="1077">
        <v>1661</v>
      </c>
      <c r="W68" s="1077"/>
      <c r="X68" s="1077"/>
      <c r="Y68" s="1077"/>
      <c r="Z68" s="1077"/>
      <c r="AA68" s="1077">
        <v>23</v>
      </c>
      <c r="AB68" s="1077"/>
      <c r="AC68" s="1077"/>
      <c r="AD68" s="1077"/>
      <c r="AE68" s="1077"/>
      <c r="AF68" s="1077" t="s">
        <v>594</v>
      </c>
      <c r="AG68" s="1077"/>
      <c r="AH68" s="1077"/>
      <c r="AI68" s="1077"/>
      <c r="AJ68" s="1077"/>
      <c r="AK68" s="1077" t="s">
        <v>581</v>
      </c>
      <c r="AL68" s="1077"/>
      <c r="AM68" s="1077"/>
      <c r="AN68" s="1077"/>
      <c r="AO68" s="1077"/>
      <c r="AP68" s="1077">
        <v>963</v>
      </c>
      <c r="AQ68" s="1077"/>
      <c r="AR68" s="1077"/>
      <c r="AS68" s="1077"/>
      <c r="AT68" s="1077"/>
      <c r="AU68" s="1077">
        <v>455</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c r="A69" s="263">
        <v>2</v>
      </c>
      <c r="B69" s="1069" t="s">
        <v>583</v>
      </c>
      <c r="C69" s="1070"/>
      <c r="D69" s="1070"/>
      <c r="E69" s="1070"/>
      <c r="F69" s="1070"/>
      <c r="G69" s="1070"/>
      <c r="H69" s="1070"/>
      <c r="I69" s="1070"/>
      <c r="J69" s="1070"/>
      <c r="K69" s="1070"/>
      <c r="L69" s="1070"/>
      <c r="M69" s="1070"/>
      <c r="N69" s="1070"/>
      <c r="O69" s="1070"/>
      <c r="P69" s="1071"/>
      <c r="Q69" s="1072">
        <v>80</v>
      </c>
      <c r="R69" s="1066"/>
      <c r="S69" s="1066"/>
      <c r="T69" s="1066"/>
      <c r="U69" s="1066"/>
      <c r="V69" s="1066">
        <v>80</v>
      </c>
      <c r="W69" s="1066"/>
      <c r="X69" s="1066"/>
      <c r="Y69" s="1066"/>
      <c r="Z69" s="1066"/>
      <c r="AA69" s="1066" t="s">
        <v>594</v>
      </c>
      <c r="AB69" s="1066"/>
      <c r="AC69" s="1066"/>
      <c r="AD69" s="1066"/>
      <c r="AE69" s="1066"/>
      <c r="AF69" s="1066" t="s">
        <v>594</v>
      </c>
      <c r="AG69" s="1066"/>
      <c r="AH69" s="1066"/>
      <c r="AI69" s="1066"/>
      <c r="AJ69" s="1066"/>
      <c r="AK69" s="1066" t="s">
        <v>581</v>
      </c>
      <c r="AL69" s="1066"/>
      <c r="AM69" s="1066"/>
      <c r="AN69" s="1066"/>
      <c r="AO69" s="1066"/>
      <c r="AP69" s="1066">
        <v>350</v>
      </c>
      <c r="AQ69" s="1066"/>
      <c r="AR69" s="1066"/>
      <c r="AS69" s="1066"/>
      <c r="AT69" s="1066"/>
      <c r="AU69" s="1066" t="s">
        <v>594</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c r="A70" s="263">
        <v>3</v>
      </c>
      <c r="B70" s="1069" t="s">
        <v>584</v>
      </c>
      <c r="C70" s="1070"/>
      <c r="D70" s="1070"/>
      <c r="E70" s="1070"/>
      <c r="F70" s="1070"/>
      <c r="G70" s="1070"/>
      <c r="H70" s="1070"/>
      <c r="I70" s="1070"/>
      <c r="J70" s="1070"/>
      <c r="K70" s="1070"/>
      <c r="L70" s="1070"/>
      <c r="M70" s="1070"/>
      <c r="N70" s="1070"/>
      <c r="O70" s="1070"/>
      <c r="P70" s="1071"/>
      <c r="Q70" s="1072">
        <v>987</v>
      </c>
      <c r="R70" s="1066"/>
      <c r="S70" s="1066"/>
      <c r="T70" s="1066"/>
      <c r="U70" s="1066"/>
      <c r="V70" s="1066">
        <v>970</v>
      </c>
      <c r="W70" s="1066"/>
      <c r="X70" s="1066"/>
      <c r="Y70" s="1066"/>
      <c r="Z70" s="1066"/>
      <c r="AA70" s="1066">
        <v>17</v>
      </c>
      <c r="AB70" s="1066"/>
      <c r="AC70" s="1066"/>
      <c r="AD70" s="1066"/>
      <c r="AE70" s="1066"/>
      <c r="AF70" s="1066">
        <v>17</v>
      </c>
      <c r="AG70" s="1066"/>
      <c r="AH70" s="1066"/>
      <c r="AI70" s="1066"/>
      <c r="AJ70" s="1066"/>
      <c r="AK70" s="1066" t="s">
        <v>581</v>
      </c>
      <c r="AL70" s="1066"/>
      <c r="AM70" s="1066"/>
      <c r="AN70" s="1066"/>
      <c r="AO70" s="1066"/>
      <c r="AP70" s="1066">
        <v>69</v>
      </c>
      <c r="AQ70" s="1066"/>
      <c r="AR70" s="1066"/>
      <c r="AS70" s="1066"/>
      <c r="AT70" s="1066"/>
      <c r="AU70" s="1066">
        <v>20</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c r="A71" s="263">
        <v>4</v>
      </c>
      <c r="B71" s="1069"/>
      <c r="C71" s="1070"/>
      <c r="D71" s="1070"/>
      <c r="E71" s="1070"/>
      <c r="F71" s="1070"/>
      <c r="G71" s="1070"/>
      <c r="H71" s="1070"/>
      <c r="I71" s="1070"/>
      <c r="J71" s="1070"/>
      <c r="K71" s="1070"/>
      <c r="L71" s="1070"/>
      <c r="M71" s="1070"/>
      <c r="N71" s="1070"/>
      <c r="O71" s="1070"/>
      <c r="P71" s="1071"/>
      <c r="Q71" s="1072"/>
      <c r="R71" s="1066"/>
      <c r="S71" s="1066"/>
      <c r="T71" s="1066"/>
      <c r="U71" s="1066"/>
      <c r="V71" s="1066"/>
      <c r="W71" s="1066"/>
      <c r="X71" s="1066"/>
      <c r="Y71" s="1066"/>
      <c r="Z71" s="1066"/>
      <c r="AA71" s="1066"/>
      <c r="AB71" s="1066"/>
      <c r="AC71" s="1066"/>
      <c r="AD71" s="1066"/>
      <c r="AE71" s="1066"/>
      <c r="AF71" s="1066"/>
      <c r="AG71" s="1066"/>
      <c r="AH71" s="1066"/>
      <c r="AI71" s="1066"/>
      <c r="AJ71" s="1066"/>
      <c r="AK71" s="1066"/>
      <c r="AL71" s="1066"/>
      <c r="AM71" s="1066"/>
      <c r="AN71" s="1066"/>
      <c r="AO71" s="1066"/>
      <c r="AP71" s="1066"/>
      <c r="AQ71" s="1066"/>
      <c r="AR71" s="1066"/>
      <c r="AS71" s="1066"/>
      <c r="AT71" s="1066"/>
      <c r="AU71" s="1066"/>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c r="A72" s="263">
        <v>5</v>
      </c>
      <c r="B72" s="1069"/>
      <c r="C72" s="1070"/>
      <c r="D72" s="1070"/>
      <c r="E72" s="1070"/>
      <c r="F72" s="1070"/>
      <c r="G72" s="1070"/>
      <c r="H72" s="1070"/>
      <c r="I72" s="1070"/>
      <c r="J72" s="1070"/>
      <c r="K72" s="1070"/>
      <c r="L72" s="1070"/>
      <c r="M72" s="1070"/>
      <c r="N72" s="1070"/>
      <c r="O72" s="1070"/>
      <c r="P72" s="1071"/>
      <c r="Q72" s="1072"/>
      <c r="R72" s="1066"/>
      <c r="S72" s="1066"/>
      <c r="T72" s="1066"/>
      <c r="U72" s="1066"/>
      <c r="V72" s="1066"/>
      <c r="W72" s="1066"/>
      <c r="X72" s="1066"/>
      <c r="Y72" s="1066"/>
      <c r="Z72" s="1066"/>
      <c r="AA72" s="1066"/>
      <c r="AB72" s="1066"/>
      <c r="AC72" s="1066"/>
      <c r="AD72" s="1066"/>
      <c r="AE72" s="1066"/>
      <c r="AF72" s="1066"/>
      <c r="AG72" s="1066"/>
      <c r="AH72" s="1066"/>
      <c r="AI72" s="1066"/>
      <c r="AJ72" s="1066"/>
      <c r="AK72" s="1066"/>
      <c r="AL72" s="1066"/>
      <c r="AM72" s="1066"/>
      <c r="AN72" s="1066"/>
      <c r="AO72" s="1066"/>
      <c r="AP72" s="1066"/>
      <c r="AQ72" s="1066"/>
      <c r="AR72" s="1066"/>
      <c r="AS72" s="1066"/>
      <c r="AT72" s="1066"/>
      <c r="AU72" s="1066"/>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c r="A73" s="263">
        <v>6</v>
      </c>
      <c r="B73" s="1069"/>
      <c r="C73" s="1070"/>
      <c r="D73" s="1070"/>
      <c r="E73" s="1070"/>
      <c r="F73" s="1070"/>
      <c r="G73" s="1070"/>
      <c r="H73" s="1070"/>
      <c r="I73" s="1070"/>
      <c r="J73" s="1070"/>
      <c r="K73" s="1070"/>
      <c r="L73" s="1070"/>
      <c r="M73" s="1070"/>
      <c r="N73" s="1070"/>
      <c r="O73" s="1070"/>
      <c r="P73" s="1071"/>
      <c r="Q73" s="1072"/>
      <c r="R73" s="1066"/>
      <c r="S73" s="1066"/>
      <c r="T73" s="1066"/>
      <c r="U73" s="1066"/>
      <c r="V73" s="1066"/>
      <c r="W73" s="1066"/>
      <c r="X73" s="1066"/>
      <c r="Y73" s="1066"/>
      <c r="Z73" s="1066"/>
      <c r="AA73" s="1066"/>
      <c r="AB73" s="1066"/>
      <c r="AC73" s="1066"/>
      <c r="AD73" s="1066"/>
      <c r="AE73" s="1066"/>
      <c r="AF73" s="1066"/>
      <c r="AG73" s="1066"/>
      <c r="AH73" s="1066"/>
      <c r="AI73" s="1066"/>
      <c r="AJ73" s="1066"/>
      <c r="AK73" s="1066"/>
      <c r="AL73" s="1066"/>
      <c r="AM73" s="1066"/>
      <c r="AN73" s="1066"/>
      <c r="AO73" s="1066"/>
      <c r="AP73" s="1066"/>
      <c r="AQ73" s="1066"/>
      <c r="AR73" s="1066"/>
      <c r="AS73" s="1066"/>
      <c r="AT73" s="1066"/>
      <c r="AU73" s="1066"/>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c r="A74" s="263">
        <v>7</v>
      </c>
      <c r="B74" s="1069"/>
      <c r="C74" s="1070"/>
      <c r="D74" s="1070"/>
      <c r="E74" s="1070"/>
      <c r="F74" s="1070"/>
      <c r="G74" s="1070"/>
      <c r="H74" s="1070"/>
      <c r="I74" s="1070"/>
      <c r="J74" s="1070"/>
      <c r="K74" s="1070"/>
      <c r="L74" s="1070"/>
      <c r="M74" s="1070"/>
      <c r="N74" s="1070"/>
      <c r="O74" s="1070"/>
      <c r="P74" s="1071"/>
      <c r="Q74" s="1072"/>
      <c r="R74" s="1066"/>
      <c r="S74" s="1066"/>
      <c r="T74" s="1066"/>
      <c r="U74" s="1066"/>
      <c r="V74" s="1066"/>
      <c r="W74" s="1066"/>
      <c r="X74" s="1066"/>
      <c r="Y74" s="1066"/>
      <c r="Z74" s="1066"/>
      <c r="AA74" s="1066"/>
      <c r="AB74" s="1066"/>
      <c r="AC74" s="1066"/>
      <c r="AD74" s="1066"/>
      <c r="AE74" s="1066"/>
      <c r="AF74" s="1066"/>
      <c r="AG74" s="1066"/>
      <c r="AH74" s="1066"/>
      <c r="AI74" s="1066"/>
      <c r="AJ74" s="1066"/>
      <c r="AK74" s="1066"/>
      <c r="AL74" s="1066"/>
      <c r="AM74" s="1066"/>
      <c r="AN74" s="1066"/>
      <c r="AO74" s="1066"/>
      <c r="AP74" s="1066"/>
      <c r="AQ74" s="1066"/>
      <c r="AR74" s="1066"/>
      <c r="AS74" s="1066"/>
      <c r="AT74" s="1066"/>
      <c r="AU74" s="1066"/>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c r="A75" s="263">
        <v>8</v>
      </c>
      <c r="B75" s="1069"/>
      <c r="C75" s="1070"/>
      <c r="D75" s="1070"/>
      <c r="E75" s="1070"/>
      <c r="F75" s="1070"/>
      <c r="G75" s="1070"/>
      <c r="H75" s="1070"/>
      <c r="I75" s="1070"/>
      <c r="J75" s="1070"/>
      <c r="K75" s="1070"/>
      <c r="L75" s="1070"/>
      <c r="M75" s="1070"/>
      <c r="N75" s="1070"/>
      <c r="O75" s="1070"/>
      <c r="P75" s="1071"/>
      <c r="Q75" s="1073"/>
      <c r="R75" s="1074"/>
      <c r="S75" s="1074"/>
      <c r="T75" s="1074"/>
      <c r="U75" s="1075"/>
      <c r="V75" s="1076"/>
      <c r="W75" s="1074"/>
      <c r="X75" s="1074"/>
      <c r="Y75" s="1074"/>
      <c r="Z75" s="1075"/>
      <c r="AA75" s="1076"/>
      <c r="AB75" s="1074"/>
      <c r="AC75" s="1074"/>
      <c r="AD75" s="1074"/>
      <c r="AE75" s="1075"/>
      <c r="AF75" s="1076"/>
      <c r="AG75" s="1074"/>
      <c r="AH75" s="1074"/>
      <c r="AI75" s="1074"/>
      <c r="AJ75" s="1075"/>
      <c r="AK75" s="1076"/>
      <c r="AL75" s="1074"/>
      <c r="AM75" s="1074"/>
      <c r="AN75" s="1074"/>
      <c r="AO75" s="1075"/>
      <c r="AP75" s="1076"/>
      <c r="AQ75" s="1074"/>
      <c r="AR75" s="1074"/>
      <c r="AS75" s="1074"/>
      <c r="AT75" s="1075"/>
      <c r="AU75" s="1076"/>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c r="A88" s="266" t="s">
        <v>389</v>
      </c>
      <c r="B88" s="1039" t="s">
        <v>421</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17</v>
      </c>
      <c r="AG88" s="1054"/>
      <c r="AH88" s="1054"/>
      <c r="AI88" s="1054"/>
      <c r="AJ88" s="1054"/>
      <c r="AK88" s="1058"/>
      <c r="AL88" s="1058"/>
      <c r="AM88" s="1058"/>
      <c r="AN88" s="1058"/>
      <c r="AO88" s="1058"/>
      <c r="AP88" s="1054">
        <v>1382</v>
      </c>
      <c r="AQ88" s="1054"/>
      <c r="AR88" s="1054"/>
      <c r="AS88" s="1054"/>
      <c r="AT88" s="1054"/>
      <c r="AU88" s="1054">
        <v>475</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389</v>
      </c>
      <c r="BR102" s="1039" t="s">
        <v>422</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105</v>
      </c>
      <c r="CS102" s="1046"/>
      <c r="CT102" s="1046"/>
      <c r="CU102" s="1046"/>
      <c r="CV102" s="1047"/>
      <c r="CW102" s="1045">
        <v>16</v>
      </c>
      <c r="CX102" s="1046"/>
      <c r="CY102" s="1046"/>
      <c r="CZ102" s="1046"/>
      <c r="DA102" s="1047"/>
      <c r="DB102" s="1045" t="s">
        <v>594</v>
      </c>
      <c r="DC102" s="1046"/>
      <c r="DD102" s="1046"/>
      <c r="DE102" s="1046"/>
      <c r="DF102" s="1047"/>
      <c r="DG102" s="1045" t="s">
        <v>594</v>
      </c>
      <c r="DH102" s="1046"/>
      <c r="DI102" s="1046"/>
      <c r="DJ102" s="1046"/>
      <c r="DK102" s="1047"/>
      <c r="DL102" s="1045" t="s">
        <v>594</v>
      </c>
      <c r="DM102" s="1046"/>
      <c r="DN102" s="1046"/>
      <c r="DO102" s="1046"/>
      <c r="DP102" s="1047"/>
      <c r="DQ102" s="1045" t="s">
        <v>594</v>
      </c>
      <c r="DR102" s="1046"/>
      <c r="DS102" s="1046"/>
      <c r="DT102" s="1046"/>
      <c r="DU102" s="1047"/>
      <c r="DV102" s="1028"/>
      <c r="DW102" s="1029"/>
      <c r="DX102" s="1029"/>
      <c r="DY102" s="1029"/>
      <c r="DZ102" s="1030"/>
      <c r="EA102" s="248"/>
    </row>
    <row r="103" spans="1:131" s="249" customFormat="1" ht="26.25" customHeight="1">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423</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424</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c r="A107" s="277" t="s">
        <v>425</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426</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c r="A108" s="1033" t="s">
        <v>427</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428</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c r="A109" s="988" t="s">
        <v>429</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430</v>
      </c>
      <c r="AB109" s="989"/>
      <c r="AC109" s="989"/>
      <c r="AD109" s="989"/>
      <c r="AE109" s="990"/>
      <c r="AF109" s="991" t="s">
        <v>431</v>
      </c>
      <c r="AG109" s="989"/>
      <c r="AH109" s="989"/>
      <c r="AI109" s="989"/>
      <c r="AJ109" s="990"/>
      <c r="AK109" s="991" t="s">
        <v>305</v>
      </c>
      <c r="AL109" s="989"/>
      <c r="AM109" s="989"/>
      <c r="AN109" s="989"/>
      <c r="AO109" s="990"/>
      <c r="AP109" s="991" t="s">
        <v>432</v>
      </c>
      <c r="AQ109" s="989"/>
      <c r="AR109" s="989"/>
      <c r="AS109" s="989"/>
      <c r="AT109" s="1020"/>
      <c r="AU109" s="988" t="s">
        <v>429</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430</v>
      </c>
      <c r="BR109" s="989"/>
      <c r="BS109" s="989"/>
      <c r="BT109" s="989"/>
      <c r="BU109" s="990"/>
      <c r="BV109" s="991" t="s">
        <v>431</v>
      </c>
      <c r="BW109" s="989"/>
      <c r="BX109" s="989"/>
      <c r="BY109" s="989"/>
      <c r="BZ109" s="990"/>
      <c r="CA109" s="991" t="s">
        <v>305</v>
      </c>
      <c r="CB109" s="989"/>
      <c r="CC109" s="989"/>
      <c r="CD109" s="989"/>
      <c r="CE109" s="990"/>
      <c r="CF109" s="1027" t="s">
        <v>432</v>
      </c>
      <c r="CG109" s="1027"/>
      <c r="CH109" s="1027"/>
      <c r="CI109" s="1027"/>
      <c r="CJ109" s="1027"/>
      <c r="CK109" s="991" t="s">
        <v>433</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430</v>
      </c>
      <c r="DH109" s="989"/>
      <c r="DI109" s="989"/>
      <c r="DJ109" s="989"/>
      <c r="DK109" s="990"/>
      <c r="DL109" s="991" t="s">
        <v>431</v>
      </c>
      <c r="DM109" s="989"/>
      <c r="DN109" s="989"/>
      <c r="DO109" s="989"/>
      <c r="DP109" s="990"/>
      <c r="DQ109" s="991" t="s">
        <v>305</v>
      </c>
      <c r="DR109" s="989"/>
      <c r="DS109" s="989"/>
      <c r="DT109" s="989"/>
      <c r="DU109" s="990"/>
      <c r="DV109" s="991" t="s">
        <v>432</v>
      </c>
      <c r="DW109" s="989"/>
      <c r="DX109" s="989"/>
      <c r="DY109" s="989"/>
      <c r="DZ109" s="1020"/>
    </row>
    <row r="110" spans="1:131" s="248" customFormat="1" ht="26.25" customHeight="1">
      <c r="A110" s="891" t="s">
        <v>434</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1749593</v>
      </c>
      <c r="AB110" s="982"/>
      <c r="AC110" s="982"/>
      <c r="AD110" s="982"/>
      <c r="AE110" s="983"/>
      <c r="AF110" s="984">
        <v>1794082</v>
      </c>
      <c r="AG110" s="982"/>
      <c r="AH110" s="982"/>
      <c r="AI110" s="982"/>
      <c r="AJ110" s="983"/>
      <c r="AK110" s="984">
        <v>1790563</v>
      </c>
      <c r="AL110" s="982"/>
      <c r="AM110" s="982"/>
      <c r="AN110" s="982"/>
      <c r="AO110" s="983"/>
      <c r="AP110" s="985">
        <v>21.7</v>
      </c>
      <c r="AQ110" s="986"/>
      <c r="AR110" s="986"/>
      <c r="AS110" s="986"/>
      <c r="AT110" s="987"/>
      <c r="AU110" s="1021" t="s">
        <v>73</v>
      </c>
      <c r="AV110" s="1022"/>
      <c r="AW110" s="1022"/>
      <c r="AX110" s="1022"/>
      <c r="AY110" s="1022"/>
      <c r="AZ110" s="947" t="s">
        <v>435</v>
      </c>
      <c r="BA110" s="892"/>
      <c r="BB110" s="892"/>
      <c r="BC110" s="892"/>
      <c r="BD110" s="892"/>
      <c r="BE110" s="892"/>
      <c r="BF110" s="892"/>
      <c r="BG110" s="892"/>
      <c r="BH110" s="892"/>
      <c r="BI110" s="892"/>
      <c r="BJ110" s="892"/>
      <c r="BK110" s="892"/>
      <c r="BL110" s="892"/>
      <c r="BM110" s="892"/>
      <c r="BN110" s="892"/>
      <c r="BO110" s="892"/>
      <c r="BP110" s="893"/>
      <c r="BQ110" s="948">
        <v>16310211</v>
      </c>
      <c r="BR110" s="929"/>
      <c r="BS110" s="929"/>
      <c r="BT110" s="929"/>
      <c r="BU110" s="929"/>
      <c r="BV110" s="929">
        <v>16766396</v>
      </c>
      <c r="BW110" s="929"/>
      <c r="BX110" s="929"/>
      <c r="BY110" s="929"/>
      <c r="BZ110" s="929"/>
      <c r="CA110" s="929">
        <v>16536531</v>
      </c>
      <c r="CB110" s="929"/>
      <c r="CC110" s="929"/>
      <c r="CD110" s="929"/>
      <c r="CE110" s="929"/>
      <c r="CF110" s="953">
        <v>200.9</v>
      </c>
      <c r="CG110" s="954"/>
      <c r="CH110" s="954"/>
      <c r="CI110" s="954"/>
      <c r="CJ110" s="954"/>
      <c r="CK110" s="1017" t="s">
        <v>436</v>
      </c>
      <c r="CL110" s="903"/>
      <c r="CM110" s="978" t="s">
        <v>437</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128</v>
      </c>
      <c r="DH110" s="929"/>
      <c r="DI110" s="929"/>
      <c r="DJ110" s="929"/>
      <c r="DK110" s="929"/>
      <c r="DL110" s="929" t="s">
        <v>438</v>
      </c>
      <c r="DM110" s="929"/>
      <c r="DN110" s="929"/>
      <c r="DO110" s="929"/>
      <c r="DP110" s="929"/>
      <c r="DQ110" s="929" t="s">
        <v>128</v>
      </c>
      <c r="DR110" s="929"/>
      <c r="DS110" s="929"/>
      <c r="DT110" s="929"/>
      <c r="DU110" s="929"/>
      <c r="DV110" s="930" t="s">
        <v>128</v>
      </c>
      <c r="DW110" s="930"/>
      <c r="DX110" s="930"/>
      <c r="DY110" s="930"/>
      <c r="DZ110" s="931"/>
    </row>
    <row r="111" spans="1:131" s="248" customFormat="1" ht="26.25" customHeight="1">
      <c r="A111" s="858" t="s">
        <v>439</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438</v>
      </c>
      <c r="AB111" s="1010"/>
      <c r="AC111" s="1010"/>
      <c r="AD111" s="1010"/>
      <c r="AE111" s="1011"/>
      <c r="AF111" s="1012" t="s">
        <v>438</v>
      </c>
      <c r="AG111" s="1010"/>
      <c r="AH111" s="1010"/>
      <c r="AI111" s="1010"/>
      <c r="AJ111" s="1011"/>
      <c r="AK111" s="1012" t="s">
        <v>391</v>
      </c>
      <c r="AL111" s="1010"/>
      <c r="AM111" s="1010"/>
      <c r="AN111" s="1010"/>
      <c r="AO111" s="1011"/>
      <c r="AP111" s="1013" t="s">
        <v>438</v>
      </c>
      <c r="AQ111" s="1014"/>
      <c r="AR111" s="1014"/>
      <c r="AS111" s="1014"/>
      <c r="AT111" s="1015"/>
      <c r="AU111" s="1023"/>
      <c r="AV111" s="1024"/>
      <c r="AW111" s="1024"/>
      <c r="AX111" s="1024"/>
      <c r="AY111" s="1024"/>
      <c r="AZ111" s="899" t="s">
        <v>440</v>
      </c>
      <c r="BA111" s="834"/>
      <c r="BB111" s="834"/>
      <c r="BC111" s="834"/>
      <c r="BD111" s="834"/>
      <c r="BE111" s="834"/>
      <c r="BF111" s="834"/>
      <c r="BG111" s="834"/>
      <c r="BH111" s="834"/>
      <c r="BI111" s="834"/>
      <c r="BJ111" s="834"/>
      <c r="BK111" s="834"/>
      <c r="BL111" s="834"/>
      <c r="BM111" s="834"/>
      <c r="BN111" s="834"/>
      <c r="BO111" s="834"/>
      <c r="BP111" s="835"/>
      <c r="BQ111" s="900">
        <v>56010</v>
      </c>
      <c r="BR111" s="901"/>
      <c r="BS111" s="901"/>
      <c r="BT111" s="901"/>
      <c r="BU111" s="901"/>
      <c r="BV111" s="901">
        <v>22149</v>
      </c>
      <c r="BW111" s="901"/>
      <c r="BX111" s="901"/>
      <c r="BY111" s="901"/>
      <c r="BZ111" s="901"/>
      <c r="CA111" s="901">
        <v>14758</v>
      </c>
      <c r="CB111" s="901"/>
      <c r="CC111" s="901"/>
      <c r="CD111" s="901"/>
      <c r="CE111" s="901"/>
      <c r="CF111" s="962">
        <v>0.2</v>
      </c>
      <c r="CG111" s="963"/>
      <c r="CH111" s="963"/>
      <c r="CI111" s="963"/>
      <c r="CJ111" s="963"/>
      <c r="CK111" s="1018"/>
      <c r="CL111" s="905"/>
      <c r="CM111" s="908" t="s">
        <v>441</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438</v>
      </c>
      <c r="DH111" s="901"/>
      <c r="DI111" s="901"/>
      <c r="DJ111" s="901"/>
      <c r="DK111" s="901"/>
      <c r="DL111" s="901" t="s">
        <v>438</v>
      </c>
      <c r="DM111" s="901"/>
      <c r="DN111" s="901"/>
      <c r="DO111" s="901"/>
      <c r="DP111" s="901"/>
      <c r="DQ111" s="901" t="s">
        <v>391</v>
      </c>
      <c r="DR111" s="901"/>
      <c r="DS111" s="901"/>
      <c r="DT111" s="901"/>
      <c r="DU111" s="901"/>
      <c r="DV111" s="878" t="s">
        <v>438</v>
      </c>
      <c r="DW111" s="878"/>
      <c r="DX111" s="878"/>
      <c r="DY111" s="878"/>
      <c r="DZ111" s="879"/>
    </row>
    <row r="112" spans="1:131" s="248" customFormat="1" ht="26.25" customHeight="1">
      <c r="A112" s="1003" t="s">
        <v>442</v>
      </c>
      <c r="B112" s="1004"/>
      <c r="C112" s="834" t="s">
        <v>443</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128</v>
      </c>
      <c r="AB112" s="864"/>
      <c r="AC112" s="864"/>
      <c r="AD112" s="864"/>
      <c r="AE112" s="865"/>
      <c r="AF112" s="866" t="s">
        <v>128</v>
      </c>
      <c r="AG112" s="864"/>
      <c r="AH112" s="864"/>
      <c r="AI112" s="864"/>
      <c r="AJ112" s="865"/>
      <c r="AK112" s="866" t="s">
        <v>391</v>
      </c>
      <c r="AL112" s="864"/>
      <c r="AM112" s="864"/>
      <c r="AN112" s="864"/>
      <c r="AO112" s="865"/>
      <c r="AP112" s="911" t="s">
        <v>391</v>
      </c>
      <c r="AQ112" s="912"/>
      <c r="AR112" s="912"/>
      <c r="AS112" s="912"/>
      <c r="AT112" s="913"/>
      <c r="AU112" s="1023"/>
      <c r="AV112" s="1024"/>
      <c r="AW112" s="1024"/>
      <c r="AX112" s="1024"/>
      <c r="AY112" s="1024"/>
      <c r="AZ112" s="899" t="s">
        <v>444</v>
      </c>
      <c r="BA112" s="834"/>
      <c r="BB112" s="834"/>
      <c r="BC112" s="834"/>
      <c r="BD112" s="834"/>
      <c r="BE112" s="834"/>
      <c r="BF112" s="834"/>
      <c r="BG112" s="834"/>
      <c r="BH112" s="834"/>
      <c r="BI112" s="834"/>
      <c r="BJ112" s="834"/>
      <c r="BK112" s="834"/>
      <c r="BL112" s="834"/>
      <c r="BM112" s="834"/>
      <c r="BN112" s="834"/>
      <c r="BO112" s="834"/>
      <c r="BP112" s="835"/>
      <c r="BQ112" s="900">
        <v>2679093</v>
      </c>
      <c r="BR112" s="901"/>
      <c r="BS112" s="901"/>
      <c r="BT112" s="901"/>
      <c r="BU112" s="901"/>
      <c r="BV112" s="901">
        <v>2577604</v>
      </c>
      <c r="BW112" s="901"/>
      <c r="BX112" s="901"/>
      <c r="BY112" s="901"/>
      <c r="BZ112" s="901"/>
      <c r="CA112" s="901">
        <v>2640175</v>
      </c>
      <c r="CB112" s="901"/>
      <c r="CC112" s="901"/>
      <c r="CD112" s="901"/>
      <c r="CE112" s="901"/>
      <c r="CF112" s="962">
        <v>32.1</v>
      </c>
      <c r="CG112" s="963"/>
      <c r="CH112" s="963"/>
      <c r="CI112" s="963"/>
      <c r="CJ112" s="963"/>
      <c r="CK112" s="1018"/>
      <c r="CL112" s="905"/>
      <c r="CM112" s="908" t="s">
        <v>445</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438</v>
      </c>
      <c r="DH112" s="901"/>
      <c r="DI112" s="901"/>
      <c r="DJ112" s="901"/>
      <c r="DK112" s="901"/>
      <c r="DL112" s="901" t="s">
        <v>391</v>
      </c>
      <c r="DM112" s="901"/>
      <c r="DN112" s="901"/>
      <c r="DO112" s="901"/>
      <c r="DP112" s="901"/>
      <c r="DQ112" s="901" t="s">
        <v>391</v>
      </c>
      <c r="DR112" s="901"/>
      <c r="DS112" s="901"/>
      <c r="DT112" s="901"/>
      <c r="DU112" s="901"/>
      <c r="DV112" s="878" t="s">
        <v>391</v>
      </c>
      <c r="DW112" s="878"/>
      <c r="DX112" s="878"/>
      <c r="DY112" s="878"/>
      <c r="DZ112" s="879"/>
    </row>
    <row r="113" spans="1:130" s="248" customFormat="1" ht="26.25" customHeight="1">
      <c r="A113" s="1005"/>
      <c r="B113" s="1006"/>
      <c r="C113" s="834" t="s">
        <v>446</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352542</v>
      </c>
      <c r="AB113" s="1010"/>
      <c r="AC113" s="1010"/>
      <c r="AD113" s="1010"/>
      <c r="AE113" s="1011"/>
      <c r="AF113" s="1012">
        <v>339758</v>
      </c>
      <c r="AG113" s="1010"/>
      <c r="AH113" s="1010"/>
      <c r="AI113" s="1010"/>
      <c r="AJ113" s="1011"/>
      <c r="AK113" s="1012">
        <v>334445</v>
      </c>
      <c r="AL113" s="1010"/>
      <c r="AM113" s="1010"/>
      <c r="AN113" s="1010"/>
      <c r="AO113" s="1011"/>
      <c r="AP113" s="1013">
        <v>4.0999999999999996</v>
      </c>
      <c r="AQ113" s="1014"/>
      <c r="AR113" s="1014"/>
      <c r="AS113" s="1014"/>
      <c r="AT113" s="1015"/>
      <c r="AU113" s="1023"/>
      <c r="AV113" s="1024"/>
      <c r="AW113" s="1024"/>
      <c r="AX113" s="1024"/>
      <c r="AY113" s="1024"/>
      <c r="AZ113" s="899" t="s">
        <v>447</v>
      </c>
      <c r="BA113" s="834"/>
      <c r="BB113" s="834"/>
      <c r="BC113" s="834"/>
      <c r="BD113" s="834"/>
      <c r="BE113" s="834"/>
      <c r="BF113" s="834"/>
      <c r="BG113" s="834"/>
      <c r="BH113" s="834"/>
      <c r="BI113" s="834"/>
      <c r="BJ113" s="834"/>
      <c r="BK113" s="834"/>
      <c r="BL113" s="834"/>
      <c r="BM113" s="834"/>
      <c r="BN113" s="834"/>
      <c r="BO113" s="834"/>
      <c r="BP113" s="835"/>
      <c r="BQ113" s="900">
        <v>764411</v>
      </c>
      <c r="BR113" s="901"/>
      <c r="BS113" s="901"/>
      <c r="BT113" s="901"/>
      <c r="BU113" s="901"/>
      <c r="BV113" s="901">
        <v>609769</v>
      </c>
      <c r="BW113" s="901"/>
      <c r="BX113" s="901"/>
      <c r="BY113" s="901"/>
      <c r="BZ113" s="901"/>
      <c r="CA113" s="901">
        <v>474711</v>
      </c>
      <c r="CB113" s="901"/>
      <c r="CC113" s="901"/>
      <c r="CD113" s="901"/>
      <c r="CE113" s="901"/>
      <c r="CF113" s="962">
        <v>5.8</v>
      </c>
      <c r="CG113" s="963"/>
      <c r="CH113" s="963"/>
      <c r="CI113" s="963"/>
      <c r="CJ113" s="963"/>
      <c r="CK113" s="1018"/>
      <c r="CL113" s="905"/>
      <c r="CM113" s="908" t="s">
        <v>448</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v>26463</v>
      </c>
      <c r="DH113" s="864"/>
      <c r="DI113" s="864"/>
      <c r="DJ113" s="864"/>
      <c r="DK113" s="865"/>
      <c r="DL113" s="866" t="s">
        <v>128</v>
      </c>
      <c r="DM113" s="864"/>
      <c r="DN113" s="864"/>
      <c r="DO113" s="864"/>
      <c r="DP113" s="865"/>
      <c r="DQ113" s="866" t="s">
        <v>128</v>
      </c>
      <c r="DR113" s="864"/>
      <c r="DS113" s="864"/>
      <c r="DT113" s="864"/>
      <c r="DU113" s="865"/>
      <c r="DV113" s="911" t="s">
        <v>128</v>
      </c>
      <c r="DW113" s="912"/>
      <c r="DX113" s="912"/>
      <c r="DY113" s="912"/>
      <c r="DZ113" s="913"/>
    </row>
    <row r="114" spans="1:130" s="248" customFormat="1" ht="26.25" customHeight="1">
      <c r="A114" s="1005"/>
      <c r="B114" s="1006"/>
      <c r="C114" s="834" t="s">
        <v>449</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165066</v>
      </c>
      <c r="AB114" s="864"/>
      <c r="AC114" s="864"/>
      <c r="AD114" s="864"/>
      <c r="AE114" s="865"/>
      <c r="AF114" s="866">
        <v>165060</v>
      </c>
      <c r="AG114" s="864"/>
      <c r="AH114" s="864"/>
      <c r="AI114" s="864"/>
      <c r="AJ114" s="865"/>
      <c r="AK114" s="866">
        <v>155885</v>
      </c>
      <c r="AL114" s="864"/>
      <c r="AM114" s="864"/>
      <c r="AN114" s="864"/>
      <c r="AO114" s="865"/>
      <c r="AP114" s="911">
        <v>1.9</v>
      </c>
      <c r="AQ114" s="912"/>
      <c r="AR114" s="912"/>
      <c r="AS114" s="912"/>
      <c r="AT114" s="913"/>
      <c r="AU114" s="1023"/>
      <c r="AV114" s="1024"/>
      <c r="AW114" s="1024"/>
      <c r="AX114" s="1024"/>
      <c r="AY114" s="1024"/>
      <c r="AZ114" s="899" t="s">
        <v>450</v>
      </c>
      <c r="BA114" s="834"/>
      <c r="BB114" s="834"/>
      <c r="BC114" s="834"/>
      <c r="BD114" s="834"/>
      <c r="BE114" s="834"/>
      <c r="BF114" s="834"/>
      <c r="BG114" s="834"/>
      <c r="BH114" s="834"/>
      <c r="BI114" s="834"/>
      <c r="BJ114" s="834"/>
      <c r="BK114" s="834"/>
      <c r="BL114" s="834"/>
      <c r="BM114" s="834"/>
      <c r="BN114" s="834"/>
      <c r="BO114" s="834"/>
      <c r="BP114" s="835"/>
      <c r="BQ114" s="900">
        <v>1448974</v>
      </c>
      <c r="BR114" s="901"/>
      <c r="BS114" s="901"/>
      <c r="BT114" s="901"/>
      <c r="BU114" s="901"/>
      <c r="BV114" s="901">
        <v>1381256</v>
      </c>
      <c r="BW114" s="901"/>
      <c r="BX114" s="901"/>
      <c r="BY114" s="901"/>
      <c r="BZ114" s="901"/>
      <c r="CA114" s="901">
        <v>1329574</v>
      </c>
      <c r="CB114" s="901"/>
      <c r="CC114" s="901"/>
      <c r="CD114" s="901"/>
      <c r="CE114" s="901"/>
      <c r="CF114" s="962">
        <v>16.100000000000001</v>
      </c>
      <c r="CG114" s="963"/>
      <c r="CH114" s="963"/>
      <c r="CI114" s="963"/>
      <c r="CJ114" s="963"/>
      <c r="CK114" s="1018"/>
      <c r="CL114" s="905"/>
      <c r="CM114" s="908" t="s">
        <v>451</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391</v>
      </c>
      <c r="DH114" s="864"/>
      <c r="DI114" s="864"/>
      <c r="DJ114" s="864"/>
      <c r="DK114" s="865"/>
      <c r="DL114" s="866" t="s">
        <v>438</v>
      </c>
      <c r="DM114" s="864"/>
      <c r="DN114" s="864"/>
      <c r="DO114" s="864"/>
      <c r="DP114" s="865"/>
      <c r="DQ114" s="866" t="s">
        <v>391</v>
      </c>
      <c r="DR114" s="864"/>
      <c r="DS114" s="864"/>
      <c r="DT114" s="864"/>
      <c r="DU114" s="865"/>
      <c r="DV114" s="911" t="s">
        <v>128</v>
      </c>
      <c r="DW114" s="912"/>
      <c r="DX114" s="912"/>
      <c r="DY114" s="912"/>
      <c r="DZ114" s="913"/>
    </row>
    <row r="115" spans="1:130" s="248" customFormat="1" ht="26.25" customHeight="1">
      <c r="A115" s="1005"/>
      <c r="B115" s="1006"/>
      <c r="C115" s="834" t="s">
        <v>452</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64378</v>
      </c>
      <c r="AB115" s="1010"/>
      <c r="AC115" s="1010"/>
      <c r="AD115" s="1010"/>
      <c r="AE115" s="1011"/>
      <c r="AF115" s="1012">
        <v>63442</v>
      </c>
      <c r="AG115" s="1010"/>
      <c r="AH115" s="1010"/>
      <c r="AI115" s="1010"/>
      <c r="AJ115" s="1011"/>
      <c r="AK115" s="1012">
        <v>32672</v>
      </c>
      <c r="AL115" s="1010"/>
      <c r="AM115" s="1010"/>
      <c r="AN115" s="1010"/>
      <c r="AO115" s="1011"/>
      <c r="AP115" s="1013">
        <v>0.4</v>
      </c>
      <c r="AQ115" s="1014"/>
      <c r="AR115" s="1014"/>
      <c r="AS115" s="1014"/>
      <c r="AT115" s="1015"/>
      <c r="AU115" s="1023"/>
      <c r="AV115" s="1024"/>
      <c r="AW115" s="1024"/>
      <c r="AX115" s="1024"/>
      <c r="AY115" s="1024"/>
      <c r="AZ115" s="899" t="s">
        <v>453</v>
      </c>
      <c r="BA115" s="834"/>
      <c r="BB115" s="834"/>
      <c r="BC115" s="834"/>
      <c r="BD115" s="834"/>
      <c r="BE115" s="834"/>
      <c r="BF115" s="834"/>
      <c r="BG115" s="834"/>
      <c r="BH115" s="834"/>
      <c r="BI115" s="834"/>
      <c r="BJ115" s="834"/>
      <c r="BK115" s="834"/>
      <c r="BL115" s="834"/>
      <c r="BM115" s="834"/>
      <c r="BN115" s="834"/>
      <c r="BO115" s="834"/>
      <c r="BP115" s="835"/>
      <c r="BQ115" s="900" t="s">
        <v>128</v>
      </c>
      <c r="BR115" s="901"/>
      <c r="BS115" s="901"/>
      <c r="BT115" s="901"/>
      <c r="BU115" s="901"/>
      <c r="BV115" s="901" t="s">
        <v>391</v>
      </c>
      <c r="BW115" s="901"/>
      <c r="BX115" s="901"/>
      <c r="BY115" s="901"/>
      <c r="BZ115" s="901"/>
      <c r="CA115" s="901" t="s">
        <v>391</v>
      </c>
      <c r="CB115" s="901"/>
      <c r="CC115" s="901"/>
      <c r="CD115" s="901"/>
      <c r="CE115" s="901"/>
      <c r="CF115" s="962" t="s">
        <v>391</v>
      </c>
      <c r="CG115" s="963"/>
      <c r="CH115" s="963"/>
      <c r="CI115" s="963"/>
      <c r="CJ115" s="963"/>
      <c r="CK115" s="1018"/>
      <c r="CL115" s="905"/>
      <c r="CM115" s="899" t="s">
        <v>454</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438</v>
      </c>
      <c r="DH115" s="864"/>
      <c r="DI115" s="864"/>
      <c r="DJ115" s="864"/>
      <c r="DK115" s="865"/>
      <c r="DL115" s="866" t="s">
        <v>128</v>
      </c>
      <c r="DM115" s="864"/>
      <c r="DN115" s="864"/>
      <c r="DO115" s="864"/>
      <c r="DP115" s="865"/>
      <c r="DQ115" s="866" t="s">
        <v>391</v>
      </c>
      <c r="DR115" s="864"/>
      <c r="DS115" s="864"/>
      <c r="DT115" s="864"/>
      <c r="DU115" s="865"/>
      <c r="DV115" s="911" t="s">
        <v>391</v>
      </c>
      <c r="DW115" s="912"/>
      <c r="DX115" s="912"/>
      <c r="DY115" s="912"/>
      <c r="DZ115" s="913"/>
    </row>
    <row r="116" spans="1:130" s="248" customFormat="1" ht="26.25" customHeight="1">
      <c r="A116" s="1007"/>
      <c r="B116" s="1008"/>
      <c r="C116" s="967" t="s">
        <v>455</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v>1376</v>
      </c>
      <c r="AB116" s="864"/>
      <c r="AC116" s="864"/>
      <c r="AD116" s="864"/>
      <c r="AE116" s="865"/>
      <c r="AF116" s="866">
        <v>1780</v>
      </c>
      <c r="AG116" s="864"/>
      <c r="AH116" s="864"/>
      <c r="AI116" s="864"/>
      <c r="AJ116" s="865"/>
      <c r="AK116" s="866">
        <v>741</v>
      </c>
      <c r="AL116" s="864"/>
      <c r="AM116" s="864"/>
      <c r="AN116" s="864"/>
      <c r="AO116" s="865"/>
      <c r="AP116" s="911">
        <v>0</v>
      </c>
      <c r="AQ116" s="912"/>
      <c r="AR116" s="912"/>
      <c r="AS116" s="912"/>
      <c r="AT116" s="913"/>
      <c r="AU116" s="1023"/>
      <c r="AV116" s="1024"/>
      <c r="AW116" s="1024"/>
      <c r="AX116" s="1024"/>
      <c r="AY116" s="1024"/>
      <c r="AZ116" s="950" t="s">
        <v>456</v>
      </c>
      <c r="BA116" s="951"/>
      <c r="BB116" s="951"/>
      <c r="BC116" s="951"/>
      <c r="BD116" s="951"/>
      <c r="BE116" s="951"/>
      <c r="BF116" s="951"/>
      <c r="BG116" s="951"/>
      <c r="BH116" s="951"/>
      <c r="BI116" s="951"/>
      <c r="BJ116" s="951"/>
      <c r="BK116" s="951"/>
      <c r="BL116" s="951"/>
      <c r="BM116" s="951"/>
      <c r="BN116" s="951"/>
      <c r="BO116" s="951"/>
      <c r="BP116" s="952"/>
      <c r="BQ116" s="900" t="s">
        <v>391</v>
      </c>
      <c r="BR116" s="901"/>
      <c r="BS116" s="901"/>
      <c r="BT116" s="901"/>
      <c r="BU116" s="901"/>
      <c r="BV116" s="901" t="s">
        <v>438</v>
      </c>
      <c r="BW116" s="901"/>
      <c r="BX116" s="901"/>
      <c r="BY116" s="901"/>
      <c r="BZ116" s="901"/>
      <c r="CA116" s="901" t="s">
        <v>128</v>
      </c>
      <c r="CB116" s="901"/>
      <c r="CC116" s="901"/>
      <c r="CD116" s="901"/>
      <c r="CE116" s="901"/>
      <c r="CF116" s="962" t="s">
        <v>391</v>
      </c>
      <c r="CG116" s="963"/>
      <c r="CH116" s="963"/>
      <c r="CI116" s="963"/>
      <c r="CJ116" s="963"/>
      <c r="CK116" s="1018"/>
      <c r="CL116" s="905"/>
      <c r="CM116" s="908" t="s">
        <v>457</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391</v>
      </c>
      <c r="DH116" s="864"/>
      <c r="DI116" s="864"/>
      <c r="DJ116" s="864"/>
      <c r="DK116" s="865"/>
      <c r="DL116" s="866" t="s">
        <v>391</v>
      </c>
      <c r="DM116" s="864"/>
      <c r="DN116" s="864"/>
      <c r="DO116" s="864"/>
      <c r="DP116" s="865"/>
      <c r="DQ116" s="866" t="s">
        <v>438</v>
      </c>
      <c r="DR116" s="864"/>
      <c r="DS116" s="864"/>
      <c r="DT116" s="864"/>
      <c r="DU116" s="865"/>
      <c r="DV116" s="911" t="s">
        <v>391</v>
      </c>
      <c r="DW116" s="912"/>
      <c r="DX116" s="912"/>
      <c r="DY116" s="912"/>
      <c r="DZ116" s="913"/>
    </row>
    <row r="117" spans="1:130" s="248" customFormat="1" ht="26.25" customHeight="1">
      <c r="A117" s="988" t="s">
        <v>186</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458</v>
      </c>
      <c r="Z117" s="990"/>
      <c r="AA117" s="995">
        <v>2332955</v>
      </c>
      <c r="AB117" s="996"/>
      <c r="AC117" s="996"/>
      <c r="AD117" s="996"/>
      <c r="AE117" s="997"/>
      <c r="AF117" s="998">
        <v>2364122</v>
      </c>
      <c r="AG117" s="996"/>
      <c r="AH117" s="996"/>
      <c r="AI117" s="996"/>
      <c r="AJ117" s="997"/>
      <c r="AK117" s="998">
        <v>2314306</v>
      </c>
      <c r="AL117" s="996"/>
      <c r="AM117" s="996"/>
      <c r="AN117" s="996"/>
      <c r="AO117" s="997"/>
      <c r="AP117" s="999"/>
      <c r="AQ117" s="1000"/>
      <c r="AR117" s="1000"/>
      <c r="AS117" s="1000"/>
      <c r="AT117" s="1001"/>
      <c r="AU117" s="1023"/>
      <c r="AV117" s="1024"/>
      <c r="AW117" s="1024"/>
      <c r="AX117" s="1024"/>
      <c r="AY117" s="1024"/>
      <c r="AZ117" s="950" t="s">
        <v>459</v>
      </c>
      <c r="BA117" s="951"/>
      <c r="BB117" s="951"/>
      <c r="BC117" s="951"/>
      <c r="BD117" s="951"/>
      <c r="BE117" s="951"/>
      <c r="BF117" s="951"/>
      <c r="BG117" s="951"/>
      <c r="BH117" s="951"/>
      <c r="BI117" s="951"/>
      <c r="BJ117" s="951"/>
      <c r="BK117" s="951"/>
      <c r="BL117" s="951"/>
      <c r="BM117" s="951"/>
      <c r="BN117" s="951"/>
      <c r="BO117" s="951"/>
      <c r="BP117" s="952"/>
      <c r="BQ117" s="900" t="s">
        <v>391</v>
      </c>
      <c r="BR117" s="901"/>
      <c r="BS117" s="901"/>
      <c r="BT117" s="901"/>
      <c r="BU117" s="901"/>
      <c r="BV117" s="901" t="s">
        <v>438</v>
      </c>
      <c r="BW117" s="901"/>
      <c r="BX117" s="901"/>
      <c r="BY117" s="901"/>
      <c r="BZ117" s="901"/>
      <c r="CA117" s="901" t="s">
        <v>438</v>
      </c>
      <c r="CB117" s="901"/>
      <c r="CC117" s="901"/>
      <c r="CD117" s="901"/>
      <c r="CE117" s="901"/>
      <c r="CF117" s="962" t="s">
        <v>438</v>
      </c>
      <c r="CG117" s="963"/>
      <c r="CH117" s="963"/>
      <c r="CI117" s="963"/>
      <c r="CJ117" s="963"/>
      <c r="CK117" s="1018"/>
      <c r="CL117" s="905"/>
      <c r="CM117" s="908" t="s">
        <v>460</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391</v>
      </c>
      <c r="DH117" s="864"/>
      <c r="DI117" s="864"/>
      <c r="DJ117" s="864"/>
      <c r="DK117" s="865"/>
      <c r="DL117" s="866" t="s">
        <v>391</v>
      </c>
      <c r="DM117" s="864"/>
      <c r="DN117" s="864"/>
      <c r="DO117" s="864"/>
      <c r="DP117" s="865"/>
      <c r="DQ117" s="866" t="s">
        <v>128</v>
      </c>
      <c r="DR117" s="864"/>
      <c r="DS117" s="864"/>
      <c r="DT117" s="864"/>
      <c r="DU117" s="865"/>
      <c r="DV117" s="911" t="s">
        <v>391</v>
      </c>
      <c r="DW117" s="912"/>
      <c r="DX117" s="912"/>
      <c r="DY117" s="912"/>
      <c r="DZ117" s="913"/>
    </row>
    <row r="118" spans="1:130" s="248" customFormat="1" ht="26.25" customHeight="1">
      <c r="A118" s="988" t="s">
        <v>433</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430</v>
      </c>
      <c r="AB118" s="989"/>
      <c r="AC118" s="989"/>
      <c r="AD118" s="989"/>
      <c r="AE118" s="990"/>
      <c r="AF118" s="991" t="s">
        <v>431</v>
      </c>
      <c r="AG118" s="989"/>
      <c r="AH118" s="989"/>
      <c r="AI118" s="989"/>
      <c r="AJ118" s="990"/>
      <c r="AK118" s="991" t="s">
        <v>305</v>
      </c>
      <c r="AL118" s="989"/>
      <c r="AM118" s="989"/>
      <c r="AN118" s="989"/>
      <c r="AO118" s="990"/>
      <c r="AP118" s="992" t="s">
        <v>432</v>
      </c>
      <c r="AQ118" s="993"/>
      <c r="AR118" s="993"/>
      <c r="AS118" s="993"/>
      <c r="AT118" s="994"/>
      <c r="AU118" s="1023"/>
      <c r="AV118" s="1024"/>
      <c r="AW118" s="1024"/>
      <c r="AX118" s="1024"/>
      <c r="AY118" s="1024"/>
      <c r="AZ118" s="966" t="s">
        <v>461</v>
      </c>
      <c r="BA118" s="967"/>
      <c r="BB118" s="967"/>
      <c r="BC118" s="967"/>
      <c r="BD118" s="967"/>
      <c r="BE118" s="967"/>
      <c r="BF118" s="967"/>
      <c r="BG118" s="967"/>
      <c r="BH118" s="967"/>
      <c r="BI118" s="967"/>
      <c r="BJ118" s="967"/>
      <c r="BK118" s="967"/>
      <c r="BL118" s="967"/>
      <c r="BM118" s="967"/>
      <c r="BN118" s="967"/>
      <c r="BO118" s="967"/>
      <c r="BP118" s="968"/>
      <c r="BQ118" s="969" t="s">
        <v>391</v>
      </c>
      <c r="BR118" s="932"/>
      <c r="BS118" s="932"/>
      <c r="BT118" s="932"/>
      <c r="BU118" s="932"/>
      <c r="BV118" s="932" t="s">
        <v>391</v>
      </c>
      <c r="BW118" s="932"/>
      <c r="BX118" s="932"/>
      <c r="BY118" s="932"/>
      <c r="BZ118" s="932"/>
      <c r="CA118" s="932" t="s">
        <v>128</v>
      </c>
      <c r="CB118" s="932"/>
      <c r="CC118" s="932"/>
      <c r="CD118" s="932"/>
      <c r="CE118" s="932"/>
      <c r="CF118" s="962" t="s">
        <v>391</v>
      </c>
      <c r="CG118" s="963"/>
      <c r="CH118" s="963"/>
      <c r="CI118" s="963"/>
      <c r="CJ118" s="963"/>
      <c r="CK118" s="1018"/>
      <c r="CL118" s="905"/>
      <c r="CM118" s="908" t="s">
        <v>462</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128</v>
      </c>
      <c r="DH118" s="864"/>
      <c r="DI118" s="864"/>
      <c r="DJ118" s="864"/>
      <c r="DK118" s="865"/>
      <c r="DL118" s="866" t="s">
        <v>128</v>
      </c>
      <c r="DM118" s="864"/>
      <c r="DN118" s="864"/>
      <c r="DO118" s="864"/>
      <c r="DP118" s="865"/>
      <c r="DQ118" s="866" t="s">
        <v>391</v>
      </c>
      <c r="DR118" s="864"/>
      <c r="DS118" s="864"/>
      <c r="DT118" s="864"/>
      <c r="DU118" s="865"/>
      <c r="DV118" s="911" t="s">
        <v>391</v>
      </c>
      <c r="DW118" s="912"/>
      <c r="DX118" s="912"/>
      <c r="DY118" s="912"/>
      <c r="DZ118" s="913"/>
    </row>
    <row r="119" spans="1:130" s="248" customFormat="1" ht="26.25" customHeight="1">
      <c r="A119" s="902" t="s">
        <v>436</v>
      </c>
      <c r="B119" s="903"/>
      <c r="C119" s="978" t="s">
        <v>437</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128</v>
      </c>
      <c r="AB119" s="982"/>
      <c r="AC119" s="982"/>
      <c r="AD119" s="982"/>
      <c r="AE119" s="983"/>
      <c r="AF119" s="984" t="s">
        <v>438</v>
      </c>
      <c r="AG119" s="982"/>
      <c r="AH119" s="982"/>
      <c r="AI119" s="982"/>
      <c r="AJ119" s="983"/>
      <c r="AK119" s="984" t="s">
        <v>391</v>
      </c>
      <c r="AL119" s="982"/>
      <c r="AM119" s="982"/>
      <c r="AN119" s="982"/>
      <c r="AO119" s="983"/>
      <c r="AP119" s="985" t="s">
        <v>438</v>
      </c>
      <c r="AQ119" s="986"/>
      <c r="AR119" s="986"/>
      <c r="AS119" s="986"/>
      <c r="AT119" s="987"/>
      <c r="AU119" s="1025"/>
      <c r="AV119" s="1026"/>
      <c r="AW119" s="1026"/>
      <c r="AX119" s="1026"/>
      <c r="AY119" s="1026"/>
      <c r="AZ119" s="279" t="s">
        <v>186</v>
      </c>
      <c r="BA119" s="279"/>
      <c r="BB119" s="279"/>
      <c r="BC119" s="279"/>
      <c r="BD119" s="279"/>
      <c r="BE119" s="279"/>
      <c r="BF119" s="279"/>
      <c r="BG119" s="279"/>
      <c r="BH119" s="279"/>
      <c r="BI119" s="279"/>
      <c r="BJ119" s="279"/>
      <c r="BK119" s="279"/>
      <c r="BL119" s="279"/>
      <c r="BM119" s="279"/>
      <c r="BN119" s="279"/>
      <c r="BO119" s="964" t="s">
        <v>463</v>
      </c>
      <c r="BP119" s="965"/>
      <c r="BQ119" s="969">
        <v>21258699</v>
      </c>
      <c r="BR119" s="932"/>
      <c r="BS119" s="932"/>
      <c r="BT119" s="932"/>
      <c r="BU119" s="932"/>
      <c r="BV119" s="932">
        <v>21357174</v>
      </c>
      <c r="BW119" s="932"/>
      <c r="BX119" s="932"/>
      <c r="BY119" s="932"/>
      <c r="BZ119" s="932"/>
      <c r="CA119" s="932">
        <v>20995749</v>
      </c>
      <c r="CB119" s="932"/>
      <c r="CC119" s="932"/>
      <c r="CD119" s="932"/>
      <c r="CE119" s="932"/>
      <c r="CF119" s="830"/>
      <c r="CG119" s="831"/>
      <c r="CH119" s="831"/>
      <c r="CI119" s="831"/>
      <c r="CJ119" s="921"/>
      <c r="CK119" s="1019"/>
      <c r="CL119" s="907"/>
      <c r="CM119" s="925" t="s">
        <v>464</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v>29547</v>
      </c>
      <c r="DH119" s="847"/>
      <c r="DI119" s="847"/>
      <c r="DJ119" s="847"/>
      <c r="DK119" s="848"/>
      <c r="DL119" s="849">
        <v>22149</v>
      </c>
      <c r="DM119" s="847"/>
      <c r="DN119" s="847"/>
      <c r="DO119" s="847"/>
      <c r="DP119" s="848"/>
      <c r="DQ119" s="849">
        <v>14758</v>
      </c>
      <c r="DR119" s="847"/>
      <c r="DS119" s="847"/>
      <c r="DT119" s="847"/>
      <c r="DU119" s="848"/>
      <c r="DV119" s="935">
        <v>0.2</v>
      </c>
      <c r="DW119" s="936"/>
      <c r="DX119" s="936"/>
      <c r="DY119" s="936"/>
      <c r="DZ119" s="937"/>
    </row>
    <row r="120" spans="1:130" s="248" customFormat="1" ht="26.25" customHeight="1">
      <c r="A120" s="904"/>
      <c r="B120" s="905"/>
      <c r="C120" s="908" t="s">
        <v>441</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438</v>
      </c>
      <c r="AB120" s="864"/>
      <c r="AC120" s="864"/>
      <c r="AD120" s="864"/>
      <c r="AE120" s="865"/>
      <c r="AF120" s="866" t="s">
        <v>438</v>
      </c>
      <c r="AG120" s="864"/>
      <c r="AH120" s="864"/>
      <c r="AI120" s="864"/>
      <c r="AJ120" s="865"/>
      <c r="AK120" s="866" t="s">
        <v>391</v>
      </c>
      <c r="AL120" s="864"/>
      <c r="AM120" s="864"/>
      <c r="AN120" s="864"/>
      <c r="AO120" s="865"/>
      <c r="AP120" s="911" t="s">
        <v>438</v>
      </c>
      <c r="AQ120" s="912"/>
      <c r="AR120" s="912"/>
      <c r="AS120" s="912"/>
      <c r="AT120" s="913"/>
      <c r="AU120" s="970" t="s">
        <v>465</v>
      </c>
      <c r="AV120" s="971"/>
      <c r="AW120" s="971"/>
      <c r="AX120" s="971"/>
      <c r="AY120" s="972"/>
      <c r="AZ120" s="947" t="s">
        <v>466</v>
      </c>
      <c r="BA120" s="892"/>
      <c r="BB120" s="892"/>
      <c r="BC120" s="892"/>
      <c r="BD120" s="892"/>
      <c r="BE120" s="892"/>
      <c r="BF120" s="892"/>
      <c r="BG120" s="892"/>
      <c r="BH120" s="892"/>
      <c r="BI120" s="892"/>
      <c r="BJ120" s="892"/>
      <c r="BK120" s="892"/>
      <c r="BL120" s="892"/>
      <c r="BM120" s="892"/>
      <c r="BN120" s="892"/>
      <c r="BO120" s="892"/>
      <c r="BP120" s="893"/>
      <c r="BQ120" s="948">
        <v>3747858</v>
      </c>
      <c r="BR120" s="929"/>
      <c r="BS120" s="929"/>
      <c r="BT120" s="929"/>
      <c r="BU120" s="929"/>
      <c r="BV120" s="929">
        <v>3180676</v>
      </c>
      <c r="BW120" s="929"/>
      <c r="BX120" s="929"/>
      <c r="BY120" s="929"/>
      <c r="BZ120" s="929"/>
      <c r="CA120" s="929">
        <v>2801965</v>
      </c>
      <c r="CB120" s="929"/>
      <c r="CC120" s="929"/>
      <c r="CD120" s="929"/>
      <c r="CE120" s="929"/>
      <c r="CF120" s="953">
        <v>34</v>
      </c>
      <c r="CG120" s="954"/>
      <c r="CH120" s="954"/>
      <c r="CI120" s="954"/>
      <c r="CJ120" s="954"/>
      <c r="CK120" s="955" t="s">
        <v>467</v>
      </c>
      <c r="CL120" s="939"/>
      <c r="CM120" s="939"/>
      <c r="CN120" s="939"/>
      <c r="CO120" s="940"/>
      <c r="CP120" s="959" t="s">
        <v>468</v>
      </c>
      <c r="CQ120" s="960"/>
      <c r="CR120" s="960"/>
      <c r="CS120" s="960"/>
      <c r="CT120" s="960"/>
      <c r="CU120" s="960"/>
      <c r="CV120" s="960"/>
      <c r="CW120" s="960"/>
      <c r="CX120" s="960"/>
      <c r="CY120" s="960"/>
      <c r="CZ120" s="960"/>
      <c r="DA120" s="960"/>
      <c r="DB120" s="960"/>
      <c r="DC120" s="960"/>
      <c r="DD120" s="960"/>
      <c r="DE120" s="960"/>
      <c r="DF120" s="961"/>
      <c r="DG120" s="948">
        <v>1302607</v>
      </c>
      <c r="DH120" s="929"/>
      <c r="DI120" s="929"/>
      <c r="DJ120" s="929"/>
      <c r="DK120" s="929"/>
      <c r="DL120" s="929">
        <v>1242072</v>
      </c>
      <c r="DM120" s="929"/>
      <c r="DN120" s="929"/>
      <c r="DO120" s="929"/>
      <c r="DP120" s="929"/>
      <c r="DQ120" s="929">
        <v>1209666</v>
      </c>
      <c r="DR120" s="929"/>
      <c r="DS120" s="929"/>
      <c r="DT120" s="929"/>
      <c r="DU120" s="929"/>
      <c r="DV120" s="930">
        <v>14.7</v>
      </c>
      <c r="DW120" s="930"/>
      <c r="DX120" s="930"/>
      <c r="DY120" s="930"/>
      <c r="DZ120" s="931"/>
    </row>
    <row r="121" spans="1:130" s="248" customFormat="1" ht="26.25" customHeight="1">
      <c r="A121" s="904"/>
      <c r="B121" s="905"/>
      <c r="C121" s="950" t="s">
        <v>469</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v>26463</v>
      </c>
      <c r="AB121" s="864"/>
      <c r="AC121" s="864"/>
      <c r="AD121" s="864"/>
      <c r="AE121" s="865"/>
      <c r="AF121" s="866">
        <v>26463</v>
      </c>
      <c r="AG121" s="864"/>
      <c r="AH121" s="864"/>
      <c r="AI121" s="864"/>
      <c r="AJ121" s="865"/>
      <c r="AK121" s="866" t="s">
        <v>128</v>
      </c>
      <c r="AL121" s="864"/>
      <c r="AM121" s="864"/>
      <c r="AN121" s="864"/>
      <c r="AO121" s="865"/>
      <c r="AP121" s="911" t="s">
        <v>438</v>
      </c>
      <c r="AQ121" s="912"/>
      <c r="AR121" s="912"/>
      <c r="AS121" s="912"/>
      <c r="AT121" s="913"/>
      <c r="AU121" s="973"/>
      <c r="AV121" s="974"/>
      <c r="AW121" s="974"/>
      <c r="AX121" s="974"/>
      <c r="AY121" s="975"/>
      <c r="AZ121" s="899" t="s">
        <v>470</v>
      </c>
      <c r="BA121" s="834"/>
      <c r="BB121" s="834"/>
      <c r="BC121" s="834"/>
      <c r="BD121" s="834"/>
      <c r="BE121" s="834"/>
      <c r="BF121" s="834"/>
      <c r="BG121" s="834"/>
      <c r="BH121" s="834"/>
      <c r="BI121" s="834"/>
      <c r="BJ121" s="834"/>
      <c r="BK121" s="834"/>
      <c r="BL121" s="834"/>
      <c r="BM121" s="834"/>
      <c r="BN121" s="834"/>
      <c r="BO121" s="834"/>
      <c r="BP121" s="835"/>
      <c r="BQ121" s="900">
        <v>319911</v>
      </c>
      <c r="BR121" s="901"/>
      <c r="BS121" s="901"/>
      <c r="BT121" s="901"/>
      <c r="BU121" s="901"/>
      <c r="BV121" s="901">
        <v>258910</v>
      </c>
      <c r="BW121" s="901"/>
      <c r="BX121" s="901"/>
      <c r="BY121" s="901"/>
      <c r="BZ121" s="901"/>
      <c r="CA121" s="901">
        <v>189862</v>
      </c>
      <c r="CB121" s="901"/>
      <c r="CC121" s="901"/>
      <c r="CD121" s="901"/>
      <c r="CE121" s="901"/>
      <c r="CF121" s="962">
        <v>2.2999999999999998</v>
      </c>
      <c r="CG121" s="963"/>
      <c r="CH121" s="963"/>
      <c r="CI121" s="963"/>
      <c r="CJ121" s="963"/>
      <c r="CK121" s="956"/>
      <c r="CL121" s="942"/>
      <c r="CM121" s="942"/>
      <c r="CN121" s="942"/>
      <c r="CO121" s="943"/>
      <c r="CP121" s="922" t="s">
        <v>471</v>
      </c>
      <c r="CQ121" s="923"/>
      <c r="CR121" s="923"/>
      <c r="CS121" s="923"/>
      <c r="CT121" s="923"/>
      <c r="CU121" s="923"/>
      <c r="CV121" s="923"/>
      <c r="CW121" s="923"/>
      <c r="CX121" s="923"/>
      <c r="CY121" s="923"/>
      <c r="CZ121" s="923"/>
      <c r="DA121" s="923"/>
      <c r="DB121" s="923"/>
      <c r="DC121" s="923"/>
      <c r="DD121" s="923"/>
      <c r="DE121" s="923"/>
      <c r="DF121" s="924"/>
      <c r="DG121" s="900">
        <v>1113710</v>
      </c>
      <c r="DH121" s="901"/>
      <c r="DI121" s="901"/>
      <c r="DJ121" s="901"/>
      <c r="DK121" s="901"/>
      <c r="DL121" s="901">
        <v>1089488</v>
      </c>
      <c r="DM121" s="901"/>
      <c r="DN121" s="901"/>
      <c r="DO121" s="901"/>
      <c r="DP121" s="901"/>
      <c r="DQ121" s="901">
        <v>1203048</v>
      </c>
      <c r="DR121" s="901"/>
      <c r="DS121" s="901"/>
      <c r="DT121" s="901"/>
      <c r="DU121" s="901"/>
      <c r="DV121" s="878">
        <v>14.6</v>
      </c>
      <c r="DW121" s="878"/>
      <c r="DX121" s="878"/>
      <c r="DY121" s="878"/>
      <c r="DZ121" s="879"/>
    </row>
    <row r="122" spans="1:130" s="248" customFormat="1" ht="26.25" customHeight="1">
      <c r="A122" s="904"/>
      <c r="B122" s="905"/>
      <c r="C122" s="908" t="s">
        <v>451</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391</v>
      </c>
      <c r="AB122" s="864"/>
      <c r="AC122" s="864"/>
      <c r="AD122" s="864"/>
      <c r="AE122" s="865"/>
      <c r="AF122" s="866" t="s">
        <v>438</v>
      </c>
      <c r="AG122" s="864"/>
      <c r="AH122" s="864"/>
      <c r="AI122" s="864"/>
      <c r="AJ122" s="865"/>
      <c r="AK122" s="866" t="s">
        <v>438</v>
      </c>
      <c r="AL122" s="864"/>
      <c r="AM122" s="864"/>
      <c r="AN122" s="864"/>
      <c r="AO122" s="865"/>
      <c r="AP122" s="911" t="s">
        <v>391</v>
      </c>
      <c r="AQ122" s="912"/>
      <c r="AR122" s="912"/>
      <c r="AS122" s="912"/>
      <c r="AT122" s="913"/>
      <c r="AU122" s="973"/>
      <c r="AV122" s="974"/>
      <c r="AW122" s="974"/>
      <c r="AX122" s="974"/>
      <c r="AY122" s="975"/>
      <c r="AZ122" s="966" t="s">
        <v>472</v>
      </c>
      <c r="BA122" s="967"/>
      <c r="BB122" s="967"/>
      <c r="BC122" s="967"/>
      <c r="BD122" s="967"/>
      <c r="BE122" s="967"/>
      <c r="BF122" s="967"/>
      <c r="BG122" s="967"/>
      <c r="BH122" s="967"/>
      <c r="BI122" s="967"/>
      <c r="BJ122" s="967"/>
      <c r="BK122" s="967"/>
      <c r="BL122" s="967"/>
      <c r="BM122" s="967"/>
      <c r="BN122" s="967"/>
      <c r="BO122" s="967"/>
      <c r="BP122" s="968"/>
      <c r="BQ122" s="969">
        <v>11590071</v>
      </c>
      <c r="BR122" s="932"/>
      <c r="BS122" s="932"/>
      <c r="BT122" s="932"/>
      <c r="BU122" s="932"/>
      <c r="BV122" s="932">
        <v>11643306</v>
      </c>
      <c r="BW122" s="932"/>
      <c r="BX122" s="932"/>
      <c r="BY122" s="932"/>
      <c r="BZ122" s="932"/>
      <c r="CA122" s="932">
        <v>11410925</v>
      </c>
      <c r="CB122" s="932"/>
      <c r="CC122" s="932"/>
      <c r="CD122" s="932"/>
      <c r="CE122" s="932"/>
      <c r="CF122" s="933">
        <v>138.6</v>
      </c>
      <c r="CG122" s="934"/>
      <c r="CH122" s="934"/>
      <c r="CI122" s="934"/>
      <c r="CJ122" s="934"/>
      <c r="CK122" s="956"/>
      <c r="CL122" s="942"/>
      <c r="CM122" s="942"/>
      <c r="CN122" s="942"/>
      <c r="CO122" s="943"/>
      <c r="CP122" s="922" t="s">
        <v>405</v>
      </c>
      <c r="CQ122" s="923"/>
      <c r="CR122" s="923"/>
      <c r="CS122" s="923"/>
      <c r="CT122" s="923"/>
      <c r="CU122" s="923"/>
      <c r="CV122" s="923"/>
      <c r="CW122" s="923"/>
      <c r="CX122" s="923"/>
      <c r="CY122" s="923"/>
      <c r="CZ122" s="923"/>
      <c r="DA122" s="923"/>
      <c r="DB122" s="923"/>
      <c r="DC122" s="923"/>
      <c r="DD122" s="923"/>
      <c r="DE122" s="923"/>
      <c r="DF122" s="924"/>
      <c r="DG122" s="900">
        <v>261182</v>
      </c>
      <c r="DH122" s="901"/>
      <c r="DI122" s="901"/>
      <c r="DJ122" s="901"/>
      <c r="DK122" s="901"/>
      <c r="DL122" s="901">
        <v>246044</v>
      </c>
      <c r="DM122" s="901"/>
      <c r="DN122" s="901"/>
      <c r="DO122" s="901"/>
      <c r="DP122" s="901"/>
      <c r="DQ122" s="901">
        <v>227461</v>
      </c>
      <c r="DR122" s="901"/>
      <c r="DS122" s="901"/>
      <c r="DT122" s="901"/>
      <c r="DU122" s="901"/>
      <c r="DV122" s="878">
        <v>2.8</v>
      </c>
      <c r="DW122" s="878"/>
      <c r="DX122" s="878"/>
      <c r="DY122" s="878"/>
      <c r="DZ122" s="879"/>
    </row>
    <row r="123" spans="1:130" s="248" customFormat="1" ht="26.25" customHeight="1">
      <c r="A123" s="904"/>
      <c r="B123" s="905"/>
      <c r="C123" s="908" t="s">
        <v>457</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128</v>
      </c>
      <c r="AB123" s="864"/>
      <c r="AC123" s="864"/>
      <c r="AD123" s="864"/>
      <c r="AE123" s="865"/>
      <c r="AF123" s="866" t="s">
        <v>128</v>
      </c>
      <c r="AG123" s="864"/>
      <c r="AH123" s="864"/>
      <c r="AI123" s="864"/>
      <c r="AJ123" s="865"/>
      <c r="AK123" s="866" t="s">
        <v>128</v>
      </c>
      <c r="AL123" s="864"/>
      <c r="AM123" s="864"/>
      <c r="AN123" s="864"/>
      <c r="AO123" s="865"/>
      <c r="AP123" s="911" t="s">
        <v>128</v>
      </c>
      <c r="AQ123" s="912"/>
      <c r="AR123" s="912"/>
      <c r="AS123" s="912"/>
      <c r="AT123" s="913"/>
      <c r="AU123" s="976"/>
      <c r="AV123" s="977"/>
      <c r="AW123" s="977"/>
      <c r="AX123" s="977"/>
      <c r="AY123" s="977"/>
      <c r="AZ123" s="279" t="s">
        <v>186</v>
      </c>
      <c r="BA123" s="279"/>
      <c r="BB123" s="279"/>
      <c r="BC123" s="279"/>
      <c r="BD123" s="279"/>
      <c r="BE123" s="279"/>
      <c r="BF123" s="279"/>
      <c r="BG123" s="279"/>
      <c r="BH123" s="279"/>
      <c r="BI123" s="279"/>
      <c r="BJ123" s="279"/>
      <c r="BK123" s="279"/>
      <c r="BL123" s="279"/>
      <c r="BM123" s="279"/>
      <c r="BN123" s="279"/>
      <c r="BO123" s="964" t="s">
        <v>473</v>
      </c>
      <c r="BP123" s="965"/>
      <c r="BQ123" s="919">
        <v>15657840</v>
      </c>
      <c r="BR123" s="920"/>
      <c r="BS123" s="920"/>
      <c r="BT123" s="920"/>
      <c r="BU123" s="920"/>
      <c r="BV123" s="920">
        <v>15082892</v>
      </c>
      <c r="BW123" s="920"/>
      <c r="BX123" s="920"/>
      <c r="BY123" s="920"/>
      <c r="BZ123" s="920"/>
      <c r="CA123" s="920">
        <v>14402752</v>
      </c>
      <c r="CB123" s="920"/>
      <c r="CC123" s="920"/>
      <c r="CD123" s="920"/>
      <c r="CE123" s="920"/>
      <c r="CF123" s="830"/>
      <c r="CG123" s="831"/>
      <c r="CH123" s="831"/>
      <c r="CI123" s="831"/>
      <c r="CJ123" s="921"/>
      <c r="CK123" s="956"/>
      <c r="CL123" s="942"/>
      <c r="CM123" s="942"/>
      <c r="CN123" s="942"/>
      <c r="CO123" s="943"/>
      <c r="CP123" s="922" t="s">
        <v>474</v>
      </c>
      <c r="CQ123" s="923"/>
      <c r="CR123" s="923"/>
      <c r="CS123" s="923"/>
      <c r="CT123" s="923"/>
      <c r="CU123" s="923"/>
      <c r="CV123" s="923"/>
      <c r="CW123" s="923"/>
      <c r="CX123" s="923"/>
      <c r="CY123" s="923"/>
      <c r="CZ123" s="923"/>
      <c r="DA123" s="923"/>
      <c r="DB123" s="923"/>
      <c r="DC123" s="923"/>
      <c r="DD123" s="923"/>
      <c r="DE123" s="923"/>
      <c r="DF123" s="924"/>
      <c r="DG123" s="863" t="s">
        <v>128</v>
      </c>
      <c r="DH123" s="864"/>
      <c r="DI123" s="864"/>
      <c r="DJ123" s="864"/>
      <c r="DK123" s="865"/>
      <c r="DL123" s="866" t="s">
        <v>128</v>
      </c>
      <c r="DM123" s="864"/>
      <c r="DN123" s="864"/>
      <c r="DO123" s="864"/>
      <c r="DP123" s="865"/>
      <c r="DQ123" s="866" t="s">
        <v>128</v>
      </c>
      <c r="DR123" s="864"/>
      <c r="DS123" s="864"/>
      <c r="DT123" s="864"/>
      <c r="DU123" s="865"/>
      <c r="DV123" s="911" t="s">
        <v>128</v>
      </c>
      <c r="DW123" s="912"/>
      <c r="DX123" s="912"/>
      <c r="DY123" s="912"/>
      <c r="DZ123" s="913"/>
    </row>
    <row r="124" spans="1:130" s="248" customFormat="1" ht="26.25" customHeight="1" thickBot="1">
      <c r="A124" s="904"/>
      <c r="B124" s="905"/>
      <c r="C124" s="908" t="s">
        <v>460</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128</v>
      </c>
      <c r="AB124" s="864"/>
      <c r="AC124" s="864"/>
      <c r="AD124" s="864"/>
      <c r="AE124" s="865"/>
      <c r="AF124" s="866" t="s">
        <v>128</v>
      </c>
      <c r="AG124" s="864"/>
      <c r="AH124" s="864"/>
      <c r="AI124" s="864"/>
      <c r="AJ124" s="865"/>
      <c r="AK124" s="866" t="s">
        <v>128</v>
      </c>
      <c r="AL124" s="864"/>
      <c r="AM124" s="864"/>
      <c r="AN124" s="864"/>
      <c r="AO124" s="865"/>
      <c r="AP124" s="911" t="s">
        <v>128</v>
      </c>
      <c r="AQ124" s="912"/>
      <c r="AR124" s="912"/>
      <c r="AS124" s="912"/>
      <c r="AT124" s="913"/>
      <c r="AU124" s="914" t="s">
        <v>475</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70.8</v>
      </c>
      <c r="BR124" s="918"/>
      <c r="BS124" s="918"/>
      <c r="BT124" s="918"/>
      <c r="BU124" s="918"/>
      <c r="BV124" s="918">
        <v>78</v>
      </c>
      <c r="BW124" s="918"/>
      <c r="BX124" s="918"/>
      <c r="BY124" s="918"/>
      <c r="BZ124" s="918"/>
      <c r="CA124" s="918">
        <v>80</v>
      </c>
      <c r="CB124" s="918"/>
      <c r="CC124" s="918"/>
      <c r="CD124" s="918"/>
      <c r="CE124" s="918"/>
      <c r="CF124" s="808"/>
      <c r="CG124" s="809"/>
      <c r="CH124" s="809"/>
      <c r="CI124" s="809"/>
      <c r="CJ124" s="949"/>
      <c r="CK124" s="957"/>
      <c r="CL124" s="957"/>
      <c r="CM124" s="957"/>
      <c r="CN124" s="957"/>
      <c r="CO124" s="958"/>
      <c r="CP124" s="922" t="s">
        <v>476</v>
      </c>
      <c r="CQ124" s="923"/>
      <c r="CR124" s="923"/>
      <c r="CS124" s="923"/>
      <c r="CT124" s="923"/>
      <c r="CU124" s="923"/>
      <c r="CV124" s="923"/>
      <c r="CW124" s="923"/>
      <c r="CX124" s="923"/>
      <c r="CY124" s="923"/>
      <c r="CZ124" s="923"/>
      <c r="DA124" s="923"/>
      <c r="DB124" s="923"/>
      <c r="DC124" s="923"/>
      <c r="DD124" s="923"/>
      <c r="DE124" s="923"/>
      <c r="DF124" s="924"/>
      <c r="DG124" s="846">
        <v>1594</v>
      </c>
      <c r="DH124" s="847"/>
      <c r="DI124" s="847"/>
      <c r="DJ124" s="847"/>
      <c r="DK124" s="848"/>
      <c r="DL124" s="849" t="s">
        <v>438</v>
      </c>
      <c r="DM124" s="847"/>
      <c r="DN124" s="847"/>
      <c r="DO124" s="847"/>
      <c r="DP124" s="848"/>
      <c r="DQ124" s="849" t="s">
        <v>438</v>
      </c>
      <c r="DR124" s="847"/>
      <c r="DS124" s="847"/>
      <c r="DT124" s="847"/>
      <c r="DU124" s="848"/>
      <c r="DV124" s="935" t="s">
        <v>477</v>
      </c>
      <c r="DW124" s="936"/>
      <c r="DX124" s="936"/>
      <c r="DY124" s="936"/>
      <c r="DZ124" s="937"/>
    </row>
    <row r="125" spans="1:130" s="248" customFormat="1" ht="26.25" customHeight="1">
      <c r="A125" s="904"/>
      <c r="B125" s="905"/>
      <c r="C125" s="908" t="s">
        <v>462</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128</v>
      </c>
      <c r="AB125" s="864"/>
      <c r="AC125" s="864"/>
      <c r="AD125" s="864"/>
      <c r="AE125" s="865"/>
      <c r="AF125" s="866" t="s">
        <v>438</v>
      </c>
      <c r="AG125" s="864"/>
      <c r="AH125" s="864"/>
      <c r="AI125" s="864"/>
      <c r="AJ125" s="865"/>
      <c r="AK125" s="866" t="s">
        <v>438</v>
      </c>
      <c r="AL125" s="864"/>
      <c r="AM125" s="864"/>
      <c r="AN125" s="864"/>
      <c r="AO125" s="865"/>
      <c r="AP125" s="911" t="s">
        <v>438</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478</v>
      </c>
      <c r="CL125" s="939"/>
      <c r="CM125" s="939"/>
      <c r="CN125" s="939"/>
      <c r="CO125" s="940"/>
      <c r="CP125" s="947" t="s">
        <v>479</v>
      </c>
      <c r="CQ125" s="892"/>
      <c r="CR125" s="892"/>
      <c r="CS125" s="892"/>
      <c r="CT125" s="892"/>
      <c r="CU125" s="892"/>
      <c r="CV125" s="892"/>
      <c r="CW125" s="892"/>
      <c r="CX125" s="892"/>
      <c r="CY125" s="892"/>
      <c r="CZ125" s="892"/>
      <c r="DA125" s="892"/>
      <c r="DB125" s="892"/>
      <c r="DC125" s="892"/>
      <c r="DD125" s="892"/>
      <c r="DE125" s="892"/>
      <c r="DF125" s="893"/>
      <c r="DG125" s="948" t="s">
        <v>438</v>
      </c>
      <c r="DH125" s="929"/>
      <c r="DI125" s="929"/>
      <c r="DJ125" s="929"/>
      <c r="DK125" s="929"/>
      <c r="DL125" s="929" t="s">
        <v>438</v>
      </c>
      <c r="DM125" s="929"/>
      <c r="DN125" s="929"/>
      <c r="DO125" s="929"/>
      <c r="DP125" s="929"/>
      <c r="DQ125" s="929" t="s">
        <v>480</v>
      </c>
      <c r="DR125" s="929"/>
      <c r="DS125" s="929"/>
      <c r="DT125" s="929"/>
      <c r="DU125" s="929"/>
      <c r="DV125" s="930" t="s">
        <v>438</v>
      </c>
      <c r="DW125" s="930"/>
      <c r="DX125" s="930"/>
      <c r="DY125" s="930"/>
      <c r="DZ125" s="931"/>
    </row>
    <row r="126" spans="1:130" s="248" customFormat="1" ht="26.25" customHeight="1" thickBot="1">
      <c r="A126" s="904"/>
      <c r="B126" s="905"/>
      <c r="C126" s="908" t="s">
        <v>464</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v>7405</v>
      </c>
      <c r="AB126" s="864"/>
      <c r="AC126" s="864"/>
      <c r="AD126" s="864"/>
      <c r="AE126" s="865"/>
      <c r="AF126" s="866">
        <v>7398</v>
      </c>
      <c r="AG126" s="864"/>
      <c r="AH126" s="864"/>
      <c r="AI126" s="864"/>
      <c r="AJ126" s="865"/>
      <c r="AK126" s="866">
        <v>7390</v>
      </c>
      <c r="AL126" s="864"/>
      <c r="AM126" s="864"/>
      <c r="AN126" s="864"/>
      <c r="AO126" s="865"/>
      <c r="AP126" s="911">
        <v>0.1</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481</v>
      </c>
      <c r="CQ126" s="834"/>
      <c r="CR126" s="834"/>
      <c r="CS126" s="834"/>
      <c r="CT126" s="834"/>
      <c r="CU126" s="834"/>
      <c r="CV126" s="834"/>
      <c r="CW126" s="834"/>
      <c r="CX126" s="834"/>
      <c r="CY126" s="834"/>
      <c r="CZ126" s="834"/>
      <c r="DA126" s="834"/>
      <c r="DB126" s="834"/>
      <c r="DC126" s="834"/>
      <c r="DD126" s="834"/>
      <c r="DE126" s="834"/>
      <c r="DF126" s="835"/>
      <c r="DG126" s="900" t="s">
        <v>438</v>
      </c>
      <c r="DH126" s="901"/>
      <c r="DI126" s="901"/>
      <c r="DJ126" s="901"/>
      <c r="DK126" s="901"/>
      <c r="DL126" s="901" t="s">
        <v>438</v>
      </c>
      <c r="DM126" s="901"/>
      <c r="DN126" s="901"/>
      <c r="DO126" s="901"/>
      <c r="DP126" s="901"/>
      <c r="DQ126" s="901" t="s">
        <v>438</v>
      </c>
      <c r="DR126" s="901"/>
      <c r="DS126" s="901"/>
      <c r="DT126" s="901"/>
      <c r="DU126" s="901"/>
      <c r="DV126" s="878" t="s">
        <v>438</v>
      </c>
      <c r="DW126" s="878"/>
      <c r="DX126" s="878"/>
      <c r="DY126" s="878"/>
      <c r="DZ126" s="879"/>
    </row>
    <row r="127" spans="1:130" s="248" customFormat="1" ht="26.25" customHeight="1">
      <c r="A127" s="906"/>
      <c r="B127" s="907"/>
      <c r="C127" s="925" t="s">
        <v>482</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v>30510</v>
      </c>
      <c r="AB127" s="864"/>
      <c r="AC127" s="864"/>
      <c r="AD127" s="864"/>
      <c r="AE127" s="865"/>
      <c r="AF127" s="866">
        <v>29581</v>
      </c>
      <c r="AG127" s="864"/>
      <c r="AH127" s="864"/>
      <c r="AI127" s="864"/>
      <c r="AJ127" s="865"/>
      <c r="AK127" s="866">
        <v>25282</v>
      </c>
      <c r="AL127" s="864"/>
      <c r="AM127" s="864"/>
      <c r="AN127" s="864"/>
      <c r="AO127" s="865"/>
      <c r="AP127" s="911">
        <v>0.3</v>
      </c>
      <c r="AQ127" s="912"/>
      <c r="AR127" s="912"/>
      <c r="AS127" s="912"/>
      <c r="AT127" s="913"/>
      <c r="AU127" s="284"/>
      <c r="AV127" s="284"/>
      <c r="AW127" s="284"/>
      <c r="AX127" s="928" t="s">
        <v>483</v>
      </c>
      <c r="AY127" s="896"/>
      <c r="AZ127" s="896"/>
      <c r="BA127" s="896"/>
      <c r="BB127" s="896"/>
      <c r="BC127" s="896"/>
      <c r="BD127" s="896"/>
      <c r="BE127" s="897"/>
      <c r="BF127" s="895" t="s">
        <v>484</v>
      </c>
      <c r="BG127" s="896"/>
      <c r="BH127" s="896"/>
      <c r="BI127" s="896"/>
      <c r="BJ127" s="896"/>
      <c r="BK127" s="896"/>
      <c r="BL127" s="897"/>
      <c r="BM127" s="895" t="s">
        <v>485</v>
      </c>
      <c r="BN127" s="896"/>
      <c r="BO127" s="896"/>
      <c r="BP127" s="896"/>
      <c r="BQ127" s="896"/>
      <c r="BR127" s="896"/>
      <c r="BS127" s="897"/>
      <c r="BT127" s="895" t="s">
        <v>486</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487</v>
      </c>
      <c r="CQ127" s="834"/>
      <c r="CR127" s="834"/>
      <c r="CS127" s="834"/>
      <c r="CT127" s="834"/>
      <c r="CU127" s="834"/>
      <c r="CV127" s="834"/>
      <c r="CW127" s="834"/>
      <c r="CX127" s="834"/>
      <c r="CY127" s="834"/>
      <c r="CZ127" s="834"/>
      <c r="DA127" s="834"/>
      <c r="DB127" s="834"/>
      <c r="DC127" s="834"/>
      <c r="DD127" s="834"/>
      <c r="DE127" s="834"/>
      <c r="DF127" s="835"/>
      <c r="DG127" s="900" t="s">
        <v>438</v>
      </c>
      <c r="DH127" s="901"/>
      <c r="DI127" s="901"/>
      <c r="DJ127" s="901"/>
      <c r="DK127" s="901"/>
      <c r="DL127" s="901" t="s">
        <v>128</v>
      </c>
      <c r="DM127" s="901"/>
      <c r="DN127" s="901"/>
      <c r="DO127" s="901"/>
      <c r="DP127" s="901"/>
      <c r="DQ127" s="901" t="s">
        <v>128</v>
      </c>
      <c r="DR127" s="901"/>
      <c r="DS127" s="901"/>
      <c r="DT127" s="901"/>
      <c r="DU127" s="901"/>
      <c r="DV127" s="878" t="s">
        <v>438</v>
      </c>
      <c r="DW127" s="878"/>
      <c r="DX127" s="878"/>
      <c r="DY127" s="878"/>
      <c r="DZ127" s="879"/>
    </row>
    <row r="128" spans="1:130" s="248" customFormat="1" ht="26.25" customHeight="1" thickBot="1">
      <c r="A128" s="880" t="s">
        <v>488</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489</v>
      </c>
      <c r="X128" s="882"/>
      <c r="Y128" s="882"/>
      <c r="Z128" s="883"/>
      <c r="AA128" s="884">
        <v>45993</v>
      </c>
      <c r="AB128" s="885"/>
      <c r="AC128" s="885"/>
      <c r="AD128" s="885"/>
      <c r="AE128" s="886"/>
      <c r="AF128" s="887">
        <v>35957</v>
      </c>
      <c r="AG128" s="885"/>
      <c r="AH128" s="885"/>
      <c r="AI128" s="885"/>
      <c r="AJ128" s="886"/>
      <c r="AK128" s="887">
        <v>33996</v>
      </c>
      <c r="AL128" s="885"/>
      <c r="AM128" s="885"/>
      <c r="AN128" s="885"/>
      <c r="AO128" s="886"/>
      <c r="AP128" s="888"/>
      <c r="AQ128" s="889"/>
      <c r="AR128" s="889"/>
      <c r="AS128" s="889"/>
      <c r="AT128" s="890"/>
      <c r="AU128" s="284"/>
      <c r="AV128" s="284"/>
      <c r="AW128" s="284"/>
      <c r="AX128" s="891" t="s">
        <v>490</v>
      </c>
      <c r="AY128" s="892"/>
      <c r="AZ128" s="892"/>
      <c r="BA128" s="892"/>
      <c r="BB128" s="892"/>
      <c r="BC128" s="892"/>
      <c r="BD128" s="892"/>
      <c r="BE128" s="893"/>
      <c r="BF128" s="870" t="s">
        <v>128</v>
      </c>
      <c r="BG128" s="871"/>
      <c r="BH128" s="871"/>
      <c r="BI128" s="871"/>
      <c r="BJ128" s="871"/>
      <c r="BK128" s="871"/>
      <c r="BL128" s="894"/>
      <c r="BM128" s="870">
        <v>13.42</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491</v>
      </c>
      <c r="CQ128" s="812"/>
      <c r="CR128" s="812"/>
      <c r="CS128" s="812"/>
      <c r="CT128" s="812"/>
      <c r="CU128" s="812"/>
      <c r="CV128" s="812"/>
      <c r="CW128" s="812"/>
      <c r="CX128" s="812"/>
      <c r="CY128" s="812"/>
      <c r="CZ128" s="812"/>
      <c r="DA128" s="812"/>
      <c r="DB128" s="812"/>
      <c r="DC128" s="812"/>
      <c r="DD128" s="812"/>
      <c r="DE128" s="812"/>
      <c r="DF128" s="813"/>
      <c r="DG128" s="874" t="s">
        <v>438</v>
      </c>
      <c r="DH128" s="875"/>
      <c r="DI128" s="875"/>
      <c r="DJ128" s="875"/>
      <c r="DK128" s="875"/>
      <c r="DL128" s="875" t="s">
        <v>438</v>
      </c>
      <c r="DM128" s="875"/>
      <c r="DN128" s="875"/>
      <c r="DO128" s="875"/>
      <c r="DP128" s="875"/>
      <c r="DQ128" s="875" t="s">
        <v>438</v>
      </c>
      <c r="DR128" s="875"/>
      <c r="DS128" s="875"/>
      <c r="DT128" s="875"/>
      <c r="DU128" s="875"/>
      <c r="DV128" s="876" t="s">
        <v>438</v>
      </c>
      <c r="DW128" s="876"/>
      <c r="DX128" s="876"/>
      <c r="DY128" s="876"/>
      <c r="DZ128" s="877"/>
    </row>
    <row r="129" spans="1:131" s="248" customFormat="1" ht="26.25" customHeight="1">
      <c r="A129" s="858" t="s">
        <v>107</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492</v>
      </c>
      <c r="X129" s="861"/>
      <c r="Y129" s="861"/>
      <c r="Z129" s="862"/>
      <c r="AA129" s="863">
        <v>9219195</v>
      </c>
      <c r="AB129" s="864"/>
      <c r="AC129" s="864"/>
      <c r="AD129" s="864"/>
      <c r="AE129" s="865"/>
      <c r="AF129" s="866">
        <v>9364145</v>
      </c>
      <c r="AG129" s="864"/>
      <c r="AH129" s="864"/>
      <c r="AI129" s="864"/>
      <c r="AJ129" s="865"/>
      <c r="AK129" s="866">
        <v>9511029</v>
      </c>
      <c r="AL129" s="864"/>
      <c r="AM129" s="864"/>
      <c r="AN129" s="864"/>
      <c r="AO129" s="865"/>
      <c r="AP129" s="867"/>
      <c r="AQ129" s="868"/>
      <c r="AR129" s="868"/>
      <c r="AS129" s="868"/>
      <c r="AT129" s="869"/>
      <c r="AU129" s="286"/>
      <c r="AV129" s="286"/>
      <c r="AW129" s="286"/>
      <c r="AX129" s="833" t="s">
        <v>493</v>
      </c>
      <c r="AY129" s="834"/>
      <c r="AZ129" s="834"/>
      <c r="BA129" s="834"/>
      <c r="BB129" s="834"/>
      <c r="BC129" s="834"/>
      <c r="BD129" s="834"/>
      <c r="BE129" s="835"/>
      <c r="BF129" s="853" t="s">
        <v>438</v>
      </c>
      <c r="BG129" s="854"/>
      <c r="BH129" s="854"/>
      <c r="BI129" s="854"/>
      <c r="BJ129" s="854"/>
      <c r="BK129" s="854"/>
      <c r="BL129" s="855"/>
      <c r="BM129" s="853">
        <v>18.420000000000002</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c r="A130" s="858" t="s">
        <v>494</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495</v>
      </c>
      <c r="X130" s="861"/>
      <c r="Y130" s="861"/>
      <c r="Z130" s="862"/>
      <c r="AA130" s="863">
        <v>1316777</v>
      </c>
      <c r="AB130" s="864"/>
      <c r="AC130" s="864"/>
      <c r="AD130" s="864"/>
      <c r="AE130" s="865"/>
      <c r="AF130" s="866">
        <v>1321048</v>
      </c>
      <c r="AG130" s="864"/>
      <c r="AH130" s="864"/>
      <c r="AI130" s="864"/>
      <c r="AJ130" s="865"/>
      <c r="AK130" s="866">
        <v>1278163</v>
      </c>
      <c r="AL130" s="864"/>
      <c r="AM130" s="864"/>
      <c r="AN130" s="864"/>
      <c r="AO130" s="865"/>
      <c r="AP130" s="867"/>
      <c r="AQ130" s="868"/>
      <c r="AR130" s="868"/>
      <c r="AS130" s="868"/>
      <c r="AT130" s="869"/>
      <c r="AU130" s="286"/>
      <c r="AV130" s="286"/>
      <c r="AW130" s="286"/>
      <c r="AX130" s="833" t="s">
        <v>496</v>
      </c>
      <c r="AY130" s="834"/>
      <c r="AZ130" s="834"/>
      <c r="BA130" s="834"/>
      <c r="BB130" s="834"/>
      <c r="BC130" s="834"/>
      <c r="BD130" s="834"/>
      <c r="BE130" s="835"/>
      <c r="BF130" s="836">
        <v>12.3</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497</v>
      </c>
      <c r="X131" s="844"/>
      <c r="Y131" s="844"/>
      <c r="Z131" s="845"/>
      <c r="AA131" s="846">
        <v>7902418</v>
      </c>
      <c r="AB131" s="847"/>
      <c r="AC131" s="847"/>
      <c r="AD131" s="847"/>
      <c r="AE131" s="848"/>
      <c r="AF131" s="849">
        <v>8043097</v>
      </c>
      <c r="AG131" s="847"/>
      <c r="AH131" s="847"/>
      <c r="AI131" s="847"/>
      <c r="AJ131" s="848"/>
      <c r="AK131" s="849">
        <v>8232866</v>
      </c>
      <c r="AL131" s="847"/>
      <c r="AM131" s="847"/>
      <c r="AN131" s="847"/>
      <c r="AO131" s="848"/>
      <c r="AP131" s="850"/>
      <c r="AQ131" s="851"/>
      <c r="AR131" s="851"/>
      <c r="AS131" s="851"/>
      <c r="AT131" s="852"/>
      <c r="AU131" s="286"/>
      <c r="AV131" s="286"/>
      <c r="AW131" s="286"/>
      <c r="AX131" s="811" t="s">
        <v>498</v>
      </c>
      <c r="AY131" s="812"/>
      <c r="AZ131" s="812"/>
      <c r="BA131" s="812"/>
      <c r="BB131" s="812"/>
      <c r="BC131" s="812"/>
      <c r="BD131" s="812"/>
      <c r="BE131" s="813"/>
      <c r="BF131" s="814">
        <v>80</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c r="A132" s="820" t="s">
        <v>499</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500</v>
      </c>
      <c r="W132" s="824"/>
      <c r="X132" s="824"/>
      <c r="Y132" s="824"/>
      <c r="Z132" s="825"/>
      <c r="AA132" s="826">
        <v>12.277065070000001</v>
      </c>
      <c r="AB132" s="827"/>
      <c r="AC132" s="827"/>
      <c r="AD132" s="827"/>
      <c r="AE132" s="828"/>
      <c r="AF132" s="829">
        <v>12.521507570000001</v>
      </c>
      <c r="AG132" s="827"/>
      <c r="AH132" s="827"/>
      <c r="AI132" s="827"/>
      <c r="AJ132" s="828"/>
      <c r="AK132" s="829">
        <v>12.17251684</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501</v>
      </c>
      <c r="W133" s="803"/>
      <c r="X133" s="803"/>
      <c r="Y133" s="803"/>
      <c r="Z133" s="804"/>
      <c r="AA133" s="805">
        <v>11.7</v>
      </c>
      <c r="AB133" s="806"/>
      <c r="AC133" s="806"/>
      <c r="AD133" s="806"/>
      <c r="AE133" s="807"/>
      <c r="AF133" s="805">
        <v>12</v>
      </c>
      <c r="AG133" s="806"/>
      <c r="AH133" s="806"/>
      <c r="AI133" s="806"/>
      <c r="AJ133" s="807"/>
      <c r="AK133" s="805">
        <v>12.3</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Tv0246p+vvjRJLr3d+vW49Lly8G4eCpx+iAyE8O0Ll2lOondsskIOf9v4CAwkPV/RNLbjFXxaiXDOnnX4/SJag==" saltValue="6F8H6RO2ih7OqWWmUqgfd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93" customWidth="1"/>
    <col min="121" max="121" width="0" style="292" hidden="1" customWidth="1"/>
    <col min="122" max="16384" width="9" style="292" hidden="1"/>
  </cols>
  <sheetData>
    <row r="1" spans="1:120">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row r="3" spans="1:120"/>
    <row r="4" spans="1:120"/>
    <row r="5" spans="1:120"/>
    <row r="6" spans="1:120"/>
    <row r="7" spans="1:120"/>
    <row r="8" spans="1:120"/>
    <row r="9" spans="1:120"/>
    <row r="10" spans="1:120"/>
    <row r="11" spans="1:120"/>
    <row r="12" spans="1:120"/>
    <row r="13" spans="1:120"/>
    <row r="14" spans="1:120"/>
    <row r="15" spans="1:120"/>
    <row r="16" spans="1:120">
      <c r="DP16" s="292"/>
    </row>
    <row r="17" spans="119:120">
      <c r="DP17" s="292"/>
    </row>
    <row r="18" spans="119:120"/>
    <row r="19" spans="119:120"/>
    <row r="20" spans="119:120">
      <c r="DO20" s="292"/>
      <c r="DP20" s="292"/>
    </row>
    <row r="21" spans="119:120">
      <c r="DP21" s="292"/>
    </row>
    <row r="22" spans="119:120"/>
    <row r="23" spans="119:120">
      <c r="DO23" s="292"/>
      <c r="DP23" s="292"/>
    </row>
    <row r="24" spans="119:120">
      <c r="DP24" s="292"/>
    </row>
    <row r="25" spans="119:120">
      <c r="DP25" s="292"/>
    </row>
    <row r="26" spans="119:120">
      <c r="DO26" s="292"/>
      <c r="DP26" s="292"/>
    </row>
    <row r="27" spans="119:120"/>
    <row r="28" spans="119:120">
      <c r="DO28" s="292"/>
      <c r="DP28" s="292"/>
    </row>
    <row r="29" spans="119:120">
      <c r="DP29" s="292"/>
    </row>
    <row r="30" spans="119:120"/>
    <row r="31" spans="119:120">
      <c r="DO31" s="292"/>
      <c r="DP31" s="292"/>
    </row>
    <row r="32" spans="119:120"/>
    <row r="33" spans="98:120">
      <c r="DO33" s="292"/>
      <c r="DP33" s="292"/>
    </row>
    <row r="34" spans="98:120">
      <c r="DM34" s="292"/>
    </row>
    <row r="35" spans="98:120">
      <c r="CT35" s="292"/>
      <c r="CU35" s="292"/>
      <c r="CV35" s="292"/>
      <c r="CY35" s="292"/>
      <c r="CZ35" s="292"/>
      <c r="DA35" s="292"/>
      <c r="DD35" s="292"/>
      <c r="DE35" s="292"/>
      <c r="DF35" s="292"/>
      <c r="DI35" s="292"/>
      <c r="DJ35" s="292"/>
      <c r="DK35" s="292"/>
      <c r="DM35" s="292"/>
      <c r="DN35" s="292"/>
      <c r="DO35" s="292"/>
      <c r="DP35" s="292"/>
    </row>
    <row r="36" spans="98:120"/>
    <row r="37" spans="98:120">
      <c r="CW37" s="292"/>
      <c r="DB37" s="292"/>
      <c r="DG37" s="292"/>
      <c r="DL37" s="292"/>
      <c r="DP37" s="292"/>
    </row>
    <row r="38" spans="98:120">
      <c r="CT38" s="292"/>
      <c r="CU38" s="292"/>
      <c r="CV38" s="292"/>
      <c r="CW38" s="292"/>
      <c r="CY38" s="292"/>
      <c r="CZ38" s="292"/>
      <c r="DA38" s="292"/>
      <c r="DB38" s="292"/>
      <c r="DD38" s="292"/>
      <c r="DE38" s="292"/>
      <c r="DF38" s="292"/>
      <c r="DG38" s="292"/>
      <c r="DI38" s="292"/>
      <c r="DJ38" s="292"/>
      <c r="DK38" s="292"/>
      <c r="DL38" s="292"/>
      <c r="DN38" s="292"/>
      <c r="DO38" s="292"/>
      <c r="DP38" s="292"/>
    </row>
    <row r="39" spans="98:120"/>
    <row r="40" spans="98:120"/>
    <row r="41" spans="98:120"/>
    <row r="42" spans="98:120"/>
    <row r="43" spans="98:120"/>
    <row r="44" spans="98:120"/>
    <row r="45" spans="98:120"/>
    <row r="46" spans="98:120"/>
    <row r="47" spans="98:120"/>
    <row r="48" spans="98:120"/>
    <row r="49" spans="22:120">
      <c r="DN49" s="292"/>
      <c r="DO49" s="292"/>
      <c r="DP49" s="292"/>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2"/>
      <c r="CS63" s="292"/>
      <c r="CX63" s="292"/>
      <c r="DC63" s="292"/>
      <c r="DH63" s="292"/>
    </row>
    <row r="64" spans="22:120">
      <c r="V64" s="292"/>
    </row>
    <row r="65" spans="15:120">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c r="Q66" s="292"/>
      <c r="S66" s="292"/>
      <c r="U66" s="292"/>
      <c r="DM66" s="292"/>
    </row>
    <row r="67" spans="15:120">
      <c r="O67" s="292"/>
      <c r="P67" s="292"/>
      <c r="R67" s="292"/>
      <c r="T67" s="292"/>
      <c r="Y67" s="292"/>
      <c r="CT67" s="292"/>
      <c r="CV67" s="292"/>
      <c r="CW67" s="292"/>
      <c r="CY67" s="292"/>
      <c r="DA67" s="292"/>
      <c r="DB67" s="292"/>
      <c r="DD67" s="292"/>
      <c r="DF67" s="292"/>
      <c r="DG67" s="292"/>
      <c r="DI67" s="292"/>
      <c r="DK67" s="292"/>
      <c r="DL67" s="292"/>
      <c r="DN67" s="292"/>
      <c r="DO67" s="292"/>
      <c r="DP67" s="292"/>
    </row>
    <row r="68" spans="15:120"/>
    <row r="69" spans="15:120"/>
    <row r="70" spans="15:120"/>
    <row r="71" spans="15:120"/>
    <row r="72" spans="15:120">
      <c r="DP72" s="292"/>
    </row>
    <row r="73" spans="15:120">
      <c r="DP73" s="292"/>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2"/>
      <c r="CX96" s="292"/>
      <c r="DC96" s="292"/>
      <c r="DH96" s="292"/>
    </row>
    <row r="97" spans="24:120">
      <c r="CS97" s="292"/>
      <c r="CX97" s="292"/>
      <c r="DC97" s="292"/>
      <c r="DH97" s="292"/>
      <c r="DP97" s="293" t="s">
        <v>502</v>
      </c>
    </row>
    <row r="98" spans="24:120" hidden="1">
      <c r="CS98" s="292"/>
      <c r="CX98" s="292"/>
      <c r="DC98" s="292"/>
      <c r="DH98" s="292"/>
    </row>
    <row r="99" spans="24:120" hidden="1">
      <c r="CS99" s="292"/>
      <c r="CX99" s="292"/>
      <c r="DC99" s="292"/>
      <c r="DH99" s="292"/>
    </row>
    <row r="101" spans="24:120" ht="12" hidden="1" customHeight="1">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c r="CU102" s="292"/>
      <c r="CZ102" s="292"/>
      <c r="DE102" s="292"/>
      <c r="DJ102" s="292"/>
      <c r="DM102" s="292"/>
    </row>
    <row r="103" spans="24:120" hidden="1">
      <c r="CT103" s="292"/>
      <c r="CV103" s="292"/>
      <c r="CW103" s="292"/>
      <c r="CY103" s="292"/>
      <c r="DA103" s="292"/>
      <c r="DB103" s="292"/>
      <c r="DD103" s="292"/>
      <c r="DF103" s="292"/>
      <c r="DG103" s="292"/>
      <c r="DI103" s="292"/>
      <c r="DK103" s="292"/>
      <c r="DL103" s="292"/>
      <c r="DM103" s="292"/>
      <c r="DN103" s="292"/>
      <c r="DO103" s="292"/>
      <c r="DP103" s="292"/>
    </row>
    <row r="104" spans="24:120" hidden="1">
      <c r="CV104" s="292"/>
      <c r="CW104" s="292"/>
      <c r="DA104" s="292"/>
      <c r="DB104" s="292"/>
      <c r="DF104" s="292"/>
      <c r="DG104" s="292"/>
      <c r="DK104" s="292"/>
      <c r="DL104" s="292"/>
      <c r="DN104" s="292"/>
      <c r="DO104" s="292"/>
      <c r="DP104" s="292"/>
    </row>
    <row r="105" spans="24:120" ht="12.75" hidden="1" customHeight="1"/>
  </sheetData>
  <sheetProtection algorithmName="SHA-512" hashValue="Aonugx8KLMLMJxBnivxDgUwdq9Dj0AycoOzXgbYWT3ZJ+7y7zfwFg2+pxaoUL5yjkAVT8lrBElQzEMPOO9RnBQ==" saltValue="1J6n1z43cJy9pp94t8X/o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93" customWidth="1"/>
    <col min="117" max="16384" width="9" style="292" hidden="1"/>
  </cols>
  <sheetData>
    <row r="1" spans="2:116">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row r="3" spans="2:116"/>
    <row r="4" spans="2:116">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row r="7" spans="2:116"/>
    <row r="8" spans="2:116"/>
    <row r="9" spans="2:116"/>
    <row r="10" spans="2:116"/>
    <row r="11" spans="2:116"/>
    <row r="12" spans="2:116"/>
    <row r="13" spans="2:116"/>
    <row r="14" spans="2:116"/>
    <row r="15" spans="2:116"/>
    <row r="16" spans="2:116"/>
    <row r="17" spans="9:116"/>
    <row r="18" spans="9:116">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row r="20" spans="9:116"/>
    <row r="21" spans="9:116">
      <c r="DL21" s="292"/>
    </row>
    <row r="22" spans="9:116">
      <c r="DI22" s="292"/>
      <c r="DJ22" s="292"/>
      <c r="DK22" s="292"/>
      <c r="DL22" s="292"/>
    </row>
    <row r="23" spans="9:116">
      <c r="CY23" s="292"/>
      <c r="CZ23" s="292"/>
      <c r="DA23" s="292"/>
      <c r="DB23" s="292"/>
      <c r="DC23" s="292"/>
      <c r="DD23" s="292"/>
      <c r="DE23" s="292"/>
      <c r="DF23" s="292"/>
      <c r="DG23" s="292"/>
      <c r="DH23" s="292"/>
      <c r="DI23" s="292"/>
      <c r="DJ23" s="292"/>
      <c r="DK23" s="292"/>
      <c r="DL23" s="292"/>
    </row>
    <row r="24" spans="9:116"/>
    <row r="25" spans="9:116"/>
    <row r="26" spans="9:116"/>
    <row r="27" spans="9:116"/>
    <row r="28" spans="9:116"/>
    <row r="29" spans="9:116"/>
    <row r="30" spans="9:116"/>
    <row r="31" spans="9:116"/>
    <row r="32" spans="9:116"/>
    <row r="33" spans="15:116"/>
    <row r="34" spans="15:116"/>
    <row r="35" spans="15:116">
      <c r="CZ35" s="292"/>
      <c r="DA35" s="292"/>
      <c r="DB35" s="292"/>
      <c r="DC35" s="292"/>
      <c r="DD35" s="292"/>
      <c r="DE35" s="292"/>
      <c r="DF35" s="292"/>
      <c r="DG35" s="292"/>
      <c r="DH35" s="292"/>
      <c r="DI35" s="292"/>
      <c r="DJ35" s="292"/>
      <c r="DK35" s="292"/>
      <c r="DL35" s="292"/>
    </row>
    <row r="36" spans="15:116"/>
    <row r="37" spans="15:116">
      <c r="DL37" s="292"/>
    </row>
    <row r="38" spans="15:116">
      <c r="DI38" s="292"/>
      <c r="DJ38" s="292"/>
      <c r="DK38" s="292"/>
      <c r="DL38" s="292"/>
    </row>
    <row r="39" spans="15:116"/>
    <row r="40" spans="15:116"/>
    <row r="41" spans="15:116"/>
    <row r="42" spans="15:116"/>
    <row r="43" spans="15:116">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c r="DL44" s="292"/>
    </row>
    <row r="45" spans="15:116"/>
    <row r="46" spans="15:116">
      <c r="DA46" s="292"/>
      <c r="DB46" s="292"/>
      <c r="DC46" s="292"/>
      <c r="DD46" s="292"/>
      <c r="DE46" s="292"/>
      <c r="DF46" s="292"/>
      <c r="DG46" s="292"/>
      <c r="DH46" s="292"/>
      <c r="DI46" s="292"/>
      <c r="DJ46" s="292"/>
      <c r="DK46" s="292"/>
      <c r="DL46" s="292"/>
    </row>
    <row r="47" spans="15:116"/>
    <row r="48" spans="15:116"/>
    <row r="49" spans="104:116"/>
    <row r="50" spans="104:116">
      <c r="CZ50" s="292"/>
      <c r="DA50" s="292"/>
      <c r="DB50" s="292"/>
      <c r="DC50" s="292"/>
      <c r="DD50" s="292"/>
      <c r="DE50" s="292"/>
      <c r="DF50" s="292"/>
      <c r="DG50" s="292"/>
      <c r="DH50" s="292"/>
      <c r="DI50" s="292"/>
      <c r="DJ50" s="292"/>
      <c r="DK50" s="292"/>
      <c r="DL50" s="292"/>
    </row>
    <row r="51" spans="104:116"/>
    <row r="52" spans="104:116"/>
    <row r="53" spans="104:116">
      <c r="DL53" s="292"/>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2"/>
      <c r="DD67" s="292"/>
      <c r="DE67" s="292"/>
      <c r="DF67" s="292"/>
      <c r="DG67" s="292"/>
      <c r="DH67" s="292"/>
      <c r="DI67" s="292"/>
      <c r="DJ67" s="292"/>
      <c r="DK67" s="292"/>
      <c r="DL67" s="292"/>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ukM7yNpT0DqmPiPS+8cwYWJjXzNfr9c6O8v15s3DRb+DxLp6RLoE2Zz4vGFixyUAknrF9YjL+HzU8jOQsh4fPg==" saltValue="8/50ogAfz3rzFk9LQIc9j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c r="AS1" s="295"/>
      <c r="AT1" s="295"/>
    </row>
    <row r="2" spans="1:46">
      <c r="AS2" s="295"/>
      <c r="AT2" s="295"/>
    </row>
    <row r="3" spans="1:46">
      <c r="AS3" s="295"/>
      <c r="AT3" s="295"/>
    </row>
    <row r="4" spans="1:46">
      <c r="AS4" s="295"/>
      <c r="AT4" s="295"/>
    </row>
    <row r="5" spans="1:46" ht="17.25">
      <c r="A5" s="296" t="s">
        <v>503</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504</v>
      </c>
      <c r="AL6" s="300"/>
      <c r="AM6" s="300"/>
      <c r="AN6" s="300"/>
      <c r="AO6" s="295"/>
      <c r="AP6" s="295"/>
      <c r="AQ6" s="295"/>
      <c r="AR6" s="295"/>
    </row>
    <row r="7" spans="1:46" ht="13.5" customHeight="1">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505</v>
      </c>
      <c r="AP7" s="305"/>
      <c r="AQ7" s="306" t="s">
        <v>506</v>
      </c>
      <c r="AR7" s="307"/>
    </row>
    <row r="8" spans="1:46">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507</v>
      </c>
      <c r="AQ8" s="312" t="s">
        <v>508</v>
      </c>
      <c r="AR8" s="313" t="s">
        <v>509</v>
      </c>
    </row>
    <row r="9" spans="1:46">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510</v>
      </c>
      <c r="AL9" s="1228"/>
      <c r="AM9" s="1228"/>
      <c r="AN9" s="1229"/>
      <c r="AO9" s="314">
        <v>2492520</v>
      </c>
      <c r="AP9" s="314">
        <v>168107</v>
      </c>
      <c r="AQ9" s="315">
        <v>113148</v>
      </c>
      <c r="AR9" s="316">
        <v>48.6</v>
      </c>
    </row>
    <row r="10" spans="1:46" ht="13.5" customHeight="1">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511</v>
      </c>
      <c r="AL10" s="1228"/>
      <c r="AM10" s="1228"/>
      <c r="AN10" s="1229"/>
      <c r="AO10" s="317">
        <v>437847</v>
      </c>
      <c r="AP10" s="317">
        <v>29530</v>
      </c>
      <c r="AQ10" s="318">
        <v>18254</v>
      </c>
      <c r="AR10" s="319">
        <v>61.8</v>
      </c>
    </row>
    <row r="11" spans="1:46" ht="13.5" customHeight="1">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512</v>
      </c>
      <c r="AL11" s="1228"/>
      <c r="AM11" s="1228"/>
      <c r="AN11" s="1229"/>
      <c r="AO11" s="317">
        <v>107026</v>
      </c>
      <c r="AP11" s="317">
        <v>7218</v>
      </c>
      <c r="AQ11" s="318">
        <v>2541</v>
      </c>
      <c r="AR11" s="319">
        <v>184.1</v>
      </c>
    </row>
    <row r="12" spans="1:46" ht="13.5" customHeight="1">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513</v>
      </c>
      <c r="AL12" s="1228"/>
      <c r="AM12" s="1228"/>
      <c r="AN12" s="1229"/>
      <c r="AO12" s="317" t="s">
        <v>514</v>
      </c>
      <c r="AP12" s="317" t="s">
        <v>514</v>
      </c>
      <c r="AQ12" s="318" t="s">
        <v>514</v>
      </c>
      <c r="AR12" s="319" t="s">
        <v>514</v>
      </c>
    </row>
    <row r="13" spans="1:46" ht="13.5" customHeight="1">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515</v>
      </c>
      <c r="AL13" s="1228"/>
      <c r="AM13" s="1228"/>
      <c r="AN13" s="1229"/>
      <c r="AO13" s="317">
        <v>358020</v>
      </c>
      <c r="AP13" s="317">
        <v>24146</v>
      </c>
      <c r="AQ13" s="318">
        <v>6076</v>
      </c>
      <c r="AR13" s="319">
        <v>297.39999999999998</v>
      </c>
    </row>
    <row r="14" spans="1:46" ht="13.5" customHeight="1">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516</v>
      </c>
      <c r="AL14" s="1228"/>
      <c r="AM14" s="1228"/>
      <c r="AN14" s="1229"/>
      <c r="AO14" s="317">
        <v>84794</v>
      </c>
      <c r="AP14" s="317">
        <v>5719</v>
      </c>
      <c r="AQ14" s="318">
        <v>2732</v>
      </c>
      <c r="AR14" s="319">
        <v>109.3</v>
      </c>
    </row>
    <row r="15" spans="1:46" ht="13.5" customHeight="1">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517</v>
      </c>
      <c r="AL15" s="1231"/>
      <c r="AM15" s="1231"/>
      <c r="AN15" s="1232"/>
      <c r="AO15" s="317">
        <v>-187071</v>
      </c>
      <c r="AP15" s="317">
        <v>-12617</v>
      </c>
      <c r="AQ15" s="318">
        <v>-9152</v>
      </c>
      <c r="AR15" s="319">
        <v>37.9</v>
      </c>
    </row>
    <row r="16" spans="1:46">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186</v>
      </c>
      <c r="AL16" s="1231"/>
      <c r="AM16" s="1231"/>
      <c r="AN16" s="1232"/>
      <c r="AO16" s="317">
        <v>3293136</v>
      </c>
      <c r="AP16" s="317">
        <v>222104</v>
      </c>
      <c r="AQ16" s="318">
        <v>133599</v>
      </c>
      <c r="AR16" s="319">
        <v>66.2</v>
      </c>
    </row>
    <row r="17" spans="1:46">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518</v>
      </c>
      <c r="AL19" s="295"/>
      <c r="AM19" s="295"/>
      <c r="AN19" s="295"/>
      <c r="AO19" s="295"/>
      <c r="AP19" s="295"/>
      <c r="AQ19" s="295"/>
      <c r="AR19" s="295"/>
    </row>
    <row r="20" spans="1:46">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519</v>
      </c>
      <c r="AP20" s="326" t="s">
        <v>520</v>
      </c>
      <c r="AQ20" s="327" t="s">
        <v>521</v>
      </c>
      <c r="AR20" s="328"/>
    </row>
    <row r="21" spans="1:46" s="334" customFormat="1">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522</v>
      </c>
      <c r="AL21" s="1234"/>
      <c r="AM21" s="1234"/>
      <c r="AN21" s="1235"/>
      <c r="AO21" s="330">
        <v>19.09</v>
      </c>
      <c r="AP21" s="331">
        <v>12.02</v>
      </c>
      <c r="AQ21" s="332">
        <v>7.07</v>
      </c>
      <c r="AR21" s="300"/>
      <c r="AS21" s="333"/>
      <c r="AT21" s="329"/>
    </row>
    <row r="22" spans="1:46" s="334" customFormat="1">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523</v>
      </c>
      <c r="AL22" s="1234"/>
      <c r="AM22" s="1234"/>
      <c r="AN22" s="1235"/>
      <c r="AO22" s="335">
        <v>97.2</v>
      </c>
      <c r="AP22" s="336">
        <v>95.8</v>
      </c>
      <c r="AQ22" s="337">
        <v>1.4</v>
      </c>
      <c r="AR22" s="321"/>
      <c r="AS22" s="333"/>
      <c r="AT22" s="329"/>
    </row>
    <row r="23" spans="1:46" s="334" customFormat="1">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c r="A26" s="300" t="s">
        <v>524</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c r="A27" s="342"/>
      <c r="AO27" s="295"/>
      <c r="AP27" s="295"/>
      <c r="AQ27" s="295"/>
      <c r="AR27" s="295"/>
      <c r="AS27" s="295"/>
      <c r="AT27" s="295"/>
    </row>
    <row r="28" spans="1:46" ht="17.25">
      <c r="A28" s="296" t="s">
        <v>525</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526</v>
      </c>
      <c r="AL29" s="300"/>
      <c r="AM29" s="300"/>
      <c r="AN29" s="300"/>
      <c r="AO29" s="295"/>
      <c r="AP29" s="295"/>
      <c r="AQ29" s="295"/>
      <c r="AR29" s="295"/>
      <c r="AS29" s="344"/>
    </row>
    <row r="30" spans="1:46" ht="13.5" customHeight="1">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505</v>
      </c>
      <c r="AP30" s="305"/>
      <c r="AQ30" s="306" t="s">
        <v>506</v>
      </c>
      <c r="AR30" s="307"/>
    </row>
    <row r="31" spans="1:46">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507</v>
      </c>
      <c r="AQ31" s="312" t="s">
        <v>508</v>
      </c>
      <c r="AR31" s="313" t="s">
        <v>509</v>
      </c>
    </row>
    <row r="32" spans="1:46" ht="27" customHeight="1">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527</v>
      </c>
      <c r="AL32" s="1217"/>
      <c r="AM32" s="1217"/>
      <c r="AN32" s="1218"/>
      <c r="AO32" s="345">
        <v>1790563</v>
      </c>
      <c r="AP32" s="345">
        <v>120764</v>
      </c>
      <c r="AQ32" s="346">
        <v>79356</v>
      </c>
      <c r="AR32" s="347">
        <v>52.2</v>
      </c>
    </row>
    <row r="33" spans="1:46" ht="13.5" customHeight="1">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528</v>
      </c>
      <c r="AL33" s="1217"/>
      <c r="AM33" s="1217"/>
      <c r="AN33" s="1218"/>
      <c r="AO33" s="345" t="s">
        <v>514</v>
      </c>
      <c r="AP33" s="345" t="s">
        <v>514</v>
      </c>
      <c r="AQ33" s="346" t="s">
        <v>514</v>
      </c>
      <c r="AR33" s="347" t="s">
        <v>514</v>
      </c>
    </row>
    <row r="34" spans="1:46" ht="27" customHeight="1">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529</v>
      </c>
      <c r="AL34" s="1217"/>
      <c r="AM34" s="1217"/>
      <c r="AN34" s="1218"/>
      <c r="AO34" s="345" t="s">
        <v>514</v>
      </c>
      <c r="AP34" s="345" t="s">
        <v>514</v>
      </c>
      <c r="AQ34" s="346" t="s">
        <v>514</v>
      </c>
      <c r="AR34" s="347" t="s">
        <v>514</v>
      </c>
    </row>
    <row r="35" spans="1:46" ht="27" customHeight="1">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530</v>
      </c>
      <c r="AL35" s="1217"/>
      <c r="AM35" s="1217"/>
      <c r="AN35" s="1218"/>
      <c r="AO35" s="345">
        <v>334445</v>
      </c>
      <c r="AP35" s="345">
        <v>22556</v>
      </c>
      <c r="AQ35" s="346">
        <v>27499</v>
      </c>
      <c r="AR35" s="347">
        <v>-18</v>
      </c>
    </row>
    <row r="36" spans="1:46" ht="27" customHeight="1">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531</v>
      </c>
      <c r="AL36" s="1217"/>
      <c r="AM36" s="1217"/>
      <c r="AN36" s="1218"/>
      <c r="AO36" s="345">
        <v>155885</v>
      </c>
      <c r="AP36" s="345">
        <v>10514</v>
      </c>
      <c r="AQ36" s="346">
        <v>3427</v>
      </c>
      <c r="AR36" s="347">
        <v>206.8</v>
      </c>
    </row>
    <row r="37" spans="1:46" ht="13.5" customHeight="1">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532</v>
      </c>
      <c r="AL37" s="1217"/>
      <c r="AM37" s="1217"/>
      <c r="AN37" s="1218"/>
      <c r="AO37" s="345">
        <v>32672</v>
      </c>
      <c r="AP37" s="345">
        <v>2204</v>
      </c>
      <c r="AQ37" s="346">
        <v>1232</v>
      </c>
      <c r="AR37" s="347">
        <v>78.900000000000006</v>
      </c>
    </row>
    <row r="38" spans="1:46" ht="27" customHeight="1">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533</v>
      </c>
      <c r="AL38" s="1214"/>
      <c r="AM38" s="1214"/>
      <c r="AN38" s="1215"/>
      <c r="AO38" s="348">
        <v>741</v>
      </c>
      <c r="AP38" s="348">
        <v>50</v>
      </c>
      <c r="AQ38" s="349">
        <v>22</v>
      </c>
      <c r="AR38" s="337">
        <v>127.3</v>
      </c>
      <c r="AS38" s="344"/>
    </row>
    <row r="39" spans="1:46">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534</v>
      </c>
      <c r="AL39" s="1214"/>
      <c r="AM39" s="1214"/>
      <c r="AN39" s="1215"/>
      <c r="AO39" s="345">
        <v>-33996</v>
      </c>
      <c r="AP39" s="345">
        <v>-2293</v>
      </c>
      <c r="AQ39" s="346">
        <v>-3656</v>
      </c>
      <c r="AR39" s="347">
        <v>-37.299999999999997</v>
      </c>
      <c r="AS39" s="344"/>
    </row>
    <row r="40" spans="1:46" ht="27" customHeight="1">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535</v>
      </c>
      <c r="AL40" s="1217"/>
      <c r="AM40" s="1217"/>
      <c r="AN40" s="1218"/>
      <c r="AO40" s="345">
        <v>-1278163</v>
      </c>
      <c r="AP40" s="345">
        <v>-86205</v>
      </c>
      <c r="AQ40" s="346">
        <v>-73860</v>
      </c>
      <c r="AR40" s="347">
        <v>16.7</v>
      </c>
      <c r="AS40" s="344"/>
    </row>
    <row r="41" spans="1:46">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297</v>
      </c>
      <c r="AL41" s="1220"/>
      <c r="AM41" s="1220"/>
      <c r="AN41" s="1221"/>
      <c r="AO41" s="345">
        <v>1002147</v>
      </c>
      <c r="AP41" s="345">
        <v>67589</v>
      </c>
      <c r="AQ41" s="346">
        <v>34020</v>
      </c>
      <c r="AR41" s="347">
        <v>98.7</v>
      </c>
      <c r="AS41" s="344"/>
    </row>
    <row r="42" spans="1:46">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536</v>
      </c>
      <c r="AL42" s="295"/>
      <c r="AM42" s="295"/>
      <c r="AN42" s="295"/>
      <c r="AO42" s="295"/>
      <c r="AP42" s="295"/>
      <c r="AQ42" s="321"/>
      <c r="AR42" s="321"/>
      <c r="AS42" s="344"/>
    </row>
    <row r="43" spans="1:46">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c r="A47" s="354" t="s">
        <v>537</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538</v>
      </c>
      <c r="AL48" s="355"/>
      <c r="AM48" s="355"/>
      <c r="AN48" s="355"/>
      <c r="AO48" s="355"/>
      <c r="AP48" s="355"/>
      <c r="AQ48" s="356"/>
      <c r="AR48" s="355"/>
    </row>
    <row r="49" spans="1:44" ht="13.5" customHeight="1">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505</v>
      </c>
      <c r="AN49" s="1224" t="s">
        <v>539</v>
      </c>
      <c r="AO49" s="1225"/>
      <c r="AP49" s="1225"/>
      <c r="AQ49" s="1225"/>
      <c r="AR49" s="1226"/>
    </row>
    <row r="50" spans="1:44">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540</v>
      </c>
      <c r="AO50" s="362" t="s">
        <v>541</v>
      </c>
      <c r="AP50" s="363" t="s">
        <v>542</v>
      </c>
      <c r="AQ50" s="364" t="s">
        <v>543</v>
      </c>
      <c r="AR50" s="365" t="s">
        <v>544</v>
      </c>
    </row>
    <row r="51" spans="1:44">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545</v>
      </c>
      <c r="AL51" s="358"/>
      <c r="AM51" s="366">
        <v>4398611</v>
      </c>
      <c r="AN51" s="367">
        <v>283836</v>
      </c>
      <c r="AO51" s="368">
        <v>-4.8</v>
      </c>
      <c r="AP51" s="369">
        <v>97062</v>
      </c>
      <c r="AQ51" s="370">
        <v>0.4</v>
      </c>
      <c r="AR51" s="371">
        <v>-5.2</v>
      </c>
    </row>
    <row r="52" spans="1:44">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546</v>
      </c>
      <c r="AM52" s="374">
        <v>2300483</v>
      </c>
      <c r="AN52" s="375">
        <v>148447</v>
      </c>
      <c r="AO52" s="376">
        <v>-9</v>
      </c>
      <c r="AP52" s="377">
        <v>50112</v>
      </c>
      <c r="AQ52" s="378">
        <v>12.8</v>
      </c>
      <c r="AR52" s="379">
        <v>-21.8</v>
      </c>
    </row>
    <row r="53" spans="1:44">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547</v>
      </c>
      <c r="AL53" s="358"/>
      <c r="AM53" s="366">
        <v>7298856</v>
      </c>
      <c r="AN53" s="367">
        <v>474661</v>
      </c>
      <c r="AO53" s="368">
        <v>67.2</v>
      </c>
      <c r="AP53" s="369">
        <v>106005</v>
      </c>
      <c r="AQ53" s="370">
        <v>9.1999999999999993</v>
      </c>
      <c r="AR53" s="371">
        <v>58</v>
      </c>
    </row>
    <row r="54" spans="1:44">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546</v>
      </c>
      <c r="AM54" s="374">
        <v>5258652</v>
      </c>
      <c r="AN54" s="375">
        <v>341982</v>
      </c>
      <c r="AO54" s="376">
        <v>130.4</v>
      </c>
      <c r="AP54" s="377">
        <v>58359</v>
      </c>
      <c r="AQ54" s="378">
        <v>16.5</v>
      </c>
      <c r="AR54" s="379">
        <v>113.9</v>
      </c>
    </row>
    <row r="55" spans="1:44">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548</v>
      </c>
      <c r="AL55" s="358"/>
      <c r="AM55" s="366">
        <v>5349475</v>
      </c>
      <c r="AN55" s="367">
        <v>352612</v>
      </c>
      <c r="AO55" s="368">
        <v>-25.7</v>
      </c>
      <c r="AP55" s="369">
        <v>98507</v>
      </c>
      <c r="AQ55" s="370">
        <v>-7.1</v>
      </c>
      <c r="AR55" s="371">
        <v>-18.600000000000001</v>
      </c>
    </row>
    <row r="56" spans="1:44">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546</v>
      </c>
      <c r="AM56" s="374">
        <v>2617943</v>
      </c>
      <c r="AN56" s="375">
        <v>172562</v>
      </c>
      <c r="AO56" s="376">
        <v>-49.5</v>
      </c>
      <c r="AP56" s="377">
        <v>47567</v>
      </c>
      <c r="AQ56" s="378">
        <v>-18.5</v>
      </c>
      <c r="AR56" s="379">
        <v>-31</v>
      </c>
    </row>
    <row r="57" spans="1:44">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549</v>
      </c>
      <c r="AL57" s="358"/>
      <c r="AM57" s="366">
        <v>8693204</v>
      </c>
      <c r="AN57" s="367">
        <v>579315</v>
      </c>
      <c r="AO57" s="368">
        <v>64.3</v>
      </c>
      <c r="AP57" s="369">
        <v>113347</v>
      </c>
      <c r="AQ57" s="370">
        <v>15.1</v>
      </c>
      <c r="AR57" s="371">
        <v>49.2</v>
      </c>
    </row>
    <row r="58" spans="1:44">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546</v>
      </c>
      <c r="AM58" s="374">
        <v>5874216</v>
      </c>
      <c r="AN58" s="375">
        <v>391458</v>
      </c>
      <c r="AO58" s="376">
        <v>126.9</v>
      </c>
      <c r="AP58" s="377">
        <v>58728</v>
      </c>
      <c r="AQ58" s="378">
        <v>23.5</v>
      </c>
      <c r="AR58" s="379">
        <v>103.4</v>
      </c>
    </row>
    <row r="59" spans="1:44">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550</v>
      </c>
      <c r="AL59" s="358"/>
      <c r="AM59" s="366">
        <v>5273545</v>
      </c>
      <c r="AN59" s="367">
        <v>355672</v>
      </c>
      <c r="AO59" s="368">
        <v>-38.6</v>
      </c>
      <c r="AP59" s="369">
        <v>120302</v>
      </c>
      <c r="AQ59" s="370">
        <v>6.1</v>
      </c>
      <c r="AR59" s="371">
        <v>-44.7</v>
      </c>
    </row>
    <row r="60" spans="1:44">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546</v>
      </c>
      <c r="AM60" s="374">
        <v>1863474</v>
      </c>
      <c r="AN60" s="375">
        <v>125681</v>
      </c>
      <c r="AO60" s="376">
        <v>-67.900000000000006</v>
      </c>
      <c r="AP60" s="377">
        <v>59328</v>
      </c>
      <c r="AQ60" s="378">
        <v>1</v>
      </c>
      <c r="AR60" s="379">
        <v>-68.900000000000006</v>
      </c>
    </row>
    <row r="61" spans="1:44">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551</v>
      </c>
      <c r="AL61" s="380"/>
      <c r="AM61" s="381">
        <v>6202738</v>
      </c>
      <c r="AN61" s="382">
        <v>409219</v>
      </c>
      <c r="AO61" s="383">
        <v>12.5</v>
      </c>
      <c r="AP61" s="384">
        <v>107045</v>
      </c>
      <c r="AQ61" s="385">
        <v>4.7</v>
      </c>
      <c r="AR61" s="371">
        <v>7.8</v>
      </c>
    </row>
    <row r="62" spans="1:44">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546</v>
      </c>
      <c r="AM62" s="374">
        <v>3582954</v>
      </c>
      <c r="AN62" s="375">
        <v>236026</v>
      </c>
      <c r="AO62" s="376">
        <v>26.2</v>
      </c>
      <c r="AP62" s="377">
        <v>54819</v>
      </c>
      <c r="AQ62" s="378">
        <v>7.1</v>
      </c>
      <c r="AR62" s="379">
        <v>19.100000000000001</v>
      </c>
    </row>
    <row r="63" spans="1:44">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c r="AK67" s="295"/>
      <c r="AL67" s="295"/>
      <c r="AM67" s="295"/>
      <c r="AN67" s="295"/>
      <c r="AO67" s="295"/>
      <c r="AP67" s="295"/>
      <c r="AQ67" s="295"/>
      <c r="AR67" s="295"/>
      <c r="AS67" s="295"/>
      <c r="AT67" s="295"/>
    </row>
    <row r="68" spans="1:46" ht="13.5" hidden="1" customHeight="1">
      <c r="AK68" s="295"/>
      <c r="AL68" s="295"/>
      <c r="AM68" s="295"/>
      <c r="AN68" s="295"/>
      <c r="AO68" s="295"/>
      <c r="AP68" s="295"/>
      <c r="AQ68" s="295"/>
      <c r="AR68" s="295"/>
    </row>
    <row r="69" spans="1:46" ht="13.5" hidden="1" customHeight="1">
      <c r="AK69" s="295"/>
      <c r="AL69" s="295"/>
      <c r="AM69" s="295"/>
      <c r="AN69" s="295"/>
      <c r="AO69" s="295"/>
      <c r="AP69" s="295"/>
      <c r="AQ69" s="295"/>
      <c r="AR69" s="295"/>
    </row>
    <row r="70" spans="1:46" hidden="1">
      <c r="AK70" s="295"/>
      <c r="AL70" s="295"/>
      <c r="AM70" s="295"/>
      <c r="AN70" s="295"/>
      <c r="AO70" s="295"/>
      <c r="AP70" s="295"/>
      <c r="AQ70" s="295"/>
      <c r="AR70" s="295"/>
    </row>
    <row r="71" spans="1:46" hidden="1">
      <c r="AK71" s="295"/>
      <c r="AL71" s="295"/>
      <c r="AM71" s="295"/>
      <c r="AN71" s="295"/>
      <c r="AO71" s="295"/>
      <c r="AP71" s="295"/>
      <c r="AQ71" s="295"/>
      <c r="AR71" s="295"/>
    </row>
    <row r="72" spans="1:46" hidden="1">
      <c r="AK72" s="295"/>
      <c r="AL72" s="295"/>
      <c r="AM72" s="295"/>
      <c r="AN72" s="295"/>
      <c r="AO72" s="295"/>
      <c r="AP72" s="295"/>
      <c r="AQ72" s="295"/>
      <c r="AR72" s="295"/>
    </row>
    <row r="73" spans="1:46" hidden="1">
      <c r="AK73" s="295"/>
      <c r="AL73" s="295"/>
      <c r="AM73" s="295"/>
      <c r="AN73" s="295"/>
      <c r="AO73" s="295"/>
      <c r="AP73" s="295"/>
      <c r="AQ73" s="295"/>
      <c r="AR73" s="295"/>
    </row>
  </sheetData>
  <sheetProtection algorithmName="SHA-512" hashValue="16exsVFtues1+mZz356GzrptYQeEplrZCYpQAkX9saTby97lZztIvmRb/eUrVvzle92qm+j85FgT45YxmAdbpQ==" saltValue="BoDDPF3L0RBli3urdaFpbA=="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293" customWidth="1"/>
    <col min="126" max="16384" width="9" style="292" hidden="1"/>
  </cols>
  <sheetData>
    <row r="1" spans="2:125" ht="13.5" customHeight="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c r="B2" s="292"/>
      <c r="DG2" s="292"/>
    </row>
    <row r="3" spans="2:12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row r="5" spans="2:125"/>
    <row r="6" spans="2:125"/>
    <row r="7" spans="2:125"/>
    <row r="8" spans="2:125"/>
    <row r="9" spans="2:125">
      <c r="DU9" s="292"/>
    </row>
    <row r="10" spans="2:125"/>
    <row r="11" spans="2:125"/>
    <row r="12" spans="2:125"/>
    <row r="13" spans="2:125"/>
    <row r="14" spans="2:125"/>
    <row r="15" spans="2:125"/>
    <row r="16" spans="2:125"/>
    <row r="17" spans="125:125">
      <c r="DU17" s="292"/>
    </row>
    <row r="18" spans="125:125"/>
    <row r="19" spans="125:125"/>
    <row r="20" spans="125:125">
      <c r="DU20" s="292"/>
    </row>
    <row r="21" spans="125:125">
      <c r="DU21" s="292"/>
    </row>
    <row r="22" spans="125:125"/>
    <row r="23" spans="125:125"/>
    <row r="24" spans="125:125"/>
    <row r="25" spans="125:125"/>
    <row r="26" spans="125:125"/>
    <row r="27" spans="125:125"/>
    <row r="28" spans="125:125">
      <c r="DU28" s="292"/>
    </row>
    <row r="29" spans="125:125"/>
    <row r="30" spans="125:125"/>
    <row r="31" spans="125:125"/>
    <row r="32" spans="125:125"/>
    <row r="33" spans="2:125">
      <c r="B33" s="292"/>
      <c r="G33" s="292"/>
      <c r="I33" s="292"/>
    </row>
    <row r="34" spans="2:125">
      <c r="C34" s="292"/>
      <c r="P34" s="292"/>
      <c r="DE34" s="292"/>
      <c r="DH34" s="292"/>
    </row>
    <row r="35" spans="2:125">
      <c r="D35" s="292"/>
      <c r="E35" s="292"/>
      <c r="DG35" s="292"/>
      <c r="DJ35" s="292"/>
      <c r="DP35" s="292"/>
      <c r="DQ35" s="292"/>
      <c r="DR35" s="292"/>
      <c r="DS35" s="292"/>
      <c r="DT35" s="292"/>
      <c r="DU35" s="292"/>
    </row>
    <row r="36" spans="2:12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c r="DU37" s="292"/>
    </row>
    <row r="38" spans="2:125">
      <c r="DT38" s="292"/>
      <c r="DU38" s="292"/>
    </row>
    <row r="39" spans="2:125"/>
    <row r="40" spans="2:125">
      <c r="DH40" s="292"/>
    </row>
    <row r="41" spans="2:125">
      <c r="DE41" s="292"/>
    </row>
    <row r="42" spans="2:125">
      <c r="DG42" s="292"/>
      <c r="DJ42" s="292"/>
    </row>
    <row r="43" spans="2:12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c r="DU44" s="292"/>
    </row>
    <row r="45" spans="2:125"/>
    <row r="46" spans="2:125"/>
    <row r="47" spans="2:125"/>
    <row r="48" spans="2:125">
      <c r="DT48" s="292"/>
      <c r="DU48" s="292"/>
    </row>
    <row r="49" spans="120:125">
      <c r="DU49" s="292"/>
    </row>
    <row r="50" spans="120:125">
      <c r="DU50" s="292"/>
    </row>
    <row r="51" spans="120:125">
      <c r="DP51" s="292"/>
      <c r="DQ51" s="292"/>
      <c r="DR51" s="292"/>
      <c r="DS51" s="292"/>
      <c r="DT51" s="292"/>
      <c r="DU51" s="292"/>
    </row>
    <row r="52" spans="120:125"/>
    <row r="53" spans="120:125"/>
    <row r="54" spans="120:125">
      <c r="DU54" s="292"/>
    </row>
    <row r="55" spans="120:125"/>
    <row r="56" spans="120:125"/>
    <row r="57" spans="120:125"/>
    <row r="58" spans="120:125">
      <c r="DU58" s="292"/>
    </row>
    <row r="59" spans="120:125"/>
    <row r="60" spans="120:125"/>
    <row r="61" spans="120:125"/>
    <row r="62" spans="120:125"/>
    <row r="63" spans="120:125">
      <c r="DU63" s="292"/>
    </row>
    <row r="64" spans="120:125">
      <c r="DT64" s="292"/>
      <c r="DU64" s="292"/>
    </row>
    <row r="65" spans="123:125"/>
    <row r="66" spans="123:125"/>
    <row r="67" spans="123:125"/>
    <row r="68" spans="123:125"/>
    <row r="69" spans="123:125">
      <c r="DS69" s="292"/>
      <c r="DT69" s="292"/>
      <c r="DU69" s="292"/>
    </row>
    <row r="70" spans="123:125"/>
    <row r="71" spans="123:125"/>
    <row r="72" spans="123:125"/>
    <row r="73" spans="123:125"/>
    <row r="74" spans="123:125"/>
    <row r="75" spans="123:125"/>
    <row r="76" spans="123:125"/>
    <row r="77" spans="123:125"/>
    <row r="78" spans="123:125"/>
    <row r="79" spans="123:125"/>
    <row r="80" spans="123:125"/>
    <row r="81" spans="116:125"/>
    <row r="82" spans="116:125">
      <c r="DL82" s="292"/>
    </row>
    <row r="83" spans="116:125">
      <c r="DM83" s="292"/>
      <c r="DN83" s="292"/>
      <c r="DO83" s="292"/>
      <c r="DP83" s="292"/>
      <c r="DQ83" s="292"/>
      <c r="DR83" s="292"/>
      <c r="DS83" s="292"/>
      <c r="DT83" s="292"/>
      <c r="DU83" s="292"/>
    </row>
    <row r="84" spans="116:125"/>
    <row r="85" spans="116:125"/>
    <row r="86" spans="116:125"/>
    <row r="87" spans="116:125"/>
    <row r="88" spans="116:125">
      <c r="DU88" s="292"/>
    </row>
    <row r="89" spans="116:125"/>
    <row r="90" spans="116:125"/>
    <row r="91" spans="116:125"/>
    <row r="92" spans="116:125" ht="13.5" customHeight="1"/>
    <row r="93" spans="116:125" ht="13.5" customHeight="1"/>
    <row r="94" spans="116:125" ht="13.5" customHeight="1">
      <c r="DS94" s="292"/>
      <c r="DT94" s="292"/>
      <c r="DU94" s="292"/>
    </row>
    <row r="95" spans="116:125" ht="13.5" customHeight="1">
      <c r="DU95" s="292"/>
    </row>
    <row r="96" spans="116:125" ht="13.5" customHeight="1"/>
    <row r="97" spans="124:125" ht="13.5" customHeight="1"/>
    <row r="98" spans="124:125" ht="13.5" customHeight="1"/>
    <row r="99" spans="124:125" ht="13.5" customHeight="1"/>
    <row r="100" spans="124:125" ht="13.5" customHeight="1"/>
    <row r="101" spans="124:125" ht="13.5" customHeight="1">
      <c r="DU101" s="292"/>
    </row>
    <row r="102" spans="124:125" ht="13.5" customHeight="1"/>
    <row r="103" spans="124:125" ht="13.5" customHeight="1"/>
    <row r="104" spans="124:125" ht="13.5" customHeight="1">
      <c r="DT104" s="292"/>
      <c r="DU104" s="292"/>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2" t="s">
        <v>553</v>
      </c>
    </row>
    <row r="120" spans="125:125" ht="13.5" hidden="1" customHeight="1"/>
    <row r="121" spans="125:125" ht="13.5" hidden="1" customHeight="1">
      <c r="DU121" s="292"/>
    </row>
  </sheetData>
  <sheetProtection algorithmName="SHA-512" hashValue="gxHJZoUH2UBlUU8C0lC/f+Wf6NttZ6PXR0rofUA7fcJqTwfaQ3GjSBGSz9V6mIaURC8CTBcwTrEeHb8LBDglZw==" saltValue="CvQ6NaaRSKnnD6xCwzx7L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cols>
    <col min="1" max="125" width="2.5" style="293" customWidth="1"/>
    <col min="126" max="142" width="0" style="292" hidden="1" customWidth="1"/>
    <col min="143" max="16384" width="9" style="292" hidden="1"/>
  </cols>
  <sheetData>
    <row r="1" spans="1:125" ht="13.5" customHeight="1">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c r="B2" s="292"/>
      <c r="T2" s="292"/>
    </row>
    <row r="3" spans="1:12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2"/>
      <c r="G33" s="292"/>
      <c r="I33" s="292"/>
    </row>
    <row r="34" spans="2:125">
      <c r="C34" s="292"/>
      <c r="P34" s="292"/>
      <c r="R34" s="292"/>
      <c r="U34" s="292"/>
    </row>
    <row r="35" spans="2:12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c r="F36" s="292"/>
      <c r="H36" s="292"/>
      <c r="J36" s="292"/>
      <c r="K36" s="292"/>
      <c r="L36" s="292"/>
      <c r="M36" s="292"/>
      <c r="N36" s="292"/>
      <c r="O36" s="292"/>
      <c r="Q36" s="292"/>
      <c r="S36" s="292"/>
      <c r="V36" s="292"/>
    </row>
    <row r="37" spans="2:125"/>
    <row r="38" spans="2:125"/>
    <row r="39" spans="2:125"/>
    <row r="40" spans="2:125">
      <c r="U40" s="292"/>
    </row>
    <row r="41" spans="2:125">
      <c r="R41" s="292"/>
    </row>
    <row r="42" spans="2:12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c r="Q43" s="292"/>
      <c r="S43" s="292"/>
      <c r="V43" s="292"/>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3" t="s">
        <v>554</v>
      </c>
    </row>
  </sheetData>
  <sheetProtection algorithmName="SHA-512" hashValue="CKKUqN6z2R3kH6TjImqGmhaO5uWvhotWrkULTP543VP/Qbfw5owC+P5qRaJNqJqLOhquzU8YB1YuOGITSY7Okg==" saltValue="KKwjIsMgmx7L+R+6MiqGm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555</v>
      </c>
      <c r="G46" s="8" t="s">
        <v>556</v>
      </c>
      <c r="H46" s="8" t="s">
        <v>557</v>
      </c>
      <c r="I46" s="8" t="s">
        <v>558</v>
      </c>
      <c r="J46" s="9" t="s">
        <v>559</v>
      </c>
    </row>
    <row r="47" spans="2:10" ht="57.75" customHeight="1">
      <c r="B47" s="10"/>
      <c r="C47" s="1238" t="s">
        <v>3</v>
      </c>
      <c r="D47" s="1238"/>
      <c r="E47" s="1239"/>
      <c r="F47" s="11">
        <v>29.82</v>
      </c>
      <c r="G47" s="12">
        <v>25.24</v>
      </c>
      <c r="H47" s="12">
        <v>18.53</v>
      </c>
      <c r="I47" s="12">
        <v>13.78</v>
      </c>
      <c r="J47" s="13">
        <v>12.02</v>
      </c>
    </row>
    <row r="48" spans="2:10" ht="57.75" customHeight="1">
      <c r="B48" s="14"/>
      <c r="C48" s="1240" t="s">
        <v>4</v>
      </c>
      <c r="D48" s="1240"/>
      <c r="E48" s="1241"/>
      <c r="F48" s="15">
        <v>0.69</v>
      </c>
      <c r="G48" s="16">
        <v>0.92</v>
      </c>
      <c r="H48" s="16">
        <v>0.56000000000000005</v>
      </c>
      <c r="I48" s="16">
        <v>0.56000000000000005</v>
      </c>
      <c r="J48" s="17">
        <v>0.63</v>
      </c>
    </row>
    <row r="49" spans="2:10" ht="57.75" customHeight="1" thickBot="1">
      <c r="B49" s="18"/>
      <c r="C49" s="1242" t="s">
        <v>5</v>
      </c>
      <c r="D49" s="1242"/>
      <c r="E49" s="1243"/>
      <c r="F49" s="19" t="s">
        <v>560</v>
      </c>
      <c r="G49" s="20" t="s">
        <v>561</v>
      </c>
      <c r="H49" s="20" t="s">
        <v>562</v>
      </c>
      <c r="I49" s="20" t="s">
        <v>563</v>
      </c>
      <c r="J49" s="21" t="s">
        <v>564</v>
      </c>
    </row>
    <row r="50" spans="2:10" ht="13.5" customHeight="1"/>
  </sheetData>
  <sheetProtection algorithmName="SHA-512" hashValue="kAhA4N0J3GDgsgKeDsfSlv8NU9W60s9cLDJwMa3VuivaUk5oM7da9oT9tZpMpE1IBewRgpx6JLruwDsINz7Lhw==" saltValue="O6OCaI8bcrHyImzKe/wu9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555</v>
      </c>
      <c r="G33" s="29" t="s">
        <v>556</v>
      </c>
      <c r="H33" s="29" t="s">
        <v>557</v>
      </c>
      <c r="I33" s="29" t="s">
        <v>558</v>
      </c>
      <c r="J33" s="30" t="s">
        <v>559</v>
      </c>
      <c r="K33" s="22"/>
      <c r="L33" s="22"/>
      <c r="M33" s="22"/>
      <c r="N33" s="22"/>
      <c r="O33" s="22"/>
      <c r="P33" s="22"/>
    </row>
    <row r="34" spans="1:16" ht="39" customHeight="1">
      <c r="A34" s="22"/>
      <c r="B34" s="31"/>
      <c r="C34" s="1250" t="s">
        <v>565</v>
      </c>
      <c r="D34" s="1250"/>
      <c r="E34" s="1251"/>
      <c r="F34" s="32">
        <v>25.95</v>
      </c>
      <c r="G34" s="33">
        <v>24.62</v>
      </c>
      <c r="H34" s="33">
        <v>27.14</v>
      </c>
      <c r="I34" s="33">
        <v>29.17</v>
      </c>
      <c r="J34" s="34">
        <v>29.99</v>
      </c>
      <c r="K34" s="22"/>
      <c r="L34" s="22"/>
      <c r="M34" s="22"/>
      <c r="N34" s="22"/>
      <c r="O34" s="22"/>
      <c r="P34" s="22"/>
    </row>
    <row r="35" spans="1:16" ht="39" customHeight="1">
      <c r="A35" s="22"/>
      <c r="B35" s="35"/>
      <c r="C35" s="1244" t="s">
        <v>566</v>
      </c>
      <c r="D35" s="1245"/>
      <c r="E35" s="1246"/>
      <c r="F35" s="36">
        <v>2.35</v>
      </c>
      <c r="G35" s="37">
        <v>2.34</v>
      </c>
      <c r="H35" s="37">
        <v>1.42</v>
      </c>
      <c r="I35" s="37">
        <v>0.17</v>
      </c>
      <c r="J35" s="38">
        <v>0.99</v>
      </c>
      <c r="K35" s="22"/>
      <c r="L35" s="22"/>
      <c r="M35" s="22"/>
      <c r="N35" s="22"/>
      <c r="O35" s="22"/>
      <c r="P35" s="22"/>
    </row>
    <row r="36" spans="1:16" ht="39" customHeight="1">
      <c r="A36" s="22"/>
      <c r="B36" s="35"/>
      <c r="C36" s="1244" t="s">
        <v>567</v>
      </c>
      <c r="D36" s="1245"/>
      <c r="E36" s="1246"/>
      <c r="F36" s="36">
        <v>0.68</v>
      </c>
      <c r="G36" s="37">
        <v>0.91</v>
      </c>
      <c r="H36" s="37">
        <v>0.55000000000000004</v>
      </c>
      <c r="I36" s="37">
        <v>0.56000000000000005</v>
      </c>
      <c r="J36" s="38">
        <v>0.63</v>
      </c>
      <c r="K36" s="22"/>
      <c r="L36" s="22"/>
      <c r="M36" s="22"/>
      <c r="N36" s="22"/>
      <c r="O36" s="22"/>
      <c r="P36" s="22"/>
    </row>
    <row r="37" spans="1:16" ht="39" customHeight="1">
      <c r="A37" s="22"/>
      <c r="B37" s="35"/>
      <c r="C37" s="1244" t="s">
        <v>568</v>
      </c>
      <c r="D37" s="1245"/>
      <c r="E37" s="1246"/>
      <c r="F37" s="36">
        <v>1.63</v>
      </c>
      <c r="G37" s="37">
        <v>2.0099999999999998</v>
      </c>
      <c r="H37" s="37">
        <v>0</v>
      </c>
      <c r="I37" s="37">
        <v>0.01</v>
      </c>
      <c r="J37" s="38">
        <v>0.43</v>
      </c>
      <c r="K37" s="22"/>
      <c r="L37" s="22"/>
      <c r="M37" s="22"/>
      <c r="N37" s="22"/>
      <c r="O37" s="22"/>
      <c r="P37" s="22"/>
    </row>
    <row r="38" spans="1:16" ht="39" customHeight="1">
      <c r="A38" s="22"/>
      <c r="B38" s="35"/>
      <c r="C38" s="1244" t="s">
        <v>569</v>
      </c>
      <c r="D38" s="1245"/>
      <c r="E38" s="1246"/>
      <c r="F38" s="36">
        <v>0.54</v>
      </c>
      <c r="G38" s="37">
        <v>0.17</v>
      </c>
      <c r="H38" s="37">
        <v>0</v>
      </c>
      <c r="I38" s="37">
        <v>0</v>
      </c>
      <c r="J38" s="38">
        <v>0.04</v>
      </c>
      <c r="K38" s="22"/>
      <c r="L38" s="22"/>
      <c r="M38" s="22"/>
      <c r="N38" s="22"/>
      <c r="O38" s="22"/>
      <c r="P38" s="22"/>
    </row>
    <row r="39" spans="1:16" ht="39" customHeight="1">
      <c r="A39" s="22"/>
      <c r="B39" s="35"/>
      <c r="C39" s="1244" t="s">
        <v>570</v>
      </c>
      <c r="D39" s="1245"/>
      <c r="E39" s="1246"/>
      <c r="F39" s="36">
        <v>0</v>
      </c>
      <c r="G39" s="37">
        <v>0</v>
      </c>
      <c r="H39" s="37">
        <v>0</v>
      </c>
      <c r="I39" s="37">
        <v>0</v>
      </c>
      <c r="J39" s="38">
        <v>0</v>
      </c>
      <c r="K39" s="22"/>
      <c r="L39" s="22"/>
      <c r="M39" s="22"/>
      <c r="N39" s="22"/>
      <c r="O39" s="22"/>
      <c r="P39" s="22"/>
    </row>
    <row r="40" spans="1:16" ht="39" customHeight="1">
      <c r="A40" s="22"/>
      <c r="B40" s="35"/>
      <c r="C40" s="1244" t="s">
        <v>571</v>
      </c>
      <c r="D40" s="1245"/>
      <c r="E40" s="1246"/>
      <c r="F40" s="36">
        <v>0</v>
      </c>
      <c r="G40" s="37">
        <v>0</v>
      </c>
      <c r="H40" s="37">
        <v>0</v>
      </c>
      <c r="I40" s="37">
        <v>0</v>
      </c>
      <c r="J40" s="38">
        <v>0</v>
      </c>
      <c r="K40" s="22"/>
      <c r="L40" s="22"/>
      <c r="M40" s="22"/>
      <c r="N40" s="22"/>
      <c r="O40" s="22"/>
      <c r="P40" s="22"/>
    </row>
    <row r="41" spans="1:16" ht="39" customHeight="1">
      <c r="A41" s="22"/>
      <c r="B41" s="35"/>
      <c r="C41" s="1244" t="s">
        <v>572</v>
      </c>
      <c r="D41" s="1245"/>
      <c r="E41" s="1246"/>
      <c r="F41" s="36">
        <v>0</v>
      </c>
      <c r="G41" s="37">
        <v>0</v>
      </c>
      <c r="H41" s="37">
        <v>0</v>
      </c>
      <c r="I41" s="37">
        <v>0</v>
      </c>
      <c r="J41" s="38">
        <v>0</v>
      </c>
      <c r="K41" s="22"/>
      <c r="L41" s="22"/>
      <c r="M41" s="22"/>
      <c r="N41" s="22"/>
      <c r="O41" s="22"/>
      <c r="P41" s="22"/>
    </row>
    <row r="42" spans="1:16" ht="39" customHeight="1">
      <c r="A42" s="22"/>
      <c r="B42" s="39"/>
      <c r="C42" s="1244" t="s">
        <v>573</v>
      </c>
      <c r="D42" s="1245"/>
      <c r="E42" s="1246"/>
      <c r="F42" s="36" t="s">
        <v>514</v>
      </c>
      <c r="G42" s="37" t="s">
        <v>514</v>
      </c>
      <c r="H42" s="37" t="s">
        <v>514</v>
      </c>
      <c r="I42" s="37" t="s">
        <v>514</v>
      </c>
      <c r="J42" s="38" t="s">
        <v>514</v>
      </c>
      <c r="K42" s="22"/>
      <c r="L42" s="22"/>
      <c r="M42" s="22"/>
      <c r="N42" s="22"/>
      <c r="O42" s="22"/>
      <c r="P42" s="22"/>
    </row>
    <row r="43" spans="1:16" ht="39" customHeight="1" thickBot="1">
      <c r="A43" s="22"/>
      <c r="B43" s="40"/>
      <c r="C43" s="1247" t="s">
        <v>574</v>
      </c>
      <c r="D43" s="1248"/>
      <c r="E43" s="1249"/>
      <c r="F43" s="41" t="s">
        <v>514</v>
      </c>
      <c r="G43" s="42" t="s">
        <v>514</v>
      </c>
      <c r="H43" s="42" t="s">
        <v>514</v>
      </c>
      <c r="I43" s="42" t="s">
        <v>514</v>
      </c>
      <c r="J43" s="43" t="s">
        <v>514</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8qgGVAq7tumRMU0Ruc6RTg7fNzaexqxsFv7j/JTyeA+HoIWEIZYeC0MjfL1SonhPteQqMATTzDhjY2BAc9YMQ==" saltValue="vyJeVko9FOOW7Fm1kMA1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555</v>
      </c>
      <c r="L44" s="56" t="s">
        <v>556</v>
      </c>
      <c r="M44" s="56" t="s">
        <v>557</v>
      </c>
      <c r="N44" s="56" t="s">
        <v>558</v>
      </c>
      <c r="O44" s="57" t="s">
        <v>559</v>
      </c>
      <c r="P44" s="48"/>
      <c r="Q44" s="48"/>
      <c r="R44" s="48"/>
      <c r="S44" s="48"/>
      <c r="T44" s="48"/>
      <c r="U44" s="48"/>
    </row>
    <row r="45" spans="1:21" ht="30.75" customHeight="1">
      <c r="A45" s="48"/>
      <c r="B45" s="1270" t="s">
        <v>11</v>
      </c>
      <c r="C45" s="1271"/>
      <c r="D45" s="58"/>
      <c r="E45" s="1276" t="s">
        <v>12</v>
      </c>
      <c r="F45" s="1276"/>
      <c r="G45" s="1276"/>
      <c r="H45" s="1276"/>
      <c r="I45" s="1276"/>
      <c r="J45" s="1277"/>
      <c r="K45" s="59">
        <v>1729</v>
      </c>
      <c r="L45" s="60">
        <v>1769</v>
      </c>
      <c r="M45" s="60">
        <v>1750</v>
      </c>
      <c r="N45" s="60">
        <v>1794</v>
      </c>
      <c r="O45" s="61">
        <v>1791</v>
      </c>
      <c r="P45" s="48"/>
      <c r="Q45" s="48"/>
      <c r="R45" s="48"/>
      <c r="S45" s="48"/>
      <c r="T45" s="48"/>
      <c r="U45" s="48"/>
    </row>
    <row r="46" spans="1:21" ht="30.75" customHeight="1">
      <c r="A46" s="48"/>
      <c r="B46" s="1272"/>
      <c r="C46" s="1273"/>
      <c r="D46" s="62"/>
      <c r="E46" s="1254" t="s">
        <v>13</v>
      </c>
      <c r="F46" s="1254"/>
      <c r="G46" s="1254"/>
      <c r="H46" s="1254"/>
      <c r="I46" s="1254"/>
      <c r="J46" s="1255"/>
      <c r="K46" s="63" t="s">
        <v>514</v>
      </c>
      <c r="L46" s="64" t="s">
        <v>514</v>
      </c>
      <c r="M46" s="64" t="s">
        <v>514</v>
      </c>
      <c r="N46" s="64" t="s">
        <v>514</v>
      </c>
      <c r="O46" s="65" t="s">
        <v>514</v>
      </c>
      <c r="P46" s="48"/>
      <c r="Q46" s="48"/>
      <c r="R46" s="48"/>
      <c r="S46" s="48"/>
      <c r="T46" s="48"/>
      <c r="U46" s="48"/>
    </row>
    <row r="47" spans="1:21" ht="30.75" customHeight="1">
      <c r="A47" s="48"/>
      <c r="B47" s="1272"/>
      <c r="C47" s="1273"/>
      <c r="D47" s="62"/>
      <c r="E47" s="1254" t="s">
        <v>14</v>
      </c>
      <c r="F47" s="1254"/>
      <c r="G47" s="1254"/>
      <c r="H47" s="1254"/>
      <c r="I47" s="1254"/>
      <c r="J47" s="1255"/>
      <c r="K47" s="63" t="s">
        <v>514</v>
      </c>
      <c r="L47" s="64" t="s">
        <v>514</v>
      </c>
      <c r="M47" s="64" t="s">
        <v>514</v>
      </c>
      <c r="N47" s="64" t="s">
        <v>514</v>
      </c>
      <c r="O47" s="65" t="s">
        <v>514</v>
      </c>
      <c r="P47" s="48"/>
      <c r="Q47" s="48"/>
      <c r="R47" s="48"/>
      <c r="S47" s="48"/>
      <c r="T47" s="48"/>
      <c r="U47" s="48"/>
    </row>
    <row r="48" spans="1:21" ht="30.75" customHeight="1">
      <c r="A48" s="48"/>
      <c r="B48" s="1272"/>
      <c r="C48" s="1273"/>
      <c r="D48" s="62"/>
      <c r="E48" s="1254" t="s">
        <v>15</v>
      </c>
      <c r="F48" s="1254"/>
      <c r="G48" s="1254"/>
      <c r="H48" s="1254"/>
      <c r="I48" s="1254"/>
      <c r="J48" s="1255"/>
      <c r="K48" s="63">
        <v>417</v>
      </c>
      <c r="L48" s="64">
        <v>370</v>
      </c>
      <c r="M48" s="64">
        <v>353</v>
      </c>
      <c r="N48" s="64">
        <v>340</v>
      </c>
      <c r="O48" s="65">
        <v>334</v>
      </c>
      <c r="P48" s="48"/>
      <c r="Q48" s="48"/>
      <c r="R48" s="48"/>
      <c r="S48" s="48"/>
      <c r="T48" s="48"/>
      <c r="U48" s="48"/>
    </row>
    <row r="49" spans="1:21" ht="30.75" customHeight="1">
      <c r="A49" s="48"/>
      <c r="B49" s="1272"/>
      <c r="C49" s="1273"/>
      <c r="D49" s="62"/>
      <c r="E49" s="1254" t="s">
        <v>16</v>
      </c>
      <c r="F49" s="1254"/>
      <c r="G49" s="1254"/>
      <c r="H49" s="1254"/>
      <c r="I49" s="1254"/>
      <c r="J49" s="1255"/>
      <c r="K49" s="63">
        <v>165</v>
      </c>
      <c r="L49" s="64">
        <v>165</v>
      </c>
      <c r="M49" s="64">
        <v>165</v>
      </c>
      <c r="N49" s="64">
        <v>165</v>
      </c>
      <c r="O49" s="65">
        <v>156</v>
      </c>
      <c r="P49" s="48"/>
      <c r="Q49" s="48"/>
      <c r="R49" s="48"/>
      <c r="S49" s="48"/>
      <c r="T49" s="48"/>
      <c r="U49" s="48"/>
    </row>
    <row r="50" spans="1:21" ht="30.75" customHeight="1">
      <c r="A50" s="48"/>
      <c r="B50" s="1272"/>
      <c r="C50" s="1273"/>
      <c r="D50" s="62"/>
      <c r="E50" s="1254" t="s">
        <v>17</v>
      </c>
      <c r="F50" s="1254"/>
      <c r="G50" s="1254"/>
      <c r="H50" s="1254"/>
      <c r="I50" s="1254"/>
      <c r="J50" s="1255"/>
      <c r="K50" s="63">
        <v>64</v>
      </c>
      <c r="L50" s="64">
        <v>67</v>
      </c>
      <c r="M50" s="64">
        <v>64</v>
      </c>
      <c r="N50" s="64">
        <v>63</v>
      </c>
      <c r="O50" s="65">
        <v>33</v>
      </c>
      <c r="P50" s="48"/>
      <c r="Q50" s="48"/>
      <c r="R50" s="48"/>
      <c r="S50" s="48"/>
      <c r="T50" s="48"/>
      <c r="U50" s="48"/>
    </row>
    <row r="51" spans="1:21" ht="30.75" customHeight="1">
      <c r="A51" s="48"/>
      <c r="B51" s="1274"/>
      <c r="C51" s="1275"/>
      <c r="D51" s="66"/>
      <c r="E51" s="1254" t="s">
        <v>18</v>
      </c>
      <c r="F51" s="1254"/>
      <c r="G51" s="1254"/>
      <c r="H51" s="1254"/>
      <c r="I51" s="1254"/>
      <c r="J51" s="1255"/>
      <c r="K51" s="63">
        <v>1</v>
      </c>
      <c r="L51" s="64">
        <v>1</v>
      </c>
      <c r="M51" s="64">
        <v>1</v>
      </c>
      <c r="N51" s="64">
        <v>2</v>
      </c>
      <c r="O51" s="65">
        <v>1</v>
      </c>
      <c r="P51" s="48"/>
      <c r="Q51" s="48"/>
      <c r="R51" s="48"/>
      <c r="S51" s="48"/>
      <c r="T51" s="48"/>
      <c r="U51" s="48"/>
    </row>
    <row r="52" spans="1:21" ht="30.75" customHeight="1">
      <c r="A52" s="48"/>
      <c r="B52" s="1252" t="s">
        <v>19</v>
      </c>
      <c r="C52" s="1253"/>
      <c r="D52" s="66"/>
      <c r="E52" s="1254" t="s">
        <v>20</v>
      </c>
      <c r="F52" s="1254"/>
      <c r="G52" s="1254"/>
      <c r="H52" s="1254"/>
      <c r="I52" s="1254"/>
      <c r="J52" s="1255"/>
      <c r="K52" s="63">
        <v>1430</v>
      </c>
      <c r="L52" s="64">
        <v>1431</v>
      </c>
      <c r="M52" s="64">
        <v>1363</v>
      </c>
      <c r="N52" s="64">
        <v>1357</v>
      </c>
      <c r="O52" s="65">
        <v>1312</v>
      </c>
      <c r="P52" s="48"/>
      <c r="Q52" s="48"/>
      <c r="R52" s="48"/>
      <c r="S52" s="48"/>
      <c r="T52" s="48"/>
      <c r="U52" s="48"/>
    </row>
    <row r="53" spans="1:21" ht="30.75" customHeight="1" thickBot="1">
      <c r="A53" s="48"/>
      <c r="B53" s="1256" t="s">
        <v>21</v>
      </c>
      <c r="C53" s="1257"/>
      <c r="D53" s="67"/>
      <c r="E53" s="1258" t="s">
        <v>22</v>
      </c>
      <c r="F53" s="1258"/>
      <c r="G53" s="1258"/>
      <c r="H53" s="1258"/>
      <c r="I53" s="1258"/>
      <c r="J53" s="1259"/>
      <c r="K53" s="68">
        <v>946</v>
      </c>
      <c r="L53" s="69">
        <v>941</v>
      </c>
      <c r="M53" s="69">
        <v>970</v>
      </c>
      <c r="N53" s="69">
        <v>1007</v>
      </c>
      <c r="O53" s="70">
        <v>1003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575</v>
      </c>
      <c r="P55" s="48"/>
      <c r="Q55" s="48"/>
      <c r="R55" s="48"/>
      <c r="S55" s="48"/>
      <c r="T55" s="48"/>
      <c r="U55" s="48"/>
    </row>
    <row r="56" spans="1:21" ht="31.5" customHeight="1" thickBot="1">
      <c r="A56" s="48"/>
      <c r="B56" s="76"/>
      <c r="C56" s="77"/>
      <c r="D56" s="77"/>
      <c r="E56" s="78"/>
      <c r="F56" s="78"/>
      <c r="G56" s="78"/>
      <c r="H56" s="78"/>
      <c r="I56" s="78"/>
      <c r="J56" s="79" t="s">
        <v>2</v>
      </c>
      <c r="K56" s="80" t="s">
        <v>576</v>
      </c>
      <c r="L56" s="81" t="s">
        <v>577</v>
      </c>
      <c r="M56" s="81" t="s">
        <v>578</v>
      </c>
      <c r="N56" s="81" t="s">
        <v>579</v>
      </c>
      <c r="O56" s="82" t="s">
        <v>580</v>
      </c>
      <c r="P56" s="48"/>
      <c r="Q56" s="48"/>
      <c r="R56" s="48"/>
      <c r="S56" s="48"/>
      <c r="T56" s="48"/>
      <c r="U56" s="48"/>
    </row>
    <row r="57" spans="1:21" ht="31.5" customHeight="1">
      <c r="B57" s="1260" t="s">
        <v>25</v>
      </c>
      <c r="C57" s="1261"/>
      <c r="D57" s="1264" t="s">
        <v>26</v>
      </c>
      <c r="E57" s="1265"/>
      <c r="F57" s="1265"/>
      <c r="G57" s="1265"/>
      <c r="H57" s="1265"/>
      <c r="I57" s="1265"/>
      <c r="J57" s="1266"/>
      <c r="K57" s="83"/>
      <c r="L57" s="84"/>
      <c r="M57" s="84"/>
      <c r="N57" s="84"/>
      <c r="O57" s="85"/>
    </row>
    <row r="58" spans="1:21" ht="31.5" customHeight="1" thickBot="1">
      <c r="B58" s="1262"/>
      <c r="C58" s="1263"/>
      <c r="D58" s="1267" t="s">
        <v>27</v>
      </c>
      <c r="E58" s="1268"/>
      <c r="F58" s="1268"/>
      <c r="G58" s="1268"/>
      <c r="H58" s="1268"/>
      <c r="I58" s="1268"/>
      <c r="J58" s="1269"/>
      <c r="K58" s="86"/>
      <c r="L58" s="87"/>
      <c r="M58" s="87"/>
      <c r="N58" s="87"/>
      <c r="O58" s="88"/>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cSzTx2MPD3wEYpd7GBCEoFfYRv/EZ/qeX2wWDMJ2cDoz+BpcaLCl7t8qBNXOCkw2skbELdBXH8E6NUnZ7MIrgw==" saltValue="+fhamo0OinK8VtsYzBWCf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555</v>
      </c>
      <c r="J40" s="100" t="s">
        <v>556</v>
      </c>
      <c r="K40" s="100" t="s">
        <v>557</v>
      </c>
      <c r="L40" s="100" t="s">
        <v>558</v>
      </c>
      <c r="M40" s="101" t="s">
        <v>559</v>
      </c>
    </row>
    <row r="41" spans="2:13" ht="27.75" customHeight="1">
      <c r="B41" s="1290" t="s">
        <v>30</v>
      </c>
      <c r="C41" s="1291"/>
      <c r="D41" s="102"/>
      <c r="E41" s="1292" t="s">
        <v>31</v>
      </c>
      <c r="F41" s="1292"/>
      <c r="G41" s="1292"/>
      <c r="H41" s="1293"/>
      <c r="I41" s="103">
        <v>15819</v>
      </c>
      <c r="J41" s="104">
        <v>15823</v>
      </c>
      <c r="K41" s="104">
        <v>16310</v>
      </c>
      <c r="L41" s="104">
        <v>16766</v>
      </c>
      <c r="M41" s="105">
        <v>16537</v>
      </c>
    </row>
    <row r="42" spans="2:13" ht="27.75" customHeight="1">
      <c r="B42" s="1280"/>
      <c r="C42" s="1281"/>
      <c r="D42" s="106"/>
      <c r="E42" s="1284" t="s">
        <v>32</v>
      </c>
      <c r="F42" s="1284"/>
      <c r="G42" s="1284"/>
      <c r="H42" s="1285"/>
      <c r="I42" s="107">
        <v>79</v>
      </c>
      <c r="J42" s="108">
        <v>90</v>
      </c>
      <c r="K42" s="108">
        <v>56</v>
      </c>
      <c r="L42" s="108">
        <v>22</v>
      </c>
      <c r="M42" s="109">
        <v>15</v>
      </c>
    </row>
    <row r="43" spans="2:13" ht="27.75" customHeight="1">
      <c r="B43" s="1280"/>
      <c r="C43" s="1281"/>
      <c r="D43" s="106"/>
      <c r="E43" s="1284" t="s">
        <v>33</v>
      </c>
      <c r="F43" s="1284"/>
      <c r="G43" s="1284"/>
      <c r="H43" s="1285"/>
      <c r="I43" s="107">
        <v>2920</v>
      </c>
      <c r="J43" s="108">
        <v>2696</v>
      </c>
      <c r="K43" s="108">
        <v>2679</v>
      </c>
      <c r="L43" s="108">
        <v>2578</v>
      </c>
      <c r="M43" s="109">
        <v>2640</v>
      </c>
    </row>
    <row r="44" spans="2:13" ht="27.75" customHeight="1">
      <c r="B44" s="1280"/>
      <c r="C44" s="1281"/>
      <c r="D44" s="106"/>
      <c r="E44" s="1284" t="s">
        <v>34</v>
      </c>
      <c r="F44" s="1284"/>
      <c r="G44" s="1284"/>
      <c r="H44" s="1285"/>
      <c r="I44" s="107">
        <v>1068</v>
      </c>
      <c r="J44" s="108">
        <v>917</v>
      </c>
      <c r="K44" s="108">
        <v>764</v>
      </c>
      <c r="L44" s="108">
        <v>610</v>
      </c>
      <c r="M44" s="109">
        <v>475</v>
      </c>
    </row>
    <row r="45" spans="2:13" ht="27.75" customHeight="1">
      <c r="B45" s="1280"/>
      <c r="C45" s="1281"/>
      <c r="D45" s="106"/>
      <c r="E45" s="1284" t="s">
        <v>35</v>
      </c>
      <c r="F45" s="1284"/>
      <c r="G45" s="1284"/>
      <c r="H45" s="1285"/>
      <c r="I45" s="107">
        <v>1636</v>
      </c>
      <c r="J45" s="108">
        <v>1626</v>
      </c>
      <c r="K45" s="108">
        <v>1449</v>
      </c>
      <c r="L45" s="108">
        <v>1381</v>
      </c>
      <c r="M45" s="109">
        <v>1330</v>
      </c>
    </row>
    <row r="46" spans="2:13" ht="27.75" customHeight="1">
      <c r="B46" s="1280"/>
      <c r="C46" s="1281"/>
      <c r="D46" s="110"/>
      <c r="E46" s="1284" t="s">
        <v>36</v>
      </c>
      <c r="F46" s="1284"/>
      <c r="G46" s="1284"/>
      <c r="H46" s="1285"/>
      <c r="I46" s="107" t="s">
        <v>514</v>
      </c>
      <c r="J46" s="108" t="s">
        <v>514</v>
      </c>
      <c r="K46" s="108" t="s">
        <v>514</v>
      </c>
      <c r="L46" s="108" t="s">
        <v>514</v>
      </c>
      <c r="M46" s="109" t="s">
        <v>514</v>
      </c>
    </row>
    <row r="47" spans="2:13" ht="27.75" customHeight="1">
      <c r="B47" s="1280"/>
      <c r="C47" s="1281"/>
      <c r="D47" s="111"/>
      <c r="E47" s="1294" t="s">
        <v>37</v>
      </c>
      <c r="F47" s="1295"/>
      <c r="G47" s="1295"/>
      <c r="H47" s="1296"/>
      <c r="I47" s="107" t="s">
        <v>514</v>
      </c>
      <c r="J47" s="108" t="s">
        <v>514</v>
      </c>
      <c r="K47" s="108" t="s">
        <v>514</v>
      </c>
      <c r="L47" s="108" t="s">
        <v>514</v>
      </c>
      <c r="M47" s="109" t="s">
        <v>514</v>
      </c>
    </row>
    <row r="48" spans="2:13" ht="27.75" customHeight="1">
      <c r="B48" s="1280"/>
      <c r="C48" s="1281"/>
      <c r="D48" s="106"/>
      <c r="E48" s="1284" t="s">
        <v>38</v>
      </c>
      <c r="F48" s="1284"/>
      <c r="G48" s="1284"/>
      <c r="H48" s="1285"/>
      <c r="I48" s="107" t="s">
        <v>514</v>
      </c>
      <c r="J48" s="108" t="s">
        <v>514</v>
      </c>
      <c r="K48" s="108" t="s">
        <v>514</v>
      </c>
      <c r="L48" s="108" t="s">
        <v>514</v>
      </c>
      <c r="M48" s="109" t="s">
        <v>514</v>
      </c>
    </row>
    <row r="49" spans="2:13" ht="27.75" customHeight="1">
      <c r="B49" s="1282"/>
      <c r="C49" s="1283"/>
      <c r="D49" s="106"/>
      <c r="E49" s="1284" t="s">
        <v>39</v>
      </c>
      <c r="F49" s="1284"/>
      <c r="G49" s="1284"/>
      <c r="H49" s="1285"/>
      <c r="I49" s="107" t="s">
        <v>514</v>
      </c>
      <c r="J49" s="108" t="s">
        <v>514</v>
      </c>
      <c r="K49" s="108" t="s">
        <v>514</v>
      </c>
      <c r="L49" s="108" t="s">
        <v>514</v>
      </c>
      <c r="M49" s="109" t="s">
        <v>514</v>
      </c>
    </row>
    <row r="50" spans="2:13" ht="27.75" customHeight="1">
      <c r="B50" s="1278" t="s">
        <v>40</v>
      </c>
      <c r="C50" s="1279"/>
      <c r="D50" s="112"/>
      <c r="E50" s="1284" t="s">
        <v>41</v>
      </c>
      <c r="F50" s="1284"/>
      <c r="G50" s="1284"/>
      <c r="H50" s="1285"/>
      <c r="I50" s="107">
        <v>4927</v>
      </c>
      <c r="J50" s="108">
        <v>4646</v>
      </c>
      <c r="K50" s="108">
        <v>3748</v>
      </c>
      <c r="L50" s="108">
        <v>3181</v>
      </c>
      <c r="M50" s="109">
        <v>2802</v>
      </c>
    </row>
    <row r="51" spans="2:13" ht="27.75" customHeight="1">
      <c r="B51" s="1280"/>
      <c r="C51" s="1281"/>
      <c r="D51" s="106"/>
      <c r="E51" s="1284" t="s">
        <v>42</v>
      </c>
      <c r="F51" s="1284"/>
      <c r="G51" s="1284"/>
      <c r="H51" s="1285"/>
      <c r="I51" s="107">
        <v>365</v>
      </c>
      <c r="J51" s="108">
        <v>346</v>
      </c>
      <c r="K51" s="108">
        <v>320</v>
      </c>
      <c r="L51" s="108">
        <v>259</v>
      </c>
      <c r="M51" s="109">
        <v>190</v>
      </c>
    </row>
    <row r="52" spans="2:13" ht="27.75" customHeight="1">
      <c r="B52" s="1282"/>
      <c r="C52" s="1283"/>
      <c r="D52" s="106"/>
      <c r="E52" s="1284" t="s">
        <v>43</v>
      </c>
      <c r="F52" s="1284"/>
      <c r="G52" s="1284"/>
      <c r="H52" s="1285"/>
      <c r="I52" s="107">
        <v>11964</v>
      </c>
      <c r="J52" s="108">
        <v>11623</v>
      </c>
      <c r="K52" s="108">
        <v>11590</v>
      </c>
      <c r="L52" s="108">
        <v>11643</v>
      </c>
      <c r="M52" s="109">
        <v>11411</v>
      </c>
    </row>
    <row r="53" spans="2:13" ht="27.75" customHeight="1" thickBot="1">
      <c r="B53" s="1286" t="s">
        <v>44</v>
      </c>
      <c r="C53" s="1287"/>
      <c r="D53" s="113"/>
      <c r="E53" s="1288" t="s">
        <v>45</v>
      </c>
      <c r="F53" s="1288"/>
      <c r="G53" s="1288"/>
      <c r="H53" s="1289"/>
      <c r="I53" s="114">
        <v>4268</v>
      </c>
      <c r="J53" s="115">
        <v>4536</v>
      </c>
      <c r="K53" s="115">
        <v>5601</v>
      </c>
      <c r="L53" s="115">
        <v>6274</v>
      </c>
      <c r="M53" s="116">
        <v>6593</v>
      </c>
    </row>
    <row r="54" spans="2:13" ht="27.75" customHeight="1">
      <c r="B54" s="117" t="s">
        <v>46</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68/BabX+Ku8+UCCT4dMWr6R21wsTuB97CPj/cF+79doI6PMdEN3cNPFJTO37PtDlPfbZ1xi54PuTLKHgRdvWAA==" saltValue="FeZSQatTpamEGhORPw6/2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L44" sqref="L44"/>
    </sheetView>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47</v>
      </c>
    </row>
    <row r="54" spans="2:8" ht="29.25" customHeight="1" thickBot="1">
      <c r="B54" s="122" t="s">
        <v>1</v>
      </c>
      <c r="C54" s="123"/>
      <c r="D54" s="123"/>
      <c r="E54" s="124" t="s">
        <v>2</v>
      </c>
      <c r="F54" s="125" t="s">
        <v>557</v>
      </c>
      <c r="G54" s="125" t="s">
        <v>558</v>
      </c>
      <c r="H54" s="126" t="s">
        <v>559</v>
      </c>
    </row>
    <row r="55" spans="2:8" ht="52.5" customHeight="1">
      <c r="B55" s="127"/>
      <c r="C55" s="1305" t="s">
        <v>48</v>
      </c>
      <c r="D55" s="1305"/>
      <c r="E55" s="1306"/>
      <c r="F55" s="128">
        <v>1708</v>
      </c>
      <c r="G55" s="128">
        <v>1291</v>
      </c>
      <c r="H55" s="129">
        <v>1143</v>
      </c>
    </row>
    <row r="56" spans="2:8" ht="52.5" customHeight="1">
      <c r="B56" s="130"/>
      <c r="C56" s="1307" t="s">
        <v>49</v>
      </c>
      <c r="D56" s="1307"/>
      <c r="E56" s="1308"/>
      <c r="F56" s="131">
        <v>574</v>
      </c>
      <c r="G56" s="131">
        <v>499</v>
      </c>
      <c r="H56" s="132">
        <v>276</v>
      </c>
    </row>
    <row r="57" spans="2:8" ht="53.25" customHeight="1">
      <c r="B57" s="130"/>
      <c r="C57" s="1309" t="s">
        <v>50</v>
      </c>
      <c r="D57" s="1309"/>
      <c r="E57" s="1310"/>
      <c r="F57" s="133">
        <v>979</v>
      </c>
      <c r="G57" s="133">
        <v>794</v>
      </c>
      <c r="H57" s="134">
        <v>926</v>
      </c>
    </row>
    <row r="58" spans="2:8" ht="45.75" customHeight="1">
      <c r="B58" s="135"/>
      <c r="C58" s="1297" t="s">
        <v>588</v>
      </c>
      <c r="D58" s="1298"/>
      <c r="E58" s="1299"/>
      <c r="F58" s="136">
        <v>424</v>
      </c>
      <c r="G58" s="136">
        <v>300</v>
      </c>
      <c r="H58" s="137">
        <v>251</v>
      </c>
    </row>
    <row r="59" spans="2:8" ht="45.75" customHeight="1">
      <c r="B59" s="135"/>
      <c r="C59" s="1297" t="s">
        <v>589</v>
      </c>
      <c r="D59" s="1298"/>
      <c r="E59" s="1299"/>
      <c r="F59" s="136">
        <v>298</v>
      </c>
      <c r="G59" s="136">
        <v>257</v>
      </c>
      <c r="H59" s="137">
        <v>220</v>
      </c>
    </row>
    <row r="60" spans="2:8" ht="45.75" customHeight="1">
      <c r="B60" s="135"/>
      <c r="C60" s="1297" t="s">
        <v>591</v>
      </c>
      <c r="D60" s="1298"/>
      <c r="E60" s="1299"/>
      <c r="F60" s="136">
        <v>50</v>
      </c>
      <c r="G60" s="136">
        <v>30</v>
      </c>
      <c r="H60" s="137">
        <v>96</v>
      </c>
    </row>
    <row r="61" spans="2:8" ht="45.75" customHeight="1">
      <c r="B61" s="135"/>
      <c r="C61" s="1297" t="s">
        <v>590</v>
      </c>
      <c r="D61" s="1298"/>
      <c r="E61" s="1299"/>
      <c r="F61" s="136">
        <v>49</v>
      </c>
      <c r="G61" s="136">
        <v>56</v>
      </c>
      <c r="H61" s="137">
        <v>79</v>
      </c>
    </row>
    <row r="62" spans="2:8" ht="45.75" customHeight="1" thickBot="1">
      <c r="B62" s="138"/>
      <c r="C62" s="1300" t="s">
        <v>592</v>
      </c>
      <c r="D62" s="1301"/>
      <c r="E62" s="1302"/>
      <c r="F62" s="139">
        <v>13</v>
      </c>
      <c r="G62" s="139">
        <v>4</v>
      </c>
      <c r="H62" s="140">
        <v>69</v>
      </c>
    </row>
    <row r="63" spans="2:8" ht="52.5" customHeight="1" thickBot="1">
      <c r="B63" s="141"/>
      <c r="C63" s="1303" t="s">
        <v>51</v>
      </c>
      <c r="D63" s="1303"/>
      <c r="E63" s="1304"/>
      <c r="F63" s="142">
        <v>3261</v>
      </c>
      <c r="G63" s="142">
        <v>2583</v>
      </c>
      <c r="H63" s="143">
        <v>2345</v>
      </c>
    </row>
    <row r="64" spans="2:8" ht="15" customHeight="1"/>
  </sheetData>
  <sheetProtection algorithmName="SHA-512" hashValue="LOxT+jnFHsEg6uLwg3EWSQScDzK4eIq1ZzUIM3ObzgFM/IkoZvZvQH1o0La9c4D14MFPNG3HEWOBtaw1OtrEnA==" saltValue="VytIa8fAHvgYlHLDj9DKt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c r="A1" s="388"/>
      <c r="B1" s="389"/>
      <c r="DD1" s="390"/>
      <c r="DE1" s="390"/>
    </row>
    <row r="2" spans="1:143" ht="25.5" customHeight="1">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597</v>
      </c>
    </row>
    <row r="11" spans="1:143" s="292" customFormat="1">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597</v>
      </c>
    </row>
    <row r="13" spans="1:143" s="292" customFormat="1">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c r="DD19" s="390"/>
      <c r="DE19" s="390"/>
    </row>
    <row r="20" spans="1:351">
      <c r="DD20" s="390"/>
      <c r="DE20" s="390"/>
    </row>
    <row r="21" spans="1:351" ht="17.2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c r="B22" s="397"/>
      <c r="MM22" s="396"/>
    </row>
    <row r="23" spans="1:351">
      <c r="B23" s="397"/>
    </row>
    <row r="24" spans="1:351">
      <c r="B24" s="397"/>
    </row>
    <row r="25" spans="1:351">
      <c r="B25" s="397"/>
    </row>
    <row r="26" spans="1:351">
      <c r="B26" s="397"/>
    </row>
    <row r="27" spans="1:351">
      <c r="B27" s="397"/>
    </row>
    <row r="28" spans="1:351">
      <c r="B28" s="397"/>
    </row>
    <row r="29" spans="1:351">
      <c r="B29" s="397"/>
    </row>
    <row r="30" spans="1:351">
      <c r="B30" s="397"/>
    </row>
    <row r="31" spans="1:351">
      <c r="B31" s="397"/>
    </row>
    <row r="32" spans="1:351">
      <c r="B32" s="397"/>
    </row>
    <row r="33" spans="2:109">
      <c r="B33" s="397"/>
    </row>
    <row r="34" spans="2:109">
      <c r="B34" s="397"/>
    </row>
    <row r="35" spans="2:109">
      <c r="B35" s="397"/>
    </row>
    <row r="36" spans="2:109">
      <c r="B36" s="397"/>
    </row>
    <row r="37" spans="2:109">
      <c r="B37" s="397"/>
    </row>
    <row r="38" spans="2:109">
      <c r="B38" s="397"/>
    </row>
    <row r="39" spans="2:109">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c r="B40" s="402"/>
      <c r="DD40" s="402"/>
      <c r="DE40" s="390"/>
    </row>
    <row r="41" spans="2:109" ht="17.25">
      <c r="B41" s="403" t="s">
        <v>598</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c r="B42" s="397"/>
      <c r="G42" s="404"/>
      <c r="I42" s="405"/>
      <c r="J42" s="405"/>
      <c r="K42" s="405"/>
      <c r="AM42" s="404"/>
      <c r="AN42" s="404" t="s">
        <v>599</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c r="B43" s="397"/>
      <c r="AN43" s="1323" t="s">
        <v>600</v>
      </c>
      <c r="AO43" s="1324"/>
      <c r="AP43" s="1324"/>
      <c r="AQ43" s="1324"/>
      <c r="AR43" s="1324"/>
      <c r="AS43" s="1324"/>
      <c r="AT43" s="1324"/>
      <c r="AU43" s="1324"/>
      <c r="AV43" s="1324"/>
      <c r="AW43" s="1324"/>
      <c r="AX43" s="1324"/>
      <c r="AY43" s="1324"/>
      <c r="AZ43" s="1324"/>
      <c r="BA43" s="1324"/>
      <c r="BB43" s="1324"/>
      <c r="BC43" s="1324"/>
      <c r="BD43" s="1324"/>
      <c r="BE43" s="1324"/>
      <c r="BF43" s="1324"/>
      <c r="BG43" s="1324"/>
      <c r="BH43" s="1324"/>
      <c r="BI43" s="1324"/>
      <c r="BJ43" s="1324"/>
      <c r="BK43" s="1324"/>
      <c r="BL43" s="1324"/>
      <c r="BM43" s="1324"/>
      <c r="BN43" s="1324"/>
      <c r="BO43" s="1324"/>
      <c r="BP43" s="1324"/>
      <c r="BQ43" s="1324"/>
      <c r="BR43" s="1324"/>
      <c r="BS43" s="1324"/>
      <c r="BT43" s="1324"/>
      <c r="BU43" s="1324"/>
      <c r="BV43" s="1324"/>
      <c r="BW43" s="1324"/>
      <c r="BX43" s="1324"/>
      <c r="BY43" s="1324"/>
      <c r="BZ43" s="1324"/>
      <c r="CA43" s="1324"/>
      <c r="CB43" s="1324"/>
      <c r="CC43" s="1324"/>
      <c r="CD43" s="1324"/>
      <c r="CE43" s="1324"/>
      <c r="CF43" s="1324"/>
      <c r="CG43" s="1324"/>
      <c r="CH43" s="1324"/>
      <c r="CI43" s="1324"/>
      <c r="CJ43" s="1324"/>
      <c r="CK43" s="1324"/>
      <c r="CL43" s="1324"/>
      <c r="CM43" s="1324"/>
      <c r="CN43" s="1324"/>
      <c r="CO43" s="1324"/>
      <c r="CP43" s="1324"/>
      <c r="CQ43" s="1324"/>
      <c r="CR43" s="1324"/>
      <c r="CS43" s="1324"/>
      <c r="CT43" s="1324"/>
      <c r="CU43" s="1324"/>
      <c r="CV43" s="1324"/>
      <c r="CW43" s="1324"/>
      <c r="CX43" s="1324"/>
      <c r="CY43" s="1324"/>
      <c r="CZ43" s="1324"/>
      <c r="DA43" s="1324"/>
      <c r="DB43" s="1324"/>
      <c r="DC43" s="1325"/>
    </row>
    <row r="44" spans="2:109">
      <c r="B44" s="397"/>
      <c r="AN44" s="1326"/>
      <c r="AO44" s="1327"/>
      <c r="AP44" s="1327"/>
      <c r="AQ44" s="1327"/>
      <c r="AR44" s="1327"/>
      <c r="AS44" s="1327"/>
      <c r="AT44" s="1327"/>
      <c r="AU44" s="1327"/>
      <c r="AV44" s="1327"/>
      <c r="AW44" s="1327"/>
      <c r="AX44" s="1327"/>
      <c r="AY44" s="1327"/>
      <c r="AZ44" s="1327"/>
      <c r="BA44" s="1327"/>
      <c r="BB44" s="1327"/>
      <c r="BC44" s="1327"/>
      <c r="BD44" s="1327"/>
      <c r="BE44" s="1327"/>
      <c r="BF44" s="1327"/>
      <c r="BG44" s="1327"/>
      <c r="BH44" s="1327"/>
      <c r="BI44" s="1327"/>
      <c r="BJ44" s="1327"/>
      <c r="BK44" s="1327"/>
      <c r="BL44" s="1327"/>
      <c r="BM44" s="1327"/>
      <c r="BN44" s="1327"/>
      <c r="BO44" s="1327"/>
      <c r="BP44" s="1327"/>
      <c r="BQ44" s="1327"/>
      <c r="BR44" s="1327"/>
      <c r="BS44" s="1327"/>
      <c r="BT44" s="1327"/>
      <c r="BU44" s="1327"/>
      <c r="BV44" s="1327"/>
      <c r="BW44" s="1327"/>
      <c r="BX44" s="1327"/>
      <c r="BY44" s="1327"/>
      <c r="BZ44" s="1327"/>
      <c r="CA44" s="1327"/>
      <c r="CB44" s="1327"/>
      <c r="CC44" s="1327"/>
      <c r="CD44" s="1327"/>
      <c r="CE44" s="1327"/>
      <c r="CF44" s="1327"/>
      <c r="CG44" s="1327"/>
      <c r="CH44" s="1327"/>
      <c r="CI44" s="1327"/>
      <c r="CJ44" s="1327"/>
      <c r="CK44" s="1327"/>
      <c r="CL44" s="1327"/>
      <c r="CM44" s="1327"/>
      <c r="CN44" s="1327"/>
      <c r="CO44" s="1327"/>
      <c r="CP44" s="1327"/>
      <c r="CQ44" s="1327"/>
      <c r="CR44" s="1327"/>
      <c r="CS44" s="1327"/>
      <c r="CT44" s="1327"/>
      <c r="CU44" s="1327"/>
      <c r="CV44" s="1327"/>
      <c r="CW44" s="1327"/>
      <c r="CX44" s="1327"/>
      <c r="CY44" s="1327"/>
      <c r="CZ44" s="1327"/>
      <c r="DA44" s="1327"/>
      <c r="DB44" s="1327"/>
      <c r="DC44" s="1328"/>
    </row>
    <row r="45" spans="2:109">
      <c r="B45" s="397"/>
      <c r="AN45" s="1326"/>
      <c r="AO45" s="1327"/>
      <c r="AP45" s="1327"/>
      <c r="AQ45" s="1327"/>
      <c r="AR45" s="1327"/>
      <c r="AS45" s="1327"/>
      <c r="AT45" s="1327"/>
      <c r="AU45" s="1327"/>
      <c r="AV45" s="1327"/>
      <c r="AW45" s="1327"/>
      <c r="AX45" s="1327"/>
      <c r="AY45" s="1327"/>
      <c r="AZ45" s="1327"/>
      <c r="BA45" s="1327"/>
      <c r="BB45" s="1327"/>
      <c r="BC45" s="1327"/>
      <c r="BD45" s="1327"/>
      <c r="BE45" s="1327"/>
      <c r="BF45" s="1327"/>
      <c r="BG45" s="1327"/>
      <c r="BH45" s="1327"/>
      <c r="BI45" s="1327"/>
      <c r="BJ45" s="1327"/>
      <c r="BK45" s="1327"/>
      <c r="BL45" s="1327"/>
      <c r="BM45" s="1327"/>
      <c r="BN45" s="1327"/>
      <c r="BO45" s="1327"/>
      <c r="BP45" s="1327"/>
      <c r="BQ45" s="1327"/>
      <c r="BR45" s="1327"/>
      <c r="BS45" s="1327"/>
      <c r="BT45" s="1327"/>
      <c r="BU45" s="1327"/>
      <c r="BV45" s="1327"/>
      <c r="BW45" s="1327"/>
      <c r="BX45" s="1327"/>
      <c r="BY45" s="1327"/>
      <c r="BZ45" s="1327"/>
      <c r="CA45" s="1327"/>
      <c r="CB45" s="1327"/>
      <c r="CC45" s="1327"/>
      <c r="CD45" s="1327"/>
      <c r="CE45" s="1327"/>
      <c r="CF45" s="1327"/>
      <c r="CG45" s="1327"/>
      <c r="CH45" s="1327"/>
      <c r="CI45" s="1327"/>
      <c r="CJ45" s="1327"/>
      <c r="CK45" s="1327"/>
      <c r="CL45" s="1327"/>
      <c r="CM45" s="1327"/>
      <c r="CN45" s="1327"/>
      <c r="CO45" s="1327"/>
      <c r="CP45" s="1327"/>
      <c r="CQ45" s="1327"/>
      <c r="CR45" s="1327"/>
      <c r="CS45" s="1327"/>
      <c r="CT45" s="1327"/>
      <c r="CU45" s="1327"/>
      <c r="CV45" s="1327"/>
      <c r="CW45" s="1327"/>
      <c r="CX45" s="1327"/>
      <c r="CY45" s="1327"/>
      <c r="CZ45" s="1327"/>
      <c r="DA45" s="1327"/>
      <c r="DB45" s="1327"/>
      <c r="DC45" s="1328"/>
    </row>
    <row r="46" spans="2:109">
      <c r="B46" s="397"/>
      <c r="AN46" s="1326"/>
      <c r="AO46" s="1327"/>
      <c r="AP46" s="1327"/>
      <c r="AQ46" s="1327"/>
      <c r="AR46" s="1327"/>
      <c r="AS46" s="1327"/>
      <c r="AT46" s="1327"/>
      <c r="AU46" s="1327"/>
      <c r="AV46" s="1327"/>
      <c r="AW46" s="1327"/>
      <c r="AX46" s="1327"/>
      <c r="AY46" s="1327"/>
      <c r="AZ46" s="1327"/>
      <c r="BA46" s="1327"/>
      <c r="BB46" s="1327"/>
      <c r="BC46" s="1327"/>
      <c r="BD46" s="1327"/>
      <c r="BE46" s="1327"/>
      <c r="BF46" s="1327"/>
      <c r="BG46" s="1327"/>
      <c r="BH46" s="1327"/>
      <c r="BI46" s="1327"/>
      <c r="BJ46" s="1327"/>
      <c r="BK46" s="1327"/>
      <c r="BL46" s="1327"/>
      <c r="BM46" s="1327"/>
      <c r="BN46" s="1327"/>
      <c r="BO46" s="1327"/>
      <c r="BP46" s="1327"/>
      <c r="BQ46" s="1327"/>
      <c r="BR46" s="1327"/>
      <c r="BS46" s="1327"/>
      <c r="BT46" s="1327"/>
      <c r="BU46" s="1327"/>
      <c r="BV46" s="1327"/>
      <c r="BW46" s="1327"/>
      <c r="BX46" s="1327"/>
      <c r="BY46" s="1327"/>
      <c r="BZ46" s="1327"/>
      <c r="CA46" s="1327"/>
      <c r="CB46" s="1327"/>
      <c r="CC46" s="1327"/>
      <c r="CD46" s="1327"/>
      <c r="CE46" s="1327"/>
      <c r="CF46" s="1327"/>
      <c r="CG46" s="1327"/>
      <c r="CH46" s="1327"/>
      <c r="CI46" s="1327"/>
      <c r="CJ46" s="1327"/>
      <c r="CK46" s="1327"/>
      <c r="CL46" s="1327"/>
      <c r="CM46" s="1327"/>
      <c r="CN46" s="1327"/>
      <c r="CO46" s="1327"/>
      <c r="CP46" s="1327"/>
      <c r="CQ46" s="1327"/>
      <c r="CR46" s="1327"/>
      <c r="CS46" s="1327"/>
      <c r="CT46" s="1327"/>
      <c r="CU46" s="1327"/>
      <c r="CV46" s="1327"/>
      <c r="CW46" s="1327"/>
      <c r="CX46" s="1327"/>
      <c r="CY46" s="1327"/>
      <c r="CZ46" s="1327"/>
      <c r="DA46" s="1327"/>
      <c r="DB46" s="1327"/>
      <c r="DC46" s="1328"/>
    </row>
    <row r="47" spans="2:109">
      <c r="B47" s="397"/>
      <c r="AN47" s="1329"/>
      <c r="AO47" s="1330"/>
      <c r="AP47" s="1330"/>
      <c r="AQ47" s="1330"/>
      <c r="AR47" s="1330"/>
      <c r="AS47" s="1330"/>
      <c r="AT47" s="1330"/>
      <c r="AU47" s="1330"/>
      <c r="AV47" s="1330"/>
      <c r="AW47" s="1330"/>
      <c r="AX47" s="1330"/>
      <c r="AY47" s="1330"/>
      <c r="AZ47" s="1330"/>
      <c r="BA47" s="1330"/>
      <c r="BB47" s="1330"/>
      <c r="BC47" s="1330"/>
      <c r="BD47" s="1330"/>
      <c r="BE47" s="1330"/>
      <c r="BF47" s="1330"/>
      <c r="BG47" s="1330"/>
      <c r="BH47" s="1330"/>
      <c r="BI47" s="1330"/>
      <c r="BJ47" s="1330"/>
      <c r="BK47" s="1330"/>
      <c r="BL47" s="1330"/>
      <c r="BM47" s="1330"/>
      <c r="BN47" s="1330"/>
      <c r="BO47" s="1330"/>
      <c r="BP47" s="1330"/>
      <c r="BQ47" s="1330"/>
      <c r="BR47" s="1330"/>
      <c r="BS47" s="1330"/>
      <c r="BT47" s="1330"/>
      <c r="BU47" s="1330"/>
      <c r="BV47" s="1330"/>
      <c r="BW47" s="1330"/>
      <c r="BX47" s="1330"/>
      <c r="BY47" s="1330"/>
      <c r="BZ47" s="1330"/>
      <c r="CA47" s="1330"/>
      <c r="CB47" s="1330"/>
      <c r="CC47" s="1330"/>
      <c r="CD47" s="1330"/>
      <c r="CE47" s="1330"/>
      <c r="CF47" s="1330"/>
      <c r="CG47" s="1330"/>
      <c r="CH47" s="1330"/>
      <c r="CI47" s="1330"/>
      <c r="CJ47" s="1330"/>
      <c r="CK47" s="1330"/>
      <c r="CL47" s="1330"/>
      <c r="CM47" s="1330"/>
      <c r="CN47" s="1330"/>
      <c r="CO47" s="1330"/>
      <c r="CP47" s="1330"/>
      <c r="CQ47" s="1330"/>
      <c r="CR47" s="1330"/>
      <c r="CS47" s="1330"/>
      <c r="CT47" s="1330"/>
      <c r="CU47" s="1330"/>
      <c r="CV47" s="1330"/>
      <c r="CW47" s="1330"/>
      <c r="CX47" s="1330"/>
      <c r="CY47" s="1330"/>
      <c r="CZ47" s="1330"/>
      <c r="DA47" s="1330"/>
      <c r="DB47" s="1330"/>
      <c r="DC47" s="1331"/>
    </row>
    <row r="48" spans="2:109">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c r="B49" s="397"/>
      <c r="AN49" s="390" t="s">
        <v>601</v>
      </c>
    </row>
    <row r="50" spans="1:109">
      <c r="B50" s="397"/>
      <c r="G50" s="1317"/>
      <c r="H50" s="1317"/>
      <c r="I50" s="1317"/>
      <c r="J50" s="1317"/>
      <c r="K50" s="407"/>
      <c r="L50" s="407"/>
      <c r="M50" s="408"/>
      <c r="N50" s="408"/>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16" t="s">
        <v>555</v>
      </c>
      <c r="BQ50" s="1316"/>
      <c r="BR50" s="1316"/>
      <c r="BS50" s="1316"/>
      <c r="BT50" s="1316"/>
      <c r="BU50" s="1316"/>
      <c r="BV50" s="1316"/>
      <c r="BW50" s="1316"/>
      <c r="BX50" s="1316" t="s">
        <v>556</v>
      </c>
      <c r="BY50" s="1316"/>
      <c r="BZ50" s="1316"/>
      <c r="CA50" s="1316"/>
      <c r="CB50" s="1316"/>
      <c r="CC50" s="1316"/>
      <c r="CD50" s="1316"/>
      <c r="CE50" s="1316"/>
      <c r="CF50" s="1316" t="s">
        <v>557</v>
      </c>
      <c r="CG50" s="1316"/>
      <c r="CH50" s="1316"/>
      <c r="CI50" s="1316"/>
      <c r="CJ50" s="1316"/>
      <c r="CK50" s="1316"/>
      <c r="CL50" s="1316"/>
      <c r="CM50" s="1316"/>
      <c r="CN50" s="1316" t="s">
        <v>558</v>
      </c>
      <c r="CO50" s="1316"/>
      <c r="CP50" s="1316"/>
      <c r="CQ50" s="1316"/>
      <c r="CR50" s="1316"/>
      <c r="CS50" s="1316"/>
      <c r="CT50" s="1316"/>
      <c r="CU50" s="1316"/>
      <c r="CV50" s="1316" t="s">
        <v>559</v>
      </c>
      <c r="CW50" s="1316"/>
      <c r="CX50" s="1316"/>
      <c r="CY50" s="1316"/>
      <c r="CZ50" s="1316"/>
      <c r="DA50" s="1316"/>
      <c r="DB50" s="1316"/>
      <c r="DC50" s="1316"/>
    </row>
    <row r="51" spans="1:109" ht="13.5" customHeight="1">
      <c r="B51" s="397"/>
      <c r="G51" s="1319"/>
      <c r="H51" s="1319"/>
      <c r="I51" s="1332"/>
      <c r="J51" s="1332"/>
      <c r="K51" s="1318"/>
      <c r="L51" s="1318"/>
      <c r="M51" s="1318"/>
      <c r="N51" s="1318"/>
      <c r="AM51" s="406"/>
      <c r="AN51" s="1314" t="s">
        <v>602</v>
      </c>
      <c r="AO51" s="1314"/>
      <c r="AP51" s="1314"/>
      <c r="AQ51" s="1314"/>
      <c r="AR51" s="1314"/>
      <c r="AS51" s="1314"/>
      <c r="AT51" s="1314"/>
      <c r="AU51" s="1314"/>
      <c r="AV51" s="1314"/>
      <c r="AW51" s="1314"/>
      <c r="AX51" s="1314"/>
      <c r="AY51" s="1314"/>
      <c r="AZ51" s="1314"/>
      <c r="BA51" s="1314"/>
      <c r="BB51" s="1314" t="s">
        <v>603</v>
      </c>
      <c r="BC51" s="1314"/>
      <c r="BD51" s="1314"/>
      <c r="BE51" s="1314"/>
      <c r="BF51" s="1314"/>
      <c r="BG51" s="1314"/>
      <c r="BH51" s="1314"/>
      <c r="BI51" s="1314"/>
      <c r="BJ51" s="1314"/>
      <c r="BK51" s="1314"/>
      <c r="BL51" s="1314"/>
      <c r="BM51" s="1314"/>
      <c r="BN51" s="1314"/>
      <c r="BO51" s="1314"/>
      <c r="BP51" s="1311">
        <v>52.1</v>
      </c>
      <c r="BQ51" s="1311"/>
      <c r="BR51" s="1311"/>
      <c r="BS51" s="1311"/>
      <c r="BT51" s="1311"/>
      <c r="BU51" s="1311"/>
      <c r="BV51" s="1311"/>
      <c r="BW51" s="1311"/>
      <c r="BX51" s="1311">
        <v>54.3</v>
      </c>
      <c r="BY51" s="1311"/>
      <c r="BZ51" s="1311"/>
      <c r="CA51" s="1311"/>
      <c r="CB51" s="1311"/>
      <c r="CC51" s="1311"/>
      <c r="CD51" s="1311"/>
      <c r="CE51" s="1311"/>
      <c r="CF51" s="1311">
        <v>70.8</v>
      </c>
      <c r="CG51" s="1311"/>
      <c r="CH51" s="1311"/>
      <c r="CI51" s="1311"/>
      <c r="CJ51" s="1311"/>
      <c r="CK51" s="1311"/>
      <c r="CL51" s="1311"/>
      <c r="CM51" s="1311"/>
      <c r="CN51" s="1311">
        <v>78</v>
      </c>
      <c r="CO51" s="1311"/>
      <c r="CP51" s="1311"/>
      <c r="CQ51" s="1311"/>
      <c r="CR51" s="1311"/>
      <c r="CS51" s="1311"/>
      <c r="CT51" s="1311"/>
      <c r="CU51" s="1311"/>
      <c r="CV51" s="1311">
        <v>80</v>
      </c>
      <c r="CW51" s="1311"/>
      <c r="CX51" s="1311"/>
      <c r="CY51" s="1311"/>
      <c r="CZ51" s="1311"/>
      <c r="DA51" s="1311"/>
      <c r="DB51" s="1311"/>
      <c r="DC51" s="1311"/>
    </row>
    <row r="52" spans="1:109">
      <c r="B52" s="397"/>
      <c r="G52" s="1319"/>
      <c r="H52" s="1319"/>
      <c r="I52" s="1332"/>
      <c r="J52" s="1332"/>
      <c r="K52" s="1318"/>
      <c r="L52" s="1318"/>
      <c r="M52" s="1318"/>
      <c r="N52" s="1318"/>
      <c r="AM52" s="406"/>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c r="A53" s="405"/>
      <c r="B53" s="397"/>
      <c r="G53" s="1319"/>
      <c r="H53" s="1319"/>
      <c r="I53" s="1317"/>
      <c r="J53" s="1317"/>
      <c r="K53" s="1318"/>
      <c r="L53" s="1318"/>
      <c r="M53" s="1318"/>
      <c r="N53" s="1318"/>
      <c r="AM53" s="406"/>
      <c r="AN53" s="1314"/>
      <c r="AO53" s="1314"/>
      <c r="AP53" s="1314"/>
      <c r="AQ53" s="1314"/>
      <c r="AR53" s="1314"/>
      <c r="AS53" s="1314"/>
      <c r="AT53" s="1314"/>
      <c r="AU53" s="1314"/>
      <c r="AV53" s="1314"/>
      <c r="AW53" s="1314"/>
      <c r="AX53" s="1314"/>
      <c r="AY53" s="1314"/>
      <c r="AZ53" s="1314"/>
      <c r="BA53" s="1314"/>
      <c r="BB53" s="1314" t="s">
        <v>604</v>
      </c>
      <c r="BC53" s="1314"/>
      <c r="BD53" s="1314"/>
      <c r="BE53" s="1314"/>
      <c r="BF53" s="1314"/>
      <c r="BG53" s="1314"/>
      <c r="BH53" s="1314"/>
      <c r="BI53" s="1314"/>
      <c r="BJ53" s="1314"/>
      <c r="BK53" s="1314"/>
      <c r="BL53" s="1314"/>
      <c r="BM53" s="1314"/>
      <c r="BN53" s="1314"/>
      <c r="BO53" s="1314"/>
      <c r="BP53" s="1311">
        <v>61</v>
      </c>
      <c r="BQ53" s="1311"/>
      <c r="BR53" s="1311"/>
      <c r="BS53" s="1311"/>
      <c r="BT53" s="1311"/>
      <c r="BU53" s="1311"/>
      <c r="BV53" s="1311"/>
      <c r="BW53" s="1311"/>
      <c r="BX53" s="1311">
        <v>61.7</v>
      </c>
      <c r="BY53" s="1311"/>
      <c r="BZ53" s="1311"/>
      <c r="CA53" s="1311"/>
      <c r="CB53" s="1311"/>
      <c r="CC53" s="1311"/>
      <c r="CD53" s="1311"/>
      <c r="CE53" s="1311"/>
      <c r="CF53" s="1311">
        <v>62.3</v>
      </c>
      <c r="CG53" s="1311"/>
      <c r="CH53" s="1311"/>
      <c r="CI53" s="1311"/>
      <c r="CJ53" s="1311"/>
      <c r="CK53" s="1311"/>
      <c r="CL53" s="1311"/>
      <c r="CM53" s="1311"/>
      <c r="CN53" s="1311">
        <v>62.6</v>
      </c>
      <c r="CO53" s="1311"/>
      <c r="CP53" s="1311"/>
      <c r="CQ53" s="1311"/>
      <c r="CR53" s="1311"/>
      <c r="CS53" s="1311"/>
      <c r="CT53" s="1311"/>
      <c r="CU53" s="1311"/>
      <c r="CV53" s="1311">
        <v>63.4</v>
      </c>
      <c r="CW53" s="1311"/>
      <c r="CX53" s="1311"/>
      <c r="CY53" s="1311"/>
      <c r="CZ53" s="1311"/>
      <c r="DA53" s="1311"/>
      <c r="DB53" s="1311"/>
      <c r="DC53" s="1311"/>
    </row>
    <row r="54" spans="1:109">
      <c r="A54" s="405"/>
      <c r="B54" s="397"/>
      <c r="G54" s="1319"/>
      <c r="H54" s="1319"/>
      <c r="I54" s="1317"/>
      <c r="J54" s="1317"/>
      <c r="K54" s="1318"/>
      <c r="L54" s="1318"/>
      <c r="M54" s="1318"/>
      <c r="N54" s="1318"/>
      <c r="AM54" s="406"/>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c r="A55" s="405"/>
      <c r="B55" s="397"/>
      <c r="G55" s="1317"/>
      <c r="H55" s="1317"/>
      <c r="I55" s="1317"/>
      <c r="J55" s="1317"/>
      <c r="K55" s="1318"/>
      <c r="L55" s="1318"/>
      <c r="M55" s="1318"/>
      <c r="N55" s="1318"/>
      <c r="AN55" s="1316" t="s">
        <v>605</v>
      </c>
      <c r="AO55" s="1316"/>
      <c r="AP55" s="1316"/>
      <c r="AQ55" s="1316"/>
      <c r="AR55" s="1316"/>
      <c r="AS55" s="1316"/>
      <c r="AT55" s="1316"/>
      <c r="AU55" s="1316"/>
      <c r="AV55" s="1316"/>
      <c r="AW55" s="1316"/>
      <c r="AX55" s="1316"/>
      <c r="AY55" s="1316"/>
      <c r="AZ55" s="1316"/>
      <c r="BA55" s="1316"/>
      <c r="BB55" s="1314" t="s">
        <v>606</v>
      </c>
      <c r="BC55" s="1314"/>
      <c r="BD55" s="1314"/>
      <c r="BE55" s="1314"/>
      <c r="BF55" s="1314"/>
      <c r="BG55" s="1314"/>
      <c r="BH55" s="1314"/>
      <c r="BI55" s="1314"/>
      <c r="BJ55" s="1314"/>
      <c r="BK55" s="1314"/>
      <c r="BL55" s="1314"/>
      <c r="BM55" s="1314"/>
      <c r="BN55" s="1314"/>
      <c r="BO55" s="1314"/>
      <c r="BP55" s="1311">
        <v>24</v>
      </c>
      <c r="BQ55" s="1311"/>
      <c r="BR55" s="1311"/>
      <c r="BS55" s="1311"/>
      <c r="BT55" s="1311"/>
      <c r="BU55" s="1311"/>
      <c r="BV55" s="1311"/>
      <c r="BW55" s="1311"/>
      <c r="BX55" s="1311">
        <v>19.8</v>
      </c>
      <c r="BY55" s="1311"/>
      <c r="BZ55" s="1311"/>
      <c r="CA55" s="1311"/>
      <c r="CB55" s="1311"/>
      <c r="CC55" s="1311"/>
      <c r="CD55" s="1311"/>
      <c r="CE55" s="1311"/>
      <c r="CF55" s="1311">
        <v>19.8</v>
      </c>
      <c r="CG55" s="1311"/>
      <c r="CH55" s="1311"/>
      <c r="CI55" s="1311"/>
      <c r="CJ55" s="1311"/>
      <c r="CK55" s="1311"/>
      <c r="CL55" s="1311"/>
      <c r="CM55" s="1311"/>
      <c r="CN55" s="1311">
        <v>20</v>
      </c>
      <c r="CO55" s="1311"/>
      <c r="CP55" s="1311"/>
      <c r="CQ55" s="1311"/>
      <c r="CR55" s="1311"/>
      <c r="CS55" s="1311"/>
      <c r="CT55" s="1311"/>
      <c r="CU55" s="1311"/>
      <c r="CV55" s="1311">
        <v>32.4</v>
      </c>
      <c r="CW55" s="1311"/>
      <c r="CX55" s="1311"/>
      <c r="CY55" s="1311"/>
      <c r="CZ55" s="1311"/>
      <c r="DA55" s="1311"/>
      <c r="DB55" s="1311"/>
      <c r="DC55" s="1311"/>
    </row>
    <row r="56" spans="1:109">
      <c r="A56" s="405"/>
      <c r="B56" s="397"/>
      <c r="G56" s="1317"/>
      <c r="H56" s="1317"/>
      <c r="I56" s="1317"/>
      <c r="J56" s="1317"/>
      <c r="K56" s="1318"/>
      <c r="L56" s="1318"/>
      <c r="M56" s="1318"/>
      <c r="N56" s="1318"/>
      <c r="AN56" s="1316"/>
      <c r="AO56" s="1316"/>
      <c r="AP56" s="1316"/>
      <c r="AQ56" s="1316"/>
      <c r="AR56" s="1316"/>
      <c r="AS56" s="1316"/>
      <c r="AT56" s="1316"/>
      <c r="AU56" s="1316"/>
      <c r="AV56" s="1316"/>
      <c r="AW56" s="1316"/>
      <c r="AX56" s="1316"/>
      <c r="AY56" s="1316"/>
      <c r="AZ56" s="1316"/>
      <c r="BA56" s="1316"/>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5" customFormat="1">
      <c r="B57" s="409"/>
      <c r="G57" s="1317"/>
      <c r="H57" s="1317"/>
      <c r="I57" s="1312"/>
      <c r="J57" s="1312"/>
      <c r="K57" s="1318"/>
      <c r="L57" s="1318"/>
      <c r="M57" s="1318"/>
      <c r="N57" s="1318"/>
      <c r="AM57" s="390"/>
      <c r="AN57" s="1316"/>
      <c r="AO57" s="1316"/>
      <c r="AP57" s="1316"/>
      <c r="AQ57" s="1316"/>
      <c r="AR57" s="1316"/>
      <c r="AS57" s="1316"/>
      <c r="AT57" s="1316"/>
      <c r="AU57" s="1316"/>
      <c r="AV57" s="1316"/>
      <c r="AW57" s="1316"/>
      <c r="AX57" s="1316"/>
      <c r="AY57" s="1316"/>
      <c r="AZ57" s="1316"/>
      <c r="BA57" s="1316"/>
      <c r="BB57" s="1314" t="s">
        <v>607</v>
      </c>
      <c r="BC57" s="1314"/>
      <c r="BD57" s="1314"/>
      <c r="BE57" s="1314"/>
      <c r="BF57" s="1314"/>
      <c r="BG57" s="1314"/>
      <c r="BH57" s="1314"/>
      <c r="BI57" s="1314"/>
      <c r="BJ57" s="1314"/>
      <c r="BK57" s="1314"/>
      <c r="BL57" s="1314"/>
      <c r="BM57" s="1314"/>
      <c r="BN57" s="1314"/>
      <c r="BO57" s="1314"/>
      <c r="BP57" s="1311">
        <v>56.1</v>
      </c>
      <c r="BQ57" s="1311"/>
      <c r="BR57" s="1311"/>
      <c r="BS57" s="1311"/>
      <c r="BT57" s="1311"/>
      <c r="BU57" s="1311"/>
      <c r="BV57" s="1311"/>
      <c r="BW57" s="1311"/>
      <c r="BX57" s="1311">
        <v>58.6</v>
      </c>
      <c r="BY57" s="1311"/>
      <c r="BZ57" s="1311"/>
      <c r="CA57" s="1311"/>
      <c r="CB57" s="1311"/>
      <c r="CC57" s="1311"/>
      <c r="CD57" s="1311"/>
      <c r="CE57" s="1311"/>
      <c r="CF57" s="1311">
        <v>59.7</v>
      </c>
      <c r="CG57" s="1311"/>
      <c r="CH57" s="1311"/>
      <c r="CI57" s="1311"/>
      <c r="CJ57" s="1311"/>
      <c r="CK57" s="1311"/>
      <c r="CL57" s="1311"/>
      <c r="CM57" s="1311"/>
      <c r="CN57" s="1311">
        <v>60.7</v>
      </c>
      <c r="CO57" s="1311"/>
      <c r="CP57" s="1311"/>
      <c r="CQ57" s="1311"/>
      <c r="CR57" s="1311"/>
      <c r="CS57" s="1311"/>
      <c r="CT57" s="1311"/>
      <c r="CU57" s="1311"/>
      <c r="CV57" s="1311">
        <v>64.2</v>
      </c>
      <c r="CW57" s="1311"/>
      <c r="CX57" s="1311"/>
      <c r="CY57" s="1311"/>
      <c r="CZ57" s="1311"/>
      <c r="DA57" s="1311"/>
      <c r="DB57" s="1311"/>
      <c r="DC57" s="1311"/>
      <c r="DD57" s="410"/>
      <c r="DE57" s="409"/>
    </row>
    <row r="58" spans="1:109" s="405" customFormat="1">
      <c r="A58" s="390"/>
      <c r="B58" s="409"/>
      <c r="G58" s="1317"/>
      <c r="H58" s="1317"/>
      <c r="I58" s="1312"/>
      <c r="J58" s="1312"/>
      <c r="K58" s="1318"/>
      <c r="L58" s="1318"/>
      <c r="M58" s="1318"/>
      <c r="N58" s="1318"/>
      <c r="AM58" s="390"/>
      <c r="AN58" s="1316"/>
      <c r="AO58" s="1316"/>
      <c r="AP58" s="1316"/>
      <c r="AQ58" s="1316"/>
      <c r="AR58" s="1316"/>
      <c r="AS58" s="1316"/>
      <c r="AT58" s="1316"/>
      <c r="AU58" s="1316"/>
      <c r="AV58" s="1316"/>
      <c r="AW58" s="1316"/>
      <c r="AX58" s="1316"/>
      <c r="AY58" s="1316"/>
      <c r="AZ58" s="1316"/>
      <c r="BA58" s="1316"/>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10"/>
      <c r="DE58" s="409"/>
    </row>
    <row r="59" spans="1:109" s="405" customFormat="1">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c r="B63" s="416" t="s">
        <v>608</v>
      </c>
    </row>
    <row r="64" spans="1:109">
      <c r="B64" s="397"/>
      <c r="G64" s="404"/>
      <c r="I64" s="417"/>
      <c r="J64" s="417"/>
      <c r="K64" s="417"/>
      <c r="L64" s="417"/>
      <c r="M64" s="417"/>
      <c r="N64" s="418"/>
      <c r="AM64" s="404"/>
      <c r="AN64" s="404" t="s">
        <v>599</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c r="B65" s="397"/>
      <c r="AN65" s="1323" t="s">
        <v>609</v>
      </c>
      <c r="AO65" s="1324"/>
      <c r="AP65" s="1324"/>
      <c r="AQ65" s="1324"/>
      <c r="AR65" s="1324"/>
      <c r="AS65" s="1324"/>
      <c r="AT65" s="1324"/>
      <c r="AU65" s="1324"/>
      <c r="AV65" s="1324"/>
      <c r="AW65" s="1324"/>
      <c r="AX65" s="1324"/>
      <c r="AY65" s="1324"/>
      <c r="AZ65" s="1324"/>
      <c r="BA65" s="1324"/>
      <c r="BB65" s="1324"/>
      <c r="BC65" s="1324"/>
      <c r="BD65" s="1324"/>
      <c r="BE65" s="1324"/>
      <c r="BF65" s="1324"/>
      <c r="BG65" s="1324"/>
      <c r="BH65" s="1324"/>
      <c r="BI65" s="1324"/>
      <c r="BJ65" s="1324"/>
      <c r="BK65" s="1324"/>
      <c r="BL65" s="1324"/>
      <c r="BM65" s="1324"/>
      <c r="BN65" s="1324"/>
      <c r="BO65" s="1324"/>
      <c r="BP65" s="1324"/>
      <c r="BQ65" s="1324"/>
      <c r="BR65" s="1324"/>
      <c r="BS65" s="1324"/>
      <c r="BT65" s="1324"/>
      <c r="BU65" s="1324"/>
      <c r="BV65" s="1324"/>
      <c r="BW65" s="1324"/>
      <c r="BX65" s="1324"/>
      <c r="BY65" s="1324"/>
      <c r="BZ65" s="1324"/>
      <c r="CA65" s="1324"/>
      <c r="CB65" s="1324"/>
      <c r="CC65" s="1324"/>
      <c r="CD65" s="1324"/>
      <c r="CE65" s="1324"/>
      <c r="CF65" s="1324"/>
      <c r="CG65" s="1324"/>
      <c r="CH65" s="1324"/>
      <c r="CI65" s="1324"/>
      <c r="CJ65" s="1324"/>
      <c r="CK65" s="1324"/>
      <c r="CL65" s="1324"/>
      <c r="CM65" s="1324"/>
      <c r="CN65" s="1324"/>
      <c r="CO65" s="1324"/>
      <c r="CP65" s="1324"/>
      <c r="CQ65" s="1324"/>
      <c r="CR65" s="1324"/>
      <c r="CS65" s="1324"/>
      <c r="CT65" s="1324"/>
      <c r="CU65" s="1324"/>
      <c r="CV65" s="1324"/>
      <c r="CW65" s="1324"/>
      <c r="CX65" s="1324"/>
      <c r="CY65" s="1324"/>
      <c r="CZ65" s="1324"/>
      <c r="DA65" s="1324"/>
      <c r="DB65" s="1324"/>
      <c r="DC65" s="1325"/>
    </row>
    <row r="66" spans="2:107">
      <c r="B66" s="397"/>
      <c r="AN66" s="1326"/>
      <c r="AO66" s="1327"/>
      <c r="AP66" s="1327"/>
      <c r="AQ66" s="1327"/>
      <c r="AR66" s="1327"/>
      <c r="AS66" s="1327"/>
      <c r="AT66" s="1327"/>
      <c r="AU66" s="1327"/>
      <c r="AV66" s="1327"/>
      <c r="AW66" s="1327"/>
      <c r="AX66" s="1327"/>
      <c r="AY66" s="1327"/>
      <c r="AZ66" s="1327"/>
      <c r="BA66" s="1327"/>
      <c r="BB66" s="1327"/>
      <c r="BC66" s="1327"/>
      <c r="BD66" s="1327"/>
      <c r="BE66" s="1327"/>
      <c r="BF66" s="1327"/>
      <c r="BG66" s="1327"/>
      <c r="BH66" s="1327"/>
      <c r="BI66" s="1327"/>
      <c r="BJ66" s="1327"/>
      <c r="BK66" s="1327"/>
      <c r="BL66" s="1327"/>
      <c r="BM66" s="1327"/>
      <c r="BN66" s="1327"/>
      <c r="BO66" s="1327"/>
      <c r="BP66" s="1327"/>
      <c r="BQ66" s="1327"/>
      <c r="BR66" s="1327"/>
      <c r="BS66" s="1327"/>
      <c r="BT66" s="1327"/>
      <c r="BU66" s="1327"/>
      <c r="BV66" s="1327"/>
      <c r="BW66" s="1327"/>
      <c r="BX66" s="1327"/>
      <c r="BY66" s="1327"/>
      <c r="BZ66" s="1327"/>
      <c r="CA66" s="1327"/>
      <c r="CB66" s="1327"/>
      <c r="CC66" s="1327"/>
      <c r="CD66" s="1327"/>
      <c r="CE66" s="1327"/>
      <c r="CF66" s="1327"/>
      <c r="CG66" s="1327"/>
      <c r="CH66" s="1327"/>
      <c r="CI66" s="1327"/>
      <c r="CJ66" s="1327"/>
      <c r="CK66" s="1327"/>
      <c r="CL66" s="1327"/>
      <c r="CM66" s="1327"/>
      <c r="CN66" s="1327"/>
      <c r="CO66" s="1327"/>
      <c r="CP66" s="1327"/>
      <c r="CQ66" s="1327"/>
      <c r="CR66" s="1327"/>
      <c r="CS66" s="1327"/>
      <c r="CT66" s="1327"/>
      <c r="CU66" s="1327"/>
      <c r="CV66" s="1327"/>
      <c r="CW66" s="1327"/>
      <c r="CX66" s="1327"/>
      <c r="CY66" s="1327"/>
      <c r="CZ66" s="1327"/>
      <c r="DA66" s="1327"/>
      <c r="DB66" s="1327"/>
      <c r="DC66" s="1328"/>
    </row>
    <row r="67" spans="2:107">
      <c r="B67" s="397"/>
      <c r="AN67" s="1326"/>
      <c r="AO67" s="1327"/>
      <c r="AP67" s="1327"/>
      <c r="AQ67" s="1327"/>
      <c r="AR67" s="1327"/>
      <c r="AS67" s="1327"/>
      <c r="AT67" s="1327"/>
      <c r="AU67" s="1327"/>
      <c r="AV67" s="1327"/>
      <c r="AW67" s="1327"/>
      <c r="AX67" s="1327"/>
      <c r="AY67" s="1327"/>
      <c r="AZ67" s="1327"/>
      <c r="BA67" s="1327"/>
      <c r="BB67" s="1327"/>
      <c r="BC67" s="1327"/>
      <c r="BD67" s="1327"/>
      <c r="BE67" s="1327"/>
      <c r="BF67" s="1327"/>
      <c r="BG67" s="1327"/>
      <c r="BH67" s="1327"/>
      <c r="BI67" s="1327"/>
      <c r="BJ67" s="1327"/>
      <c r="BK67" s="1327"/>
      <c r="BL67" s="1327"/>
      <c r="BM67" s="1327"/>
      <c r="BN67" s="1327"/>
      <c r="BO67" s="1327"/>
      <c r="BP67" s="1327"/>
      <c r="BQ67" s="1327"/>
      <c r="BR67" s="1327"/>
      <c r="BS67" s="1327"/>
      <c r="BT67" s="1327"/>
      <c r="BU67" s="1327"/>
      <c r="BV67" s="1327"/>
      <c r="BW67" s="1327"/>
      <c r="BX67" s="1327"/>
      <c r="BY67" s="1327"/>
      <c r="BZ67" s="1327"/>
      <c r="CA67" s="1327"/>
      <c r="CB67" s="1327"/>
      <c r="CC67" s="1327"/>
      <c r="CD67" s="1327"/>
      <c r="CE67" s="1327"/>
      <c r="CF67" s="1327"/>
      <c r="CG67" s="1327"/>
      <c r="CH67" s="1327"/>
      <c r="CI67" s="1327"/>
      <c r="CJ67" s="1327"/>
      <c r="CK67" s="1327"/>
      <c r="CL67" s="1327"/>
      <c r="CM67" s="1327"/>
      <c r="CN67" s="1327"/>
      <c r="CO67" s="1327"/>
      <c r="CP67" s="1327"/>
      <c r="CQ67" s="1327"/>
      <c r="CR67" s="1327"/>
      <c r="CS67" s="1327"/>
      <c r="CT67" s="1327"/>
      <c r="CU67" s="1327"/>
      <c r="CV67" s="1327"/>
      <c r="CW67" s="1327"/>
      <c r="CX67" s="1327"/>
      <c r="CY67" s="1327"/>
      <c r="CZ67" s="1327"/>
      <c r="DA67" s="1327"/>
      <c r="DB67" s="1327"/>
      <c r="DC67" s="1328"/>
    </row>
    <row r="68" spans="2:107">
      <c r="B68" s="397"/>
      <c r="AN68" s="1326"/>
      <c r="AO68" s="1327"/>
      <c r="AP68" s="1327"/>
      <c r="AQ68" s="1327"/>
      <c r="AR68" s="1327"/>
      <c r="AS68" s="1327"/>
      <c r="AT68" s="1327"/>
      <c r="AU68" s="1327"/>
      <c r="AV68" s="1327"/>
      <c r="AW68" s="1327"/>
      <c r="AX68" s="1327"/>
      <c r="AY68" s="1327"/>
      <c r="AZ68" s="1327"/>
      <c r="BA68" s="1327"/>
      <c r="BB68" s="1327"/>
      <c r="BC68" s="1327"/>
      <c r="BD68" s="1327"/>
      <c r="BE68" s="1327"/>
      <c r="BF68" s="1327"/>
      <c r="BG68" s="1327"/>
      <c r="BH68" s="1327"/>
      <c r="BI68" s="1327"/>
      <c r="BJ68" s="1327"/>
      <c r="BK68" s="1327"/>
      <c r="BL68" s="1327"/>
      <c r="BM68" s="1327"/>
      <c r="BN68" s="1327"/>
      <c r="BO68" s="1327"/>
      <c r="BP68" s="1327"/>
      <c r="BQ68" s="1327"/>
      <c r="BR68" s="1327"/>
      <c r="BS68" s="1327"/>
      <c r="BT68" s="1327"/>
      <c r="BU68" s="1327"/>
      <c r="BV68" s="1327"/>
      <c r="BW68" s="1327"/>
      <c r="BX68" s="1327"/>
      <c r="BY68" s="1327"/>
      <c r="BZ68" s="1327"/>
      <c r="CA68" s="1327"/>
      <c r="CB68" s="1327"/>
      <c r="CC68" s="1327"/>
      <c r="CD68" s="1327"/>
      <c r="CE68" s="1327"/>
      <c r="CF68" s="1327"/>
      <c r="CG68" s="1327"/>
      <c r="CH68" s="1327"/>
      <c r="CI68" s="1327"/>
      <c r="CJ68" s="1327"/>
      <c r="CK68" s="1327"/>
      <c r="CL68" s="1327"/>
      <c r="CM68" s="1327"/>
      <c r="CN68" s="1327"/>
      <c r="CO68" s="1327"/>
      <c r="CP68" s="1327"/>
      <c r="CQ68" s="1327"/>
      <c r="CR68" s="1327"/>
      <c r="CS68" s="1327"/>
      <c r="CT68" s="1327"/>
      <c r="CU68" s="1327"/>
      <c r="CV68" s="1327"/>
      <c r="CW68" s="1327"/>
      <c r="CX68" s="1327"/>
      <c r="CY68" s="1327"/>
      <c r="CZ68" s="1327"/>
      <c r="DA68" s="1327"/>
      <c r="DB68" s="1327"/>
      <c r="DC68" s="1328"/>
    </row>
    <row r="69" spans="2:107">
      <c r="B69" s="397"/>
      <c r="AN69" s="1329"/>
      <c r="AO69" s="1330"/>
      <c r="AP69" s="1330"/>
      <c r="AQ69" s="1330"/>
      <c r="AR69" s="1330"/>
      <c r="AS69" s="1330"/>
      <c r="AT69" s="1330"/>
      <c r="AU69" s="1330"/>
      <c r="AV69" s="1330"/>
      <c r="AW69" s="1330"/>
      <c r="AX69" s="1330"/>
      <c r="AY69" s="1330"/>
      <c r="AZ69" s="1330"/>
      <c r="BA69" s="1330"/>
      <c r="BB69" s="1330"/>
      <c r="BC69" s="1330"/>
      <c r="BD69" s="1330"/>
      <c r="BE69" s="1330"/>
      <c r="BF69" s="1330"/>
      <c r="BG69" s="1330"/>
      <c r="BH69" s="1330"/>
      <c r="BI69" s="1330"/>
      <c r="BJ69" s="1330"/>
      <c r="BK69" s="1330"/>
      <c r="BL69" s="1330"/>
      <c r="BM69" s="1330"/>
      <c r="BN69" s="1330"/>
      <c r="BO69" s="1330"/>
      <c r="BP69" s="1330"/>
      <c r="BQ69" s="1330"/>
      <c r="BR69" s="1330"/>
      <c r="BS69" s="1330"/>
      <c r="BT69" s="1330"/>
      <c r="BU69" s="1330"/>
      <c r="BV69" s="1330"/>
      <c r="BW69" s="1330"/>
      <c r="BX69" s="1330"/>
      <c r="BY69" s="1330"/>
      <c r="BZ69" s="1330"/>
      <c r="CA69" s="1330"/>
      <c r="CB69" s="1330"/>
      <c r="CC69" s="1330"/>
      <c r="CD69" s="1330"/>
      <c r="CE69" s="1330"/>
      <c r="CF69" s="1330"/>
      <c r="CG69" s="1330"/>
      <c r="CH69" s="1330"/>
      <c r="CI69" s="1330"/>
      <c r="CJ69" s="1330"/>
      <c r="CK69" s="1330"/>
      <c r="CL69" s="1330"/>
      <c r="CM69" s="1330"/>
      <c r="CN69" s="1330"/>
      <c r="CO69" s="1330"/>
      <c r="CP69" s="1330"/>
      <c r="CQ69" s="1330"/>
      <c r="CR69" s="1330"/>
      <c r="CS69" s="1330"/>
      <c r="CT69" s="1330"/>
      <c r="CU69" s="1330"/>
      <c r="CV69" s="1330"/>
      <c r="CW69" s="1330"/>
      <c r="CX69" s="1330"/>
      <c r="CY69" s="1330"/>
      <c r="CZ69" s="1330"/>
      <c r="DA69" s="1330"/>
      <c r="DB69" s="1330"/>
      <c r="DC69" s="1331"/>
    </row>
    <row r="70" spans="2:107">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c r="B71" s="397"/>
      <c r="G71" s="422"/>
      <c r="I71" s="423"/>
      <c r="J71" s="420"/>
      <c r="K71" s="420"/>
      <c r="L71" s="421"/>
      <c r="M71" s="420"/>
      <c r="N71" s="421"/>
      <c r="AM71" s="422"/>
      <c r="AN71" s="390" t="s">
        <v>601</v>
      </c>
    </row>
    <row r="72" spans="2:107">
      <c r="B72" s="397"/>
      <c r="G72" s="1317"/>
      <c r="H72" s="1317"/>
      <c r="I72" s="1317"/>
      <c r="J72" s="1317"/>
      <c r="K72" s="407"/>
      <c r="L72" s="407"/>
      <c r="M72" s="408"/>
      <c r="N72" s="408"/>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16" t="s">
        <v>555</v>
      </c>
      <c r="BQ72" s="1316"/>
      <c r="BR72" s="1316"/>
      <c r="BS72" s="1316"/>
      <c r="BT72" s="1316"/>
      <c r="BU72" s="1316"/>
      <c r="BV72" s="1316"/>
      <c r="BW72" s="1316"/>
      <c r="BX72" s="1316" t="s">
        <v>556</v>
      </c>
      <c r="BY72" s="1316"/>
      <c r="BZ72" s="1316"/>
      <c r="CA72" s="1316"/>
      <c r="CB72" s="1316"/>
      <c r="CC72" s="1316"/>
      <c r="CD72" s="1316"/>
      <c r="CE72" s="1316"/>
      <c r="CF72" s="1316" t="s">
        <v>557</v>
      </c>
      <c r="CG72" s="1316"/>
      <c r="CH72" s="1316"/>
      <c r="CI72" s="1316"/>
      <c r="CJ72" s="1316"/>
      <c r="CK72" s="1316"/>
      <c r="CL72" s="1316"/>
      <c r="CM72" s="1316"/>
      <c r="CN72" s="1316" t="s">
        <v>558</v>
      </c>
      <c r="CO72" s="1316"/>
      <c r="CP72" s="1316"/>
      <c r="CQ72" s="1316"/>
      <c r="CR72" s="1316"/>
      <c r="CS72" s="1316"/>
      <c r="CT72" s="1316"/>
      <c r="CU72" s="1316"/>
      <c r="CV72" s="1316" t="s">
        <v>559</v>
      </c>
      <c r="CW72" s="1316"/>
      <c r="CX72" s="1316"/>
      <c r="CY72" s="1316"/>
      <c r="CZ72" s="1316"/>
      <c r="DA72" s="1316"/>
      <c r="DB72" s="1316"/>
      <c r="DC72" s="1316"/>
    </row>
    <row r="73" spans="2:107">
      <c r="B73" s="397"/>
      <c r="G73" s="1319"/>
      <c r="H73" s="1319"/>
      <c r="I73" s="1319"/>
      <c r="J73" s="1319"/>
      <c r="K73" s="1315"/>
      <c r="L73" s="1315"/>
      <c r="M73" s="1315"/>
      <c r="N73" s="1315"/>
      <c r="AM73" s="406"/>
      <c r="AN73" s="1314" t="s">
        <v>602</v>
      </c>
      <c r="AO73" s="1314"/>
      <c r="AP73" s="1314"/>
      <c r="AQ73" s="1314"/>
      <c r="AR73" s="1314"/>
      <c r="AS73" s="1314"/>
      <c r="AT73" s="1314"/>
      <c r="AU73" s="1314"/>
      <c r="AV73" s="1314"/>
      <c r="AW73" s="1314"/>
      <c r="AX73" s="1314"/>
      <c r="AY73" s="1314"/>
      <c r="AZ73" s="1314"/>
      <c r="BA73" s="1314"/>
      <c r="BB73" s="1314" t="s">
        <v>603</v>
      </c>
      <c r="BC73" s="1314"/>
      <c r="BD73" s="1314"/>
      <c r="BE73" s="1314"/>
      <c r="BF73" s="1314"/>
      <c r="BG73" s="1314"/>
      <c r="BH73" s="1314"/>
      <c r="BI73" s="1314"/>
      <c r="BJ73" s="1314"/>
      <c r="BK73" s="1314"/>
      <c r="BL73" s="1314"/>
      <c r="BM73" s="1314"/>
      <c r="BN73" s="1314"/>
      <c r="BO73" s="1314"/>
      <c r="BP73" s="1311">
        <v>52.1</v>
      </c>
      <c r="BQ73" s="1311"/>
      <c r="BR73" s="1311"/>
      <c r="BS73" s="1311"/>
      <c r="BT73" s="1311"/>
      <c r="BU73" s="1311"/>
      <c r="BV73" s="1311"/>
      <c r="BW73" s="1311"/>
      <c r="BX73" s="1311">
        <v>54.3</v>
      </c>
      <c r="BY73" s="1311"/>
      <c r="BZ73" s="1311"/>
      <c r="CA73" s="1311"/>
      <c r="CB73" s="1311"/>
      <c r="CC73" s="1311"/>
      <c r="CD73" s="1311"/>
      <c r="CE73" s="1311"/>
      <c r="CF73" s="1311">
        <v>70.8</v>
      </c>
      <c r="CG73" s="1311"/>
      <c r="CH73" s="1311"/>
      <c r="CI73" s="1311"/>
      <c r="CJ73" s="1311"/>
      <c r="CK73" s="1311"/>
      <c r="CL73" s="1311"/>
      <c r="CM73" s="1311"/>
      <c r="CN73" s="1311">
        <v>78</v>
      </c>
      <c r="CO73" s="1311"/>
      <c r="CP73" s="1311"/>
      <c r="CQ73" s="1311"/>
      <c r="CR73" s="1311"/>
      <c r="CS73" s="1311"/>
      <c r="CT73" s="1311"/>
      <c r="CU73" s="1311"/>
      <c r="CV73" s="1311">
        <v>80</v>
      </c>
      <c r="CW73" s="1311"/>
      <c r="CX73" s="1311"/>
      <c r="CY73" s="1311"/>
      <c r="CZ73" s="1311"/>
      <c r="DA73" s="1311"/>
      <c r="DB73" s="1311"/>
      <c r="DC73" s="1311"/>
    </row>
    <row r="74" spans="2:107">
      <c r="B74" s="397"/>
      <c r="G74" s="1319"/>
      <c r="H74" s="1319"/>
      <c r="I74" s="1319"/>
      <c r="J74" s="1319"/>
      <c r="K74" s="1315"/>
      <c r="L74" s="1315"/>
      <c r="M74" s="1315"/>
      <c r="N74" s="1315"/>
      <c r="AM74" s="406"/>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c r="B75" s="397"/>
      <c r="G75" s="1319"/>
      <c r="H75" s="1319"/>
      <c r="I75" s="1317"/>
      <c r="J75" s="1317"/>
      <c r="K75" s="1318"/>
      <c r="L75" s="1318"/>
      <c r="M75" s="1318"/>
      <c r="N75" s="1318"/>
      <c r="AM75" s="406"/>
      <c r="AN75" s="1314"/>
      <c r="AO75" s="1314"/>
      <c r="AP75" s="1314"/>
      <c r="AQ75" s="1314"/>
      <c r="AR75" s="1314"/>
      <c r="AS75" s="1314"/>
      <c r="AT75" s="1314"/>
      <c r="AU75" s="1314"/>
      <c r="AV75" s="1314"/>
      <c r="AW75" s="1314"/>
      <c r="AX75" s="1314"/>
      <c r="AY75" s="1314"/>
      <c r="AZ75" s="1314"/>
      <c r="BA75" s="1314"/>
      <c r="BB75" s="1314" t="s">
        <v>610</v>
      </c>
      <c r="BC75" s="1314"/>
      <c r="BD75" s="1314"/>
      <c r="BE75" s="1314"/>
      <c r="BF75" s="1314"/>
      <c r="BG75" s="1314"/>
      <c r="BH75" s="1314"/>
      <c r="BI75" s="1314"/>
      <c r="BJ75" s="1314"/>
      <c r="BK75" s="1314"/>
      <c r="BL75" s="1314"/>
      <c r="BM75" s="1314"/>
      <c r="BN75" s="1314"/>
      <c r="BO75" s="1314"/>
      <c r="BP75" s="1311">
        <v>11.6</v>
      </c>
      <c r="BQ75" s="1311"/>
      <c r="BR75" s="1311"/>
      <c r="BS75" s="1311"/>
      <c r="BT75" s="1311"/>
      <c r="BU75" s="1311"/>
      <c r="BV75" s="1311"/>
      <c r="BW75" s="1311"/>
      <c r="BX75" s="1311">
        <v>11.4</v>
      </c>
      <c r="BY75" s="1311"/>
      <c r="BZ75" s="1311"/>
      <c r="CA75" s="1311"/>
      <c r="CB75" s="1311"/>
      <c r="CC75" s="1311"/>
      <c r="CD75" s="1311"/>
      <c r="CE75" s="1311"/>
      <c r="CF75" s="1311">
        <v>11.7</v>
      </c>
      <c r="CG75" s="1311"/>
      <c r="CH75" s="1311"/>
      <c r="CI75" s="1311"/>
      <c r="CJ75" s="1311"/>
      <c r="CK75" s="1311"/>
      <c r="CL75" s="1311"/>
      <c r="CM75" s="1311"/>
      <c r="CN75" s="1311">
        <v>12</v>
      </c>
      <c r="CO75" s="1311"/>
      <c r="CP75" s="1311"/>
      <c r="CQ75" s="1311"/>
      <c r="CR75" s="1311"/>
      <c r="CS75" s="1311"/>
      <c r="CT75" s="1311"/>
      <c r="CU75" s="1311"/>
      <c r="CV75" s="1311">
        <v>12.3</v>
      </c>
      <c r="CW75" s="1311"/>
      <c r="CX75" s="1311"/>
      <c r="CY75" s="1311"/>
      <c r="CZ75" s="1311"/>
      <c r="DA75" s="1311"/>
      <c r="DB75" s="1311"/>
      <c r="DC75" s="1311"/>
    </row>
    <row r="76" spans="2:107">
      <c r="B76" s="397"/>
      <c r="G76" s="1319"/>
      <c r="H76" s="1319"/>
      <c r="I76" s="1317"/>
      <c r="J76" s="1317"/>
      <c r="K76" s="1318"/>
      <c r="L76" s="1318"/>
      <c r="M76" s="1318"/>
      <c r="N76" s="1318"/>
      <c r="AM76" s="406"/>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c r="B77" s="397"/>
      <c r="G77" s="1317"/>
      <c r="H77" s="1317"/>
      <c r="I77" s="1317"/>
      <c r="J77" s="1317"/>
      <c r="K77" s="1315"/>
      <c r="L77" s="1315"/>
      <c r="M77" s="1315"/>
      <c r="N77" s="1315"/>
      <c r="AN77" s="1316" t="s">
        <v>611</v>
      </c>
      <c r="AO77" s="1316"/>
      <c r="AP77" s="1316"/>
      <c r="AQ77" s="1316"/>
      <c r="AR77" s="1316"/>
      <c r="AS77" s="1316"/>
      <c r="AT77" s="1316"/>
      <c r="AU77" s="1316"/>
      <c r="AV77" s="1316"/>
      <c r="AW77" s="1316"/>
      <c r="AX77" s="1316"/>
      <c r="AY77" s="1316"/>
      <c r="AZ77" s="1316"/>
      <c r="BA77" s="1316"/>
      <c r="BB77" s="1314" t="s">
        <v>606</v>
      </c>
      <c r="BC77" s="1314"/>
      <c r="BD77" s="1314"/>
      <c r="BE77" s="1314"/>
      <c r="BF77" s="1314"/>
      <c r="BG77" s="1314"/>
      <c r="BH77" s="1314"/>
      <c r="BI77" s="1314"/>
      <c r="BJ77" s="1314"/>
      <c r="BK77" s="1314"/>
      <c r="BL77" s="1314"/>
      <c r="BM77" s="1314"/>
      <c r="BN77" s="1314"/>
      <c r="BO77" s="1314"/>
      <c r="BP77" s="1311">
        <v>24</v>
      </c>
      <c r="BQ77" s="1311"/>
      <c r="BR77" s="1311"/>
      <c r="BS77" s="1311"/>
      <c r="BT77" s="1311"/>
      <c r="BU77" s="1311"/>
      <c r="BV77" s="1311"/>
      <c r="BW77" s="1311"/>
      <c r="BX77" s="1311">
        <v>19.8</v>
      </c>
      <c r="BY77" s="1311"/>
      <c r="BZ77" s="1311"/>
      <c r="CA77" s="1311"/>
      <c r="CB77" s="1311"/>
      <c r="CC77" s="1311"/>
      <c r="CD77" s="1311"/>
      <c r="CE77" s="1311"/>
      <c r="CF77" s="1311">
        <v>19.8</v>
      </c>
      <c r="CG77" s="1311"/>
      <c r="CH77" s="1311"/>
      <c r="CI77" s="1311"/>
      <c r="CJ77" s="1311"/>
      <c r="CK77" s="1311"/>
      <c r="CL77" s="1311"/>
      <c r="CM77" s="1311"/>
      <c r="CN77" s="1311">
        <v>20</v>
      </c>
      <c r="CO77" s="1311"/>
      <c r="CP77" s="1311"/>
      <c r="CQ77" s="1311"/>
      <c r="CR77" s="1311"/>
      <c r="CS77" s="1311"/>
      <c r="CT77" s="1311"/>
      <c r="CU77" s="1311"/>
      <c r="CV77" s="1311">
        <v>32.4</v>
      </c>
      <c r="CW77" s="1311"/>
      <c r="CX77" s="1311"/>
      <c r="CY77" s="1311"/>
      <c r="CZ77" s="1311"/>
      <c r="DA77" s="1311"/>
      <c r="DB77" s="1311"/>
      <c r="DC77" s="1311"/>
    </row>
    <row r="78" spans="2:107">
      <c r="B78" s="397"/>
      <c r="G78" s="1317"/>
      <c r="H78" s="1317"/>
      <c r="I78" s="1317"/>
      <c r="J78" s="1317"/>
      <c r="K78" s="1315"/>
      <c r="L78" s="1315"/>
      <c r="M78" s="1315"/>
      <c r="N78" s="1315"/>
      <c r="AN78" s="1316"/>
      <c r="AO78" s="1316"/>
      <c r="AP78" s="1316"/>
      <c r="AQ78" s="1316"/>
      <c r="AR78" s="1316"/>
      <c r="AS78" s="1316"/>
      <c r="AT78" s="1316"/>
      <c r="AU78" s="1316"/>
      <c r="AV78" s="1316"/>
      <c r="AW78" s="1316"/>
      <c r="AX78" s="1316"/>
      <c r="AY78" s="1316"/>
      <c r="AZ78" s="1316"/>
      <c r="BA78" s="1316"/>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c r="B79" s="397"/>
      <c r="G79" s="1317"/>
      <c r="H79" s="1317"/>
      <c r="I79" s="1312"/>
      <c r="J79" s="1312"/>
      <c r="K79" s="1313"/>
      <c r="L79" s="1313"/>
      <c r="M79" s="1313"/>
      <c r="N79" s="1313"/>
      <c r="AN79" s="1316"/>
      <c r="AO79" s="1316"/>
      <c r="AP79" s="1316"/>
      <c r="AQ79" s="1316"/>
      <c r="AR79" s="1316"/>
      <c r="AS79" s="1316"/>
      <c r="AT79" s="1316"/>
      <c r="AU79" s="1316"/>
      <c r="AV79" s="1316"/>
      <c r="AW79" s="1316"/>
      <c r="AX79" s="1316"/>
      <c r="AY79" s="1316"/>
      <c r="AZ79" s="1316"/>
      <c r="BA79" s="1316"/>
      <c r="BB79" s="1314" t="s">
        <v>612</v>
      </c>
      <c r="BC79" s="1314"/>
      <c r="BD79" s="1314"/>
      <c r="BE79" s="1314"/>
      <c r="BF79" s="1314"/>
      <c r="BG79" s="1314"/>
      <c r="BH79" s="1314"/>
      <c r="BI79" s="1314"/>
      <c r="BJ79" s="1314"/>
      <c r="BK79" s="1314"/>
      <c r="BL79" s="1314"/>
      <c r="BM79" s="1314"/>
      <c r="BN79" s="1314"/>
      <c r="BO79" s="1314"/>
      <c r="BP79" s="1311">
        <v>9.1</v>
      </c>
      <c r="BQ79" s="1311"/>
      <c r="BR79" s="1311"/>
      <c r="BS79" s="1311"/>
      <c r="BT79" s="1311"/>
      <c r="BU79" s="1311"/>
      <c r="BV79" s="1311"/>
      <c r="BW79" s="1311"/>
      <c r="BX79" s="1311">
        <v>8.9</v>
      </c>
      <c r="BY79" s="1311"/>
      <c r="BZ79" s="1311"/>
      <c r="CA79" s="1311"/>
      <c r="CB79" s="1311"/>
      <c r="CC79" s="1311"/>
      <c r="CD79" s="1311"/>
      <c r="CE79" s="1311"/>
      <c r="CF79" s="1311">
        <v>8.8000000000000007</v>
      </c>
      <c r="CG79" s="1311"/>
      <c r="CH79" s="1311"/>
      <c r="CI79" s="1311"/>
      <c r="CJ79" s="1311"/>
      <c r="CK79" s="1311"/>
      <c r="CL79" s="1311"/>
      <c r="CM79" s="1311"/>
      <c r="CN79" s="1311">
        <v>8.9</v>
      </c>
      <c r="CO79" s="1311"/>
      <c r="CP79" s="1311"/>
      <c r="CQ79" s="1311"/>
      <c r="CR79" s="1311"/>
      <c r="CS79" s="1311"/>
      <c r="CT79" s="1311"/>
      <c r="CU79" s="1311"/>
      <c r="CV79" s="1311">
        <v>9.5</v>
      </c>
      <c r="CW79" s="1311"/>
      <c r="CX79" s="1311"/>
      <c r="CY79" s="1311"/>
      <c r="CZ79" s="1311"/>
      <c r="DA79" s="1311"/>
      <c r="DB79" s="1311"/>
      <c r="DC79" s="1311"/>
    </row>
    <row r="80" spans="2:107">
      <c r="B80" s="397"/>
      <c r="G80" s="1317"/>
      <c r="H80" s="1317"/>
      <c r="I80" s="1312"/>
      <c r="J80" s="1312"/>
      <c r="K80" s="1313"/>
      <c r="L80" s="1313"/>
      <c r="M80" s="1313"/>
      <c r="N80" s="1313"/>
      <c r="AN80" s="1316"/>
      <c r="AO80" s="1316"/>
      <c r="AP80" s="1316"/>
      <c r="AQ80" s="1316"/>
      <c r="AR80" s="1316"/>
      <c r="AS80" s="1316"/>
      <c r="AT80" s="1316"/>
      <c r="AU80" s="1316"/>
      <c r="AV80" s="1316"/>
      <c r="AW80" s="1316"/>
      <c r="AX80" s="1316"/>
      <c r="AY80" s="1316"/>
      <c r="AZ80" s="1316"/>
      <c r="BA80" s="1316"/>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c r="B81" s="397"/>
    </row>
    <row r="82" spans="2:109" ht="17.2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c r="DD84" s="390"/>
      <c r="DE84" s="390"/>
    </row>
    <row r="85" spans="2:109">
      <c r="DD85" s="390"/>
      <c r="DE85" s="390"/>
    </row>
    <row r="86" spans="2:109" hidden="1">
      <c r="DD86" s="390"/>
      <c r="DE86" s="390"/>
    </row>
    <row r="87" spans="2:109" hidden="1">
      <c r="K87" s="425"/>
      <c r="AQ87" s="425"/>
      <c r="BC87" s="425"/>
      <c r="BO87" s="425"/>
      <c r="CA87" s="425"/>
      <c r="CM87" s="425"/>
      <c r="CY87" s="425"/>
      <c r="DD87" s="390"/>
      <c r="DE87" s="390"/>
    </row>
    <row r="88" spans="2:109" hidden="1">
      <c r="DD88" s="390"/>
      <c r="DE88" s="390"/>
    </row>
    <row r="89" spans="2:109" hidden="1">
      <c r="DD89" s="390"/>
      <c r="DE89" s="390"/>
    </row>
    <row r="90" spans="2:109" hidden="1">
      <c r="DD90" s="390"/>
      <c r="DE90" s="390"/>
    </row>
    <row r="91" spans="2:109" hidden="1">
      <c r="DD91" s="390"/>
      <c r="DE91" s="390"/>
    </row>
    <row r="92" spans="2:109" ht="13.5" hidden="1" customHeight="1">
      <c r="DD92" s="390"/>
      <c r="DE92" s="390"/>
    </row>
    <row r="93" spans="2:109" ht="13.5" hidden="1" customHeight="1">
      <c r="DD93" s="390"/>
      <c r="DE93" s="390"/>
    </row>
    <row r="94" spans="2:109" ht="13.5" hidden="1" customHeight="1">
      <c r="DD94" s="390"/>
      <c r="DE94" s="390"/>
    </row>
    <row r="95" spans="2:109" ht="13.5" hidden="1" customHeight="1">
      <c r="DD95" s="390"/>
      <c r="DE95" s="390"/>
    </row>
    <row r="96" spans="2:109" ht="13.5" hidden="1" customHeight="1">
      <c r="DD96" s="390"/>
      <c r="DE96" s="390"/>
    </row>
    <row r="97" s="390" customFormat="1" ht="13.5" hidden="1" customHeight="1"/>
    <row r="98" s="390" customFormat="1" ht="13.5" hidden="1" customHeight="1"/>
    <row r="99" s="390" customFormat="1" ht="13.5" hidden="1" customHeight="1"/>
    <row r="100" s="390" customFormat="1" ht="13.5" hidden="1" customHeight="1"/>
    <row r="101" s="390" customFormat="1" ht="13.5" hidden="1" customHeight="1"/>
    <row r="102" s="390" customFormat="1" ht="13.5" hidden="1" customHeight="1"/>
    <row r="103" s="390" customFormat="1" ht="13.5" hidden="1" customHeight="1"/>
    <row r="104" s="390" customFormat="1" ht="13.5" hidden="1" customHeight="1"/>
    <row r="105" s="390" customFormat="1" ht="13.5" hidden="1" customHeight="1"/>
    <row r="106" s="390" customFormat="1" ht="13.5" hidden="1" customHeight="1"/>
    <row r="107" s="390" customFormat="1" ht="13.5" hidden="1" customHeight="1"/>
    <row r="108" s="390" customFormat="1" ht="13.5" hidden="1" customHeight="1"/>
    <row r="109" s="390" customFormat="1" ht="13.5" hidden="1" customHeight="1"/>
    <row r="110" s="390" customFormat="1" ht="13.5" hidden="1" customHeight="1"/>
    <row r="111" s="390" customFormat="1" ht="13.5" hidden="1" customHeight="1"/>
    <row r="112" s="390" customFormat="1" ht="13.5" hidden="1" customHeight="1"/>
    <row r="113" s="390" customFormat="1" ht="13.5" hidden="1" customHeight="1"/>
    <row r="114" s="390" customFormat="1" ht="13.5" hidden="1" customHeight="1"/>
    <row r="115" s="390" customFormat="1" ht="13.5" hidden="1" customHeight="1"/>
    <row r="116" s="390" customFormat="1" ht="13.5" hidden="1" customHeight="1"/>
    <row r="117" s="390" customFormat="1" ht="13.5" hidden="1" customHeight="1"/>
    <row r="118" s="390" customFormat="1" ht="13.5" hidden="1" customHeight="1"/>
    <row r="119" s="390" customFormat="1" ht="13.5" hidden="1" customHeight="1"/>
    <row r="120" s="390" customFormat="1" ht="13.5" hidden="1" customHeight="1"/>
    <row r="121" s="390" customFormat="1" ht="13.5" hidden="1" customHeight="1"/>
    <row r="122" s="390" customFormat="1" ht="13.5" hidden="1" customHeight="1"/>
    <row r="123" s="390" customFormat="1" ht="13.5" hidden="1" customHeight="1"/>
    <row r="124" s="390" customFormat="1" ht="13.5" hidden="1" customHeight="1"/>
    <row r="125" s="390" customFormat="1" ht="13.5" hidden="1" customHeight="1"/>
    <row r="126" s="390" customFormat="1" ht="13.5" hidden="1" customHeight="1"/>
    <row r="127" s="390" customFormat="1" ht="13.5" hidden="1" customHeight="1"/>
    <row r="128" s="390" customFormat="1" ht="13.5" hidden="1" customHeight="1"/>
    <row r="129" s="390" customFormat="1" ht="13.5" hidden="1" customHeight="1"/>
    <row r="130" s="390" customFormat="1" ht="13.5" hidden="1" customHeight="1"/>
    <row r="131" s="390" customFormat="1" ht="13.5" hidden="1" customHeight="1"/>
    <row r="132" s="390" customFormat="1" ht="13.5" hidden="1" customHeight="1"/>
    <row r="133" s="390" customFormat="1" ht="13.5" hidden="1" customHeight="1"/>
    <row r="134" s="390" customFormat="1" ht="13.5" hidden="1" customHeight="1"/>
    <row r="135" s="390" customFormat="1" ht="13.5" hidden="1" customHeight="1"/>
    <row r="136" s="390" customFormat="1" ht="13.5" hidden="1" customHeight="1"/>
    <row r="137" s="390" customFormat="1" ht="13.5" hidden="1" customHeight="1"/>
    <row r="138" s="390" customFormat="1" ht="13.5" hidden="1" customHeight="1"/>
    <row r="139" s="390" customFormat="1" ht="13.5" hidden="1" customHeight="1"/>
    <row r="140" s="390" customFormat="1" ht="13.5" hidden="1" customHeight="1"/>
    <row r="141" s="390" customFormat="1" ht="13.5" hidden="1" customHeight="1"/>
    <row r="142" s="390" customFormat="1" ht="13.5" hidden="1" customHeight="1"/>
    <row r="143" s="390" customFormat="1" ht="13.5" hidden="1" customHeight="1"/>
    <row r="144" s="390" customFormat="1" ht="13.5" hidden="1" customHeight="1"/>
    <row r="145" s="390" customFormat="1" ht="13.5" hidden="1" customHeight="1"/>
    <row r="146" s="390" customFormat="1" ht="13.5" hidden="1" customHeight="1"/>
    <row r="147" s="390" customFormat="1" ht="13.5" hidden="1" customHeight="1"/>
    <row r="148" s="390" customFormat="1" ht="13.5" hidden="1" customHeight="1"/>
    <row r="149" s="390" customFormat="1" ht="13.5" hidden="1" customHeight="1"/>
    <row r="150" s="390" customFormat="1" ht="13.5" hidden="1" customHeight="1"/>
    <row r="151" s="390" customFormat="1" ht="13.5" hidden="1" customHeight="1"/>
    <row r="152" s="390" customFormat="1" ht="13.5" hidden="1" customHeight="1"/>
    <row r="153" s="390" customFormat="1" ht="13.5" hidden="1" customHeight="1"/>
    <row r="154" s="390" customFormat="1" ht="13.5" hidden="1" customHeight="1"/>
    <row r="155" s="390" customFormat="1" ht="13.5" hidden="1" customHeight="1"/>
    <row r="156" s="390" customFormat="1" ht="13.5" hidden="1" customHeight="1"/>
    <row r="157" s="390" customFormat="1" ht="13.5" hidden="1" customHeight="1"/>
    <row r="158" s="390" customFormat="1" ht="13.5" hidden="1" customHeight="1"/>
    <row r="159" s="390" customFormat="1" ht="13.5" hidden="1" customHeight="1"/>
    <row r="160" s="390" customFormat="1" ht="13.5" hidden="1" customHeight="1"/>
  </sheetData>
  <sheetProtection algorithmName="SHA-512" hashValue="vJdH3pxJF2UcbTYzMxelz5J4i9HcH9wVccoME14MinvHc6XYoEcxi6WPmPWbC+1yaXN5w1Le2McN4k/zqO6oig==" saltValue="AFDIcrs+ncs0zJ/9gQViY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93" customWidth="1"/>
    <col min="35" max="122" width="2.5" style="292" customWidth="1"/>
    <col min="123" max="16384" width="2.5" style="292" hidden="1"/>
  </cols>
  <sheetData>
    <row r="1" spans="1:34" ht="13.5" customHeight="1">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c r="S2" s="292"/>
      <c r="AH2" s="292"/>
    </row>
    <row r="3" spans="1:34">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row r="5" spans="1:34"/>
    <row r="6" spans="1:34"/>
    <row r="7" spans="1:34"/>
    <row r="8" spans="1:34"/>
    <row r="9" spans="1:34">
      <c r="AH9" s="292"/>
    </row>
    <row r="10" spans="1:34"/>
    <row r="11" spans="1:34"/>
    <row r="12" spans="1:34"/>
    <row r="13" spans="1:34"/>
    <row r="14" spans="1:34"/>
    <row r="15" spans="1:34"/>
    <row r="16" spans="1:34"/>
    <row r="17" spans="12:34">
      <c r="AH17" s="292"/>
    </row>
    <row r="18" spans="12:34"/>
    <row r="19" spans="12:34"/>
    <row r="20" spans="12:34">
      <c r="AH20" s="292"/>
    </row>
    <row r="21" spans="12:34">
      <c r="AH21" s="292"/>
    </row>
    <row r="22" spans="12:34"/>
    <row r="23" spans="12:34"/>
    <row r="24" spans="12:34">
      <c r="Q24" s="292"/>
    </row>
    <row r="25" spans="12:34"/>
    <row r="26" spans="12:34"/>
    <row r="27" spans="12:34"/>
    <row r="28" spans="12:34">
      <c r="O28" s="292"/>
      <c r="T28" s="292"/>
      <c r="AH28" s="292"/>
    </row>
    <row r="29" spans="12:34"/>
    <row r="30" spans="12:34"/>
    <row r="31" spans="12:34">
      <c r="Q31" s="292"/>
    </row>
    <row r="32" spans="12:34">
      <c r="L32" s="292"/>
    </row>
    <row r="33" spans="2:34">
      <c r="C33" s="292"/>
      <c r="E33" s="292"/>
      <c r="G33" s="292"/>
      <c r="I33" s="292"/>
      <c r="X33" s="292"/>
    </row>
    <row r="34" spans="2:34">
      <c r="B34" s="292"/>
      <c r="P34" s="292"/>
      <c r="R34" s="292"/>
      <c r="T34" s="292"/>
    </row>
    <row r="35" spans="2:34">
      <c r="D35" s="292"/>
      <c r="W35" s="292"/>
      <c r="AC35" s="292"/>
      <c r="AD35" s="292"/>
      <c r="AE35" s="292"/>
      <c r="AF35" s="292"/>
      <c r="AG35" s="292"/>
      <c r="AH35" s="292"/>
    </row>
    <row r="36" spans="2:34">
      <c r="H36" s="292"/>
      <c r="J36" s="292"/>
      <c r="K36" s="292"/>
      <c r="M36" s="292"/>
      <c r="Y36" s="292"/>
      <c r="Z36" s="292"/>
      <c r="AA36" s="292"/>
      <c r="AB36" s="292"/>
      <c r="AC36" s="292"/>
      <c r="AD36" s="292"/>
      <c r="AE36" s="292"/>
      <c r="AF36" s="292"/>
      <c r="AG36" s="292"/>
      <c r="AH36" s="292"/>
    </row>
    <row r="37" spans="2:34">
      <c r="AH37" s="292"/>
    </row>
    <row r="38" spans="2:34">
      <c r="AG38" s="292"/>
      <c r="AH38" s="292"/>
    </row>
    <row r="39" spans="2:34"/>
    <row r="40" spans="2:34">
      <c r="X40" s="292"/>
    </row>
    <row r="41" spans="2:34">
      <c r="R41" s="292"/>
    </row>
    <row r="42" spans="2:34">
      <c r="W42" s="292"/>
    </row>
    <row r="43" spans="2:34">
      <c r="Y43" s="292"/>
      <c r="Z43" s="292"/>
      <c r="AA43" s="292"/>
      <c r="AB43" s="292"/>
      <c r="AC43" s="292"/>
      <c r="AD43" s="292"/>
      <c r="AE43" s="292"/>
      <c r="AF43" s="292"/>
      <c r="AG43" s="292"/>
      <c r="AH43" s="292"/>
    </row>
    <row r="44" spans="2:34">
      <c r="AH44" s="292"/>
    </row>
    <row r="45" spans="2:34">
      <c r="X45" s="292"/>
    </row>
    <row r="46" spans="2:34"/>
    <row r="47" spans="2:34"/>
    <row r="48" spans="2:34">
      <c r="W48" s="292"/>
      <c r="Y48" s="292"/>
      <c r="Z48" s="292"/>
      <c r="AA48" s="292"/>
      <c r="AB48" s="292"/>
      <c r="AC48" s="292"/>
      <c r="AD48" s="292"/>
      <c r="AE48" s="292"/>
      <c r="AF48" s="292"/>
      <c r="AG48" s="292"/>
      <c r="AH48" s="292"/>
    </row>
    <row r="49" spans="28:34"/>
    <row r="50" spans="28:34">
      <c r="AE50" s="292"/>
      <c r="AF50" s="292"/>
      <c r="AG50" s="292"/>
      <c r="AH50" s="292"/>
    </row>
    <row r="51" spans="28:34">
      <c r="AC51" s="292"/>
      <c r="AD51" s="292"/>
      <c r="AE51" s="292"/>
      <c r="AF51" s="292"/>
      <c r="AG51" s="292"/>
      <c r="AH51" s="292"/>
    </row>
    <row r="52" spans="28:34"/>
    <row r="53" spans="28:34">
      <c r="AF53" s="292"/>
      <c r="AG53" s="292"/>
      <c r="AH53" s="292"/>
    </row>
    <row r="54" spans="28:34">
      <c r="AH54" s="292"/>
    </row>
    <row r="55" spans="28:34"/>
    <row r="56" spans="28:34">
      <c r="AB56" s="292"/>
      <c r="AC56" s="292"/>
      <c r="AD56" s="292"/>
      <c r="AE56" s="292"/>
      <c r="AF56" s="292"/>
      <c r="AG56" s="292"/>
      <c r="AH56" s="292"/>
    </row>
    <row r="57" spans="28:34">
      <c r="AH57" s="292"/>
    </row>
    <row r="58" spans="28:34">
      <c r="AH58" s="292"/>
    </row>
    <row r="59" spans="28:34"/>
    <row r="60" spans="28:34"/>
    <row r="61" spans="28:34"/>
    <row r="62" spans="28:34"/>
    <row r="63" spans="28:34">
      <c r="AH63" s="292"/>
    </row>
    <row r="64" spans="28:34">
      <c r="AG64" s="292"/>
      <c r="AH64" s="292"/>
    </row>
    <row r="65" spans="28:34"/>
    <row r="66" spans="28:34"/>
    <row r="67" spans="28:34"/>
    <row r="68" spans="28:34">
      <c r="AB68" s="292"/>
      <c r="AC68" s="292"/>
      <c r="AD68" s="292"/>
      <c r="AE68" s="292"/>
      <c r="AF68" s="292"/>
      <c r="AG68" s="292"/>
      <c r="AH68" s="292"/>
    </row>
    <row r="69" spans="28:34">
      <c r="AF69" s="292"/>
      <c r="AG69" s="292"/>
      <c r="AH69" s="292"/>
    </row>
    <row r="70" spans="28:34"/>
    <row r="71" spans="28:34"/>
    <row r="72" spans="28:34"/>
    <row r="73" spans="28:34"/>
    <row r="74" spans="28:34"/>
    <row r="75" spans="28:34">
      <c r="AH75" s="292"/>
    </row>
    <row r="76" spans="28:34">
      <c r="AF76" s="292"/>
      <c r="AG76" s="292"/>
      <c r="AH76" s="292"/>
    </row>
    <row r="77" spans="28:34">
      <c r="AG77" s="292"/>
      <c r="AH77" s="292"/>
    </row>
    <row r="78" spans="28:34"/>
    <row r="79" spans="28:34"/>
    <row r="80" spans="28:34"/>
    <row r="81" spans="25:34"/>
    <row r="82" spans="25:34">
      <c r="Y82" s="292"/>
    </row>
    <row r="83" spans="25:34">
      <c r="Y83" s="292"/>
      <c r="Z83" s="292"/>
      <c r="AA83" s="292"/>
      <c r="AB83" s="292"/>
      <c r="AC83" s="292"/>
      <c r="AD83" s="292"/>
      <c r="AE83" s="292"/>
      <c r="AF83" s="292"/>
      <c r="AG83" s="292"/>
      <c r="AH83" s="292"/>
    </row>
    <row r="84" spans="25:34"/>
    <row r="85" spans="25:34"/>
    <row r="86" spans="25:34"/>
    <row r="87" spans="25:34"/>
    <row r="88" spans="25:34">
      <c r="AH88" s="292"/>
    </row>
    <row r="89" spans="25:34"/>
    <row r="90" spans="25:34"/>
    <row r="91" spans="25:34"/>
    <row r="92" spans="25:34" ht="13.5" customHeight="1"/>
    <row r="93" spans="25:34" ht="13.5" customHeight="1"/>
    <row r="94" spans="25:34" ht="13.5" customHeight="1">
      <c r="AF94" s="292"/>
      <c r="AG94" s="292"/>
      <c r="AH94" s="292"/>
    </row>
    <row r="95" spans="25:34" ht="13.5" customHeight="1">
      <c r="AH95" s="292"/>
    </row>
    <row r="96" spans="25:34" ht="13.5" customHeight="1"/>
    <row r="97" spans="33:34" ht="13.5" customHeight="1"/>
    <row r="98" spans="33:34" ht="13.5" customHeight="1"/>
    <row r="99" spans="33:34" ht="13.5" customHeight="1"/>
    <row r="100" spans="33:34" ht="13.5" customHeight="1"/>
    <row r="101" spans="33:34" ht="13.5" customHeight="1">
      <c r="AH101" s="292"/>
    </row>
    <row r="102" spans="33:34" ht="13.5" customHeight="1"/>
    <row r="103" spans="33:34" ht="13.5" customHeight="1"/>
    <row r="104" spans="33:34" ht="13.5" customHeight="1">
      <c r="AG104" s="292"/>
      <c r="AH104" s="29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2"/>
    </row>
    <row r="117" spans="34:122" ht="13.5" customHeight="1"/>
    <row r="118" spans="34:122" ht="13.5" customHeight="1"/>
    <row r="119" spans="34:122" ht="13.5" customHeight="1"/>
    <row r="120" spans="34:122" ht="13.5" customHeight="1">
      <c r="AH120" s="292"/>
    </row>
    <row r="121" spans="34:122" ht="13.5" customHeight="1">
      <c r="AH121" s="292"/>
    </row>
    <row r="122" spans="34:122" ht="13.5" customHeight="1"/>
    <row r="123" spans="34:122" ht="13.5" customHeight="1"/>
    <row r="124" spans="34:122" ht="13.5" customHeight="1"/>
    <row r="125" spans="34:122" ht="13.5" customHeight="1">
      <c r="DR125" s="292" t="s">
        <v>613</v>
      </c>
    </row>
  </sheetData>
  <sheetProtection algorithmName="SHA-512" hashValue="v9DOS9cjfnfvdcOG5038HVRyzK3rAmc+dDYyoiNUXqduEo2nKDpjZzfM4tnaeBjg2fFauuj0Cl+8zstmuNLhfA==" saltValue="fV0POiXkkVlnYj6t1ltrH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93" customWidth="1"/>
    <col min="35" max="122" width="2.5" style="292" customWidth="1"/>
    <col min="123" max="16384" width="2.5" style="292" hidden="1"/>
  </cols>
  <sheetData>
    <row r="1" spans="2:34" ht="13.5" customHeight="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c r="S2" s="292"/>
      <c r="AH2" s="292"/>
    </row>
    <row r="3" spans="2:34">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row r="5" spans="2:34"/>
    <row r="6" spans="2:34"/>
    <row r="7" spans="2:34"/>
    <row r="8" spans="2:34"/>
    <row r="9" spans="2:34">
      <c r="AH9" s="292"/>
    </row>
    <row r="10" spans="2:34"/>
    <row r="11" spans="2:34"/>
    <row r="12" spans="2:34"/>
    <row r="13" spans="2:34"/>
    <row r="14" spans="2:34"/>
    <row r="15" spans="2:34"/>
    <row r="16" spans="2:34"/>
    <row r="17" spans="12:34">
      <c r="AH17" s="292"/>
    </row>
    <row r="18" spans="12:34"/>
    <row r="19" spans="12:34"/>
    <row r="20" spans="12:34">
      <c r="AH20" s="292"/>
    </row>
    <row r="21" spans="12:34">
      <c r="AH21" s="292"/>
    </row>
    <row r="22" spans="12:34"/>
    <row r="23" spans="12:34"/>
    <row r="24" spans="12:34">
      <c r="Q24" s="292"/>
    </row>
    <row r="25" spans="12:34"/>
    <row r="26" spans="12:34"/>
    <row r="27" spans="12:34"/>
    <row r="28" spans="12:34">
      <c r="O28" s="292"/>
      <c r="T28" s="292"/>
      <c r="AH28" s="292"/>
    </row>
    <row r="29" spans="12:34"/>
    <row r="30" spans="12:34"/>
    <row r="31" spans="12:34">
      <c r="Q31" s="292"/>
    </row>
    <row r="32" spans="12:34">
      <c r="L32" s="292"/>
    </row>
    <row r="33" spans="2:34">
      <c r="C33" s="292"/>
      <c r="E33" s="292"/>
      <c r="G33" s="292"/>
      <c r="I33" s="292"/>
      <c r="X33" s="292"/>
    </row>
    <row r="34" spans="2:34">
      <c r="B34" s="292"/>
      <c r="P34" s="292"/>
      <c r="R34" s="292"/>
      <c r="T34" s="292"/>
    </row>
    <row r="35" spans="2:34">
      <c r="D35" s="292"/>
      <c r="W35" s="292"/>
      <c r="AC35" s="292"/>
      <c r="AD35" s="292"/>
      <c r="AE35" s="292"/>
      <c r="AF35" s="292"/>
      <c r="AG35" s="292"/>
      <c r="AH35" s="292"/>
    </row>
    <row r="36" spans="2:34">
      <c r="H36" s="292"/>
      <c r="J36" s="292"/>
      <c r="K36" s="292"/>
      <c r="M36" s="292"/>
      <c r="Y36" s="292"/>
      <c r="Z36" s="292"/>
      <c r="AA36" s="292"/>
      <c r="AB36" s="292"/>
      <c r="AC36" s="292"/>
      <c r="AD36" s="292"/>
      <c r="AE36" s="292"/>
      <c r="AF36" s="292"/>
      <c r="AG36" s="292"/>
      <c r="AH36" s="292"/>
    </row>
    <row r="37" spans="2:34">
      <c r="AH37" s="292"/>
    </row>
    <row r="38" spans="2:34">
      <c r="AG38" s="292"/>
      <c r="AH38" s="292"/>
    </row>
    <row r="39" spans="2:34"/>
    <row r="40" spans="2:34">
      <c r="X40" s="292"/>
    </row>
    <row r="41" spans="2:34">
      <c r="R41" s="292"/>
    </row>
    <row r="42" spans="2:34">
      <c r="W42" s="292"/>
    </row>
    <row r="43" spans="2:34">
      <c r="Y43" s="292"/>
      <c r="Z43" s="292"/>
      <c r="AA43" s="292"/>
      <c r="AB43" s="292"/>
      <c r="AC43" s="292"/>
      <c r="AD43" s="292"/>
      <c r="AE43" s="292"/>
      <c r="AF43" s="292"/>
      <c r="AG43" s="292"/>
      <c r="AH43" s="292"/>
    </row>
    <row r="44" spans="2:34">
      <c r="AH44" s="292"/>
    </row>
    <row r="45" spans="2:34">
      <c r="X45" s="292"/>
    </row>
    <row r="46" spans="2:34"/>
    <row r="47" spans="2:34"/>
    <row r="48" spans="2:34">
      <c r="W48" s="292"/>
      <c r="Y48" s="292"/>
      <c r="Z48" s="292"/>
      <c r="AA48" s="292"/>
      <c r="AB48" s="292"/>
      <c r="AC48" s="292"/>
      <c r="AD48" s="292"/>
      <c r="AE48" s="292"/>
      <c r="AF48" s="292"/>
      <c r="AG48" s="292"/>
      <c r="AH48" s="292"/>
    </row>
    <row r="49" spans="28:34"/>
    <row r="50" spans="28:34">
      <c r="AE50" s="292"/>
      <c r="AF50" s="292"/>
      <c r="AG50" s="292"/>
      <c r="AH50" s="292"/>
    </row>
    <row r="51" spans="28:34">
      <c r="AC51" s="292"/>
      <c r="AD51" s="292"/>
      <c r="AE51" s="292"/>
      <c r="AF51" s="292"/>
      <c r="AG51" s="292"/>
      <c r="AH51" s="292"/>
    </row>
    <row r="52" spans="28:34"/>
    <row r="53" spans="28:34">
      <c r="AF53" s="292"/>
      <c r="AG53" s="292"/>
      <c r="AH53" s="292"/>
    </row>
    <row r="54" spans="28:34">
      <c r="AH54" s="292"/>
    </row>
    <row r="55" spans="28:34"/>
    <row r="56" spans="28:34">
      <c r="AB56" s="292"/>
      <c r="AC56" s="292"/>
      <c r="AD56" s="292"/>
      <c r="AE56" s="292"/>
      <c r="AF56" s="292"/>
      <c r="AG56" s="292"/>
      <c r="AH56" s="292"/>
    </row>
    <row r="57" spans="28:34">
      <c r="AH57" s="292"/>
    </row>
    <row r="58" spans="28:34">
      <c r="AH58" s="292"/>
    </row>
    <row r="59" spans="28:34">
      <c r="AG59" s="292"/>
      <c r="AH59" s="292"/>
    </row>
    <row r="60" spans="28:34"/>
    <row r="61" spans="28:34"/>
    <row r="62" spans="28:34"/>
    <row r="63" spans="28:34">
      <c r="AH63" s="292"/>
    </row>
    <row r="64" spans="28:34">
      <c r="AG64" s="292"/>
      <c r="AH64" s="292"/>
    </row>
    <row r="65" spans="28:34"/>
    <row r="66" spans="28:34"/>
    <row r="67" spans="28:34"/>
    <row r="68" spans="28:34">
      <c r="AB68" s="292"/>
      <c r="AC68" s="292"/>
      <c r="AD68" s="292"/>
      <c r="AE68" s="292"/>
      <c r="AF68" s="292"/>
      <c r="AG68" s="292"/>
      <c r="AH68" s="292"/>
    </row>
    <row r="69" spans="28:34">
      <c r="AF69" s="292"/>
      <c r="AG69" s="292"/>
      <c r="AH69" s="292"/>
    </row>
    <row r="70" spans="28:34"/>
    <row r="71" spans="28:34"/>
    <row r="72" spans="28:34"/>
    <row r="73" spans="28:34"/>
    <row r="74" spans="28:34"/>
    <row r="75" spans="28:34">
      <c r="AH75" s="292"/>
    </row>
    <row r="76" spans="28:34">
      <c r="AF76" s="292"/>
      <c r="AG76" s="292"/>
      <c r="AH76" s="292"/>
    </row>
    <row r="77" spans="28:34">
      <c r="AG77" s="292"/>
      <c r="AH77" s="292"/>
    </row>
    <row r="78" spans="28:34"/>
    <row r="79" spans="28:34"/>
    <row r="80" spans="28:34"/>
    <row r="81" spans="25:34"/>
    <row r="82" spans="25:34">
      <c r="Y82" s="292"/>
    </row>
    <row r="83" spans="25:34">
      <c r="Y83" s="292"/>
      <c r="Z83" s="292"/>
      <c r="AA83" s="292"/>
      <c r="AB83" s="292"/>
      <c r="AC83" s="292"/>
      <c r="AD83" s="292"/>
      <c r="AE83" s="292"/>
      <c r="AF83" s="292"/>
      <c r="AG83" s="292"/>
      <c r="AH83" s="292"/>
    </row>
    <row r="84" spans="25:34"/>
    <row r="85" spans="25:34"/>
    <row r="86" spans="25:34"/>
    <row r="87" spans="25:34"/>
    <row r="88" spans="25:34">
      <c r="AH88" s="292"/>
    </row>
    <row r="89" spans="25:34"/>
    <row r="90" spans="25:34"/>
    <row r="91" spans="25:34"/>
    <row r="92" spans="25:34" ht="13.5" customHeight="1"/>
    <row r="93" spans="25:34" ht="13.5" customHeight="1"/>
    <row r="94" spans="25:34" ht="13.5" customHeight="1">
      <c r="AF94" s="292"/>
      <c r="AG94" s="292"/>
      <c r="AH94" s="292"/>
    </row>
    <row r="95" spans="25:34" ht="13.5" customHeight="1">
      <c r="AH95" s="292"/>
    </row>
    <row r="96" spans="25:34" ht="13.5" customHeight="1"/>
    <row r="97" spans="33:34" ht="13.5" customHeight="1"/>
    <row r="98" spans="33:34" ht="13.5" customHeight="1"/>
    <row r="99" spans="33:34" ht="13.5" customHeight="1"/>
    <row r="100" spans="33:34" ht="13.5" customHeight="1"/>
    <row r="101" spans="33:34" ht="13.5" customHeight="1">
      <c r="AH101" s="292"/>
    </row>
    <row r="102" spans="33:34" ht="13.5" customHeight="1"/>
    <row r="103" spans="33:34" ht="13.5" customHeight="1"/>
    <row r="104" spans="33:34" ht="13.5" customHeight="1">
      <c r="AG104" s="292"/>
      <c r="AH104" s="29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2"/>
    </row>
    <row r="117" spans="34:122" ht="13.5" customHeight="1"/>
    <row r="118" spans="34:122" ht="13.5" customHeight="1"/>
    <row r="119" spans="34:122" ht="13.5" customHeight="1"/>
    <row r="120" spans="34:122" ht="13.5" customHeight="1">
      <c r="AH120" s="292"/>
    </row>
    <row r="121" spans="34:122" ht="13.5" customHeight="1">
      <c r="AH121" s="292"/>
    </row>
    <row r="122" spans="34:122" ht="13.5" customHeight="1"/>
    <row r="123" spans="34:122" ht="13.5" customHeight="1"/>
    <row r="124" spans="34:122" ht="13.5" customHeight="1"/>
    <row r="125" spans="34:122" ht="13.5" customHeight="1">
      <c r="DR125" s="292" t="s">
        <v>614</v>
      </c>
    </row>
  </sheetData>
  <sheetProtection algorithmName="SHA-512" hashValue="WueL0FMLozrohovX3VGPYeeRDLQe0n6G7dS+el79xJ6o6mtRoAndgKgglLfQpap7njpkugCamcroZ2qOxpCoEg==" saltValue="yjtk1k5Sd9fag844Yl0rR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52</v>
      </c>
      <c r="E2" s="155"/>
      <c r="F2" s="156" t="s">
        <v>552</v>
      </c>
      <c r="G2" s="157"/>
      <c r="H2" s="158"/>
    </row>
    <row r="3" spans="1:8">
      <c r="A3" s="154" t="s">
        <v>545</v>
      </c>
      <c r="B3" s="159"/>
      <c r="C3" s="160"/>
      <c r="D3" s="161">
        <v>283836</v>
      </c>
      <c r="E3" s="162"/>
      <c r="F3" s="163">
        <v>97062</v>
      </c>
      <c r="G3" s="164"/>
      <c r="H3" s="165"/>
    </row>
    <row r="4" spans="1:8">
      <c r="A4" s="166"/>
      <c r="B4" s="167"/>
      <c r="C4" s="168"/>
      <c r="D4" s="169">
        <v>148447</v>
      </c>
      <c r="E4" s="170"/>
      <c r="F4" s="171">
        <v>50112</v>
      </c>
      <c r="G4" s="172"/>
      <c r="H4" s="173"/>
    </row>
    <row r="5" spans="1:8">
      <c r="A5" s="154" t="s">
        <v>547</v>
      </c>
      <c r="B5" s="159"/>
      <c r="C5" s="160"/>
      <c r="D5" s="161">
        <v>474661</v>
      </c>
      <c r="E5" s="162"/>
      <c r="F5" s="163">
        <v>106005</v>
      </c>
      <c r="G5" s="164"/>
      <c r="H5" s="165"/>
    </row>
    <row r="6" spans="1:8">
      <c r="A6" s="166"/>
      <c r="B6" s="167"/>
      <c r="C6" s="168"/>
      <c r="D6" s="169">
        <v>341982</v>
      </c>
      <c r="E6" s="170"/>
      <c r="F6" s="171">
        <v>58359</v>
      </c>
      <c r="G6" s="172"/>
      <c r="H6" s="173"/>
    </row>
    <row r="7" spans="1:8">
      <c r="A7" s="154" t="s">
        <v>548</v>
      </c>
      <c r="B7" s="159"/>
      <c r="C7" s="160"/>
      <c r="D7" s="161">
        <v>352612</v>
      </c>
      <c r="E7" s="162"/>
      <c r="F7" s="163">
        <v>98507</v>
      </c>
      <c r="G7" s="164"/>
      <c r="H7" s="165"/>
    </row>
    <row r="8" spans="1:8">
      <c r="A8" s="166"/>
      <c r="B8" s="167"/>
      <c r="C8" s="168"/>
      <c r="D8" s="169">
        <v>172562</v>
      </c>
      <c r="E8" s="170"/>
      <c r="F8" s="171">
        <v>47567</v>
      </c>
      <c r="G8" s="172"/>
      <c r="H8" s="173"/>
    </row>
    <row r="9" spans="1:8">
      <c r="A9" s="154" t="s">
        <v>549</v>
      </c>
      <c r="B9" s="159"/>
      <c r="C9" s="160"/>
      <c r="D9" s="161">
        <v>579315</v>
      </c>
      <c r="E9" s="162"/>
      <c r="F9" s="163">
        <v>113347</v>
      </c>
      <c r="G9" s="164"/>
      <c r="H9" s="165"/>
    </row>
    <row r="10" spans="1:8">
      <c r="A10" s="166"/>
      <c r="B10" s="167"/>
      <c r="C10" s="168"/>
      <c r="D10" s="169">
        <v>391458</v>
      </c>
      <c r="E10" s="170"/>
      <c r="F10" s="171">
        <v>58728</v>
      </c>
      <c r="G10" s="172"/>
      <c r="H10" s="173"/>
    </row>
    <row r="11" spans="1:8">
      <c r="A11" s="154" t="s">
        <v>550</v>
      </c>
      <c r="B11" s="159"/>
      <c r="C11" s="160"/>
      <c r="D11" s="161">
        <v>355672</v>
      </c>
      <c r="E11" s="162"/>
      <c r="F11" s="163">
        <v>120302</v>
      </c>
      <c r="G11" s="164"/>
      <c r="H11" s="165"/>
    </row>
    <row r="12" spans="1:8">
      <c r="A12" s="166"/>
      <c r="B12" s="167"/>
      <c r="C12" s="174"/>
      <c r="D12" s="169">
        <v>125681</v>
      </c>
      <c r="E12" s="170"/>
      <c r="F12" s="171">
        <v>59328</v>
      </c>
      <c r="G12" s="172"/>
      <c r="H12" s="173"/>
    </row>
    <row r="13" spans="1:8">
      <c r="A13" s="154"/>
      <c r="B13" s="159"/>
      <c r="C13" s="175"/>
      <c r="D13" s="176">
        <v>409219</v>
      </c>
      <c r="E13" s="177"/>
      <c r="F13" s="178">
        <v>107045</v>
      </c>
      <c r="G13" s="179"/>
      <c r="H13" s="165"/>
    </row>
    <row r="14" spans="1:8">
      <c r="A14" s="166"/>
      <c r="B14" s="167"/>
      <c r="C14" s="168"/>
      <c r="D14" s="169">
        <v>236026</v>
      </c>
      <c r="E14" s="170"/>
      <c r="F14" s="171">
        <v>54819</v>
      </c>
      <c r="G14" s="172"/>
      <c r="H14" s="173"/>
    </row>
    <row r="17" spans="1:11">
      <c r="A17" s="150" t="s">
        <v>53</v>
      </c>
    </row>
    <row r="18" spans="1:11">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c r="A19" s="180" t="s">
        <v>54</v>
      </c>
      <c r="B19" s="180">
        <f>ROUND(VALUE(SUBSTITUTE(実質収支比率等に係る経年分析!F$48,"▲","-")),2)</f>
        <v>0.69</v>
      </c>
      <c r="C19" s="180">
        <f>ROUND(VALUE(SUBSTITUTE(実質収支比率等に係る経年分析!G$48,"▲","-")),2)</f>
        <v>0.92</v>
      </c>
      <c r="D19" s="180">
        <f>ROUND(VALUE(SUBSTITUTE(実質収支比率等に係る経年分析!H$48,"▲","-")),2)</f>
        <v>0.56000000000000005</v>
      </c>
      <c r="E19" s="180">
        <f>ROUND(VALUE(SUBSTITUTE(実質収支比率等に係る経年分析!I$48,"▲","-")),2)</f>
        <v>0.56000000000000005</v>
      </c>
      <c r="F19" s="180">
        <f>ROUND(VALUE(SUBSTITUTE(実質収支比率等に係る経年分析!J$48,"▲","-")),2)</f>
        <v>0.63</v>
      </c>
    </row>
    <row r="20" spans="1:11">
      <c r="A20" s="180" t="s">
        <v>55</v>
      </c>
      <c r="B20" s="180">
        <f>ROUND(VALUE(SUBSTITUTE(実質収支比率等に係る経年分析!F$47,"▲","-")),2)</f>
        <v>29.82</v>
      </c>
      <c r="C20" s="180">
        <f>ROUND(VALUE(SUBSTITUTE(実質収支比率等に係る経年分析!G$47,"▲","-")),2)</f>
        <v>25.24</v>
      </c>
      <c r="D20" s="180">
        <f>ROUND(VALUE(SUBSTITUTE(実質収支比率等に係る経年分析!H$47,"▲","-")),2)</f>
        <v>18.53</v>
      </c>
      <c r="E20" s="180">
        <f>ROUND(VALUE(SUBSTITUTE(実質収支比率等に係る経年分析!I$47,"▲","-")),2)</f>
        <v>13.78</v>
      </c>
      <c r="F20" s="180">
        <f>ROUND(VALUE(SUBSTITUTE(実質収支比率等に係る経年分析!J$47,"▲","-")),2)</f>
        <v>12.02</v>
      </c>
    </row>
    <row r="21" spans="1:11">
      <c r="A21" s="180" t="s">
        <v>56</v>
      </c>
      <c r="B21" s="180">
        <f>IF(ISNUMBER(VALUE(SUBSTITUTE(実質収支比率等に係る経年分析!F$49,"▲","-"))),ROUND(VALUE(SUBSTITUTE(実質収支比率等に係る経年分析!F$49,"▲","-")),2),NA())</f>
        <v>-2.57</v>
      </c>
      <c r="C21" s="180">
        <f>IF(ISNUMBER(VALUE(SUBSTITUTE(実質収支比率等に係る経年分析!G$49,"▲","-"))),ROUND(VALUE(SUBSTITUTE(実質収支比率等に係る経年分析!G$49,"▲","-")),2),NA())</f>
        <v>-4.34</v>
      </c>
      <c r="D21" s="180">
        <f>IF(ISNUMBER(VALUE(SUBSTITUTE(実質収支比率等に係る経年分析!H$49,"▲","-"))),ROUND(VALUE(SUBSTITUTE(実質収支比率等に係る経年分析!H$49,"▲","-")),2),NA())</f>
        <v>-9.0500000000000007</v>
      </c>
      <c r="E21" s="180">
        <f>IF(ISNUMBER(VALUE(SUBSTITUTE(実質収支比率等に係る経年分析!I$49,"▲","-"))),ROUND(VALUE(SUBSTITUTE(実質収支比率等に係る経年分析!I$49,"▲","-")),2),NA())</f>
        <v>-4.76</v>
      </c>
      <c r="F21" s="180">
        <f>IF(ISNUMBER(VALUE(SUBSTITUTE(実質収支比率等に係る経年分析!J$49,"▲","-"))),ROUND(VALUE(SUBSTITUTE(実質収支比率等に係る経年分析!J$49,"▲","-")),2),NA())</f>
        <v>-1.79</v>
      </c>
    </row>
    <row r="24" spans="1:11">
      <c r="A24" s="150" t="s">
        <v>57</v>
      </c>
    </row>
    <row r="25" spans="1:11">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c r="A26" s="181"/>
      <c r="B26" s="181" t="s">
        <v>58</v>
      </c>
      <c r="C26" s="181" t="s">
        <v>59</v>
      </c>
      <c r="D26" s="181" t="s">
        <v>58</v>
      </c>
      <c r="E26" s="181" t="s">
        <v>59</v>
      </c>
      <c r="F26" s="181" t="s">
        <v>58</v>
      </c>
      <c r="G26" s="181" t="s">
        <v>59</v>
      </c>
      <c r="H26" s="181" t="s">
        <v>58</v>
      </c>
      <c r="I26" s="181" t="s">
        <v>59</v>
      </c>
      <c r="J26" s="181" t="s">
        <v>58</v>
      </c>
      <c r="K26" s="181" t="s">
        <v>59</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str">
        <f>IF(連結実質赤字比率に係る赤字・黒字の構成分析!C$41="",NA(),連結実質赤字比率に係る赤字・黒字の構成分析!C$41)</f>
        <v>下水道事業特別会計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c r="A30" s="181" t="str">
        <f>IF(連結実質赤字比率に係る赤字・黒字の構成分析!C$40="",NA(),連結実質赤字比率に係る赤字・黒字の構成分析!C$40)</f>
        <v>介護サービス事業特別会計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c r="A32" s="181" t="str">
        <f>IF(連結実質赤字比率に係る赤字・黒字の構成分析!C$38="",NA(),連結実質赤字比率に係る赤字・黒字の構成分析!C$38)</f>
        <v>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0.54</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0.17</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0.04</v>
      </c>
    </row>
    <row r="33" spans="1:16">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1.63</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2.0099999999999998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0.01</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0.43</v>
      </c>
    </row>
    <row r="34" spans="1:16">
      <c r="A34" s="181" t="str">
        <f>IF(連結実質赤字比率に係る赤字・黒字の構成分析!C$36="",NA(),連結実質赤字比率に係る赤字・黒字の構成分析!C$36)</f>
        <v>一般会計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0.68</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0.91</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0.55000000000000004</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0.56000000000000005</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0.63</v>
      </c>
    </row>
    <row r="35" spans="1:16">
      <c r="A35" s="181" t="str">
        <f>IF(連結実質赤字比率に係る赤字・黒字の構成分析!C$35="",NA(),連結実質赤字比率に係る赤字・黒字の構成分析!C$35)</f>
        <v>町立別海病院事業会計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2.35</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2.34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1.42</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0.17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0.99</v>
      </c>
    </row>
    <row r="36" spans="1:16">
      <c r="A36" s="181" t="str">
        <f>IF(連結実質赤字比率に係る赤字・黒字の構成分析!C$34="",NA(),連結実質赤字比率に係る赤字・黒字の構成分析!C$34)</f>
        <v>別海町水道事業会計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25.95</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24.62</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27.14</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29.17</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29.99</v>
      </c>
    </row>
    <row r="39" spans="1:16">
      <c r="A39" s="150" t="s">
        <v>60</v>
      </c>
    </row>
    <row r="40" spans="1:16">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c r="A42" s="182" t="s">
        <v>63</v>
      </c>
      <c r="B42" s="182"/>
      <c r="C42" s="182"/>
      <c r="D42" s="182">
        <f>'実質公債費比率（分子）の構造'!K$52</f>
        <v>1430</v>
      </c>
      <c r="E42" s="182"/>
      <c r="F42" s="182"/>
      <c r="G42" s="182">
        <f>'実質公債費比率（分子）の構造'!L$52</f>
        <v>1431</v>
      </c>
      <c r="H42" s="182"/>
      <c r="I42" s="182"/>
      <c r="J42" s="182">
        <f>'実質公債費比率（分子）の構造'!M$52</f>
        <v>1363</v>
      </c>
      <c r="K42" s="182"/>
      <c r="L42" s="182"/>
      <c r="M42" s="182">
        <f>'実質公債費比率（分子）の構造'!N$52</f>
        <v>1357</v>
      </c>
      <c r="N42" s="182"/>
      <c r="O42" s="182"/>
      <c r="P42" s="182">
        <f>'実質公債費比率（分子）の構造'!O$52</f>
        <v>1312</v>
      </c>
    </row>
    <row r="43" spans="1:16">
      <c r="A43" s="182" t="s">
        <v>64</v>
      </c>
      <c r="B43" s="182">
        <f>'実質公債費比率（分子）の構造'!K$51</f>
        <v>1</v>
      </c>
      <c r="C43" s="182"/>
      <c r="D43" s="182"/>
      <c r="E43" s="182">
        <f>'実質公債費比率（分子）の構造'!L$51</f>
        <v>1</v>
      </c>
      <c r="F43" s="182"/>
      <c r="G43" s="182"/>
      <c r="H43" s="182">
        <f>'実質公債費比率（分子）の構造'!M$51</f>
        <v>1</v>
      </c>
      <c r="I43" s="182"/>
      <c r="J43" s="182"/>
      <c r="K43" s="182">
        <f>'実質公債費比率（分子）の構造'!N$51</f>
        <v>2</v>
      </c>
      <c r="L43" s="182"/>
      <c r="M43" s="182"/>
      <c r="N43" s="182">
        <f>'実質公債費比率（分子）の構造'!O$51</f>
        <v>1</v>
      </c>
      <c r="O43" s="182"/>
      <c r="P43" s="182"/>
    </row>
    <row r="44" spans="1:16">
      <c r="A44" s="182" t="s">
        <v>65</v>
      </c>
      <c r="B44" s="182">
        <f>'実質公債費比率（分子）の構造'!K$50</f>
        <v>64</v>
      </c>
      <c r="C44" s="182"/>
      <c r="D44" s="182"/>
      <c r="E44" s="182">
        <f>'実質公債費比率（分子）の構造'!L$50</f>
        <v>67</v>
      </c>
      <c r="F44" s="182"/>
      <c r="G44" s="182"/>
      <c r="H44" s="182">
        <f>'実質公債費比率（分子）の構造'!M$50</f>
        <v>64</v>
      </c>
      <c r="I44" s="182"/>
      <c r="J44" s="182"/>
      <c r="K44" s="182">
        <f>'実質公債費比率（分子）の構造'!N$50</f>
        <v>63</v>
      </c>
      <c r="L44" s="182"/>
      <c r="M44" s="182"/>
      <c r="N44" s="182">
        <f>'実質公債費比率（分子）の構造'!O$50</f>
        <v>33</v>
      </c>
      <c r="O44" s="182"/>
      <c r="P44" s="182"/>
    </row>
    <row r="45" spans="1:16">
      <c r="A45" s="182" t="s">
        <v>66</v>
      </c>
      <c r="B45" s="182">
        <f>'実質公債費比率（分子）の構造'!K$49</f>
        <v>165</v>
      </c>
      <c r="C45" s="182"/>
      <c r="D45" s="182"/>
      <c r="E45" s="182">
        <f>'実質公債費比率（分子）の構造'!L$49</f>
        <v>165</v>
      </c>
      <c r="F45" s="182"/>
      <c r="G45" s="182"/>
      <c r="H45" s="182">
        <f>'実質公債費比率（分子）の構造'!M$49</f>
        <v>165</v>
      </c>
      <c r="I45" s="182"/>
      <c r="J45" s="182"/>
      <c r="K45" s="182">
        <f>'実質公債費比率（分子）の構造'!N$49</f>
        <v>165</v>
      </c>
      <c r="L45" s="182"/>
      <c r="M45" s="182"/>
      <c r="N45" s="182">
        <f>'実質公債費比率（分子）の構造'!O$49</f>
        <v>156</v>
      </c>
      <c r="O45" s="182"/>
      <c r="P45" s="182"/>
    </row>
    <row r="46" spans="1:16">
      <c r="A46" s="182" t="s">
        <v>67</v>
      </c>
      <c r="B46" s="182">
        <f>'実質公債費比率（分子）の構造'!K$48</f>
        <v>417</v>
      </c>
      <c r="C46" s="182"/>
      <c r="D46" s="182"/>
      <c r="E46" s="182">
        <f>'実質公債費比率（分子）の構造'!L$48</f>
        <v>370</v>
      </c>
      <c r="F46" s="182"/>
      <c r="G46" s="182"/>
      <c r="H46" s="182">
        <f>'実質公債費比率（分子）の構造'!M$48</f>
        <v>353</v>
      </c>
      <c r="I46" s="182"/>
      <c r="J46" s="182"/>
      <c r="K46" s="182">
        <f>'実質公債費比率（分子）の構造'!N$48</f>
        <v>340</v>
      </c>
      <c r="L46" s="182"/>
      <c r="M46" s="182"/>
      <c r="N46" s="182">
        <f>'実質公債費比率（分子）の構造'!O$48</f>
        <v>334</v>
      </c>
      <c r="O46" s="182"/>
      <c r="P46" s="182"/>
    </row>
    <row r="47" spans="1:16">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70</v>
      </c>
      <c r="B49" s="182">
        <f>'実質公債費比率（分子）の構造'!K$45</f>
        <v>1729</v>
      </c>
      <c r="C49" s="182"/>
      <c r="D49" s="182"/>
      <c r="E49" s="182">
        <f>'実質公債費比率（分子）の構造'!L$45</f>
        <v>1769</v>
      </c>
      <c r="F49" s="182"/>
      <c r="G49" s="182"/>
      <c r="H49" s="182">
        <f>'実質公債費比率（分子）の構造'!M$45</f>
        <v>1750</v>
      </c>
      <c r="I49" s="182"/>
      <c r="J49" s="182"/>
      <c r="K49" s="182">
        <f>'実質公債費比率（分子）の構造'!N$45</f>
        <v>1794</v>
      </c>
      <c r="L49" s="182"/>
      <c r="M49" s="182"/>
      <c r="N49" s="182">
        <f>'実質公債費比率（分子）の構造'!O$45</f>
        <v>1791</v>
      </c>
      <c r="O49" s="182"/>
      <c r="P49" s="182"/>
    </row>
    <row r="50" spans="1:16">
      <c r="A50" s="182" t="s">
        <v>71</v>
      </c>
      <c r="B50" s="182" t="e">
        <f>NA()</f>
        <v>#N/A</v>
      </c>
      <c r="C50" s="182">
        <f>IF(ISNUMBER('実質公債費比率（分子）の構造'!K$53),'実質公債費比率（分子）の構造'!K$53,NA())</f>
        <v>946</v>
      </c>
      <c r="D50" s="182" t="e">
        <f>NA()</f>
        <v>#N/A</v>
      </c>
      <c r="E50" s="182" t="e">
        <f>NA()</f>
        <v>#N/A</v>
      </c>
      <c r="F50" s="182">
        <f>IF(ISNUMBER('実質公債費比率（分子）の構造'!L$53),'実質公債費比率（分子）の構造'!L$53,NA())</f>
        <v>941</v>
      </c>
      <c r="G50" s="182" t="e">
        <f>NA()</f>
        <v>#N/A</v>
      </c>
      <c r="H50" s="182" t="e">
        <f>NA()</f>
        <v>#N/A</v>
      </c>
      <c r="I50" s="182">
        <f>IF(ISNUMBER('実質公債費比率（分子）の構造'!M$53),'実質公債費比率（分子）の構造'!M$53,NA())</f>
        <v>970</v>
      </c>
      <c r="J50" s="182" t="e">
        <f>NA()</f>
        <v>#N/A</v>
      </c>
      <c r="K50" s="182" t="e">
        <f>NA()</f>
        <v>#N/A</v>
      </c>
      <c r="L50" s="182">
        <f>IF(ISNUMBER('実質公債費比率（分子）の構造'!N$53),'実質公債費比率（分子）の構造'!N$53,NA())</f>
        <v>1007</v>
      </c>
      <c r="M50" s="182" t="e">
        <f>NA()</f>
        <v>#N/A</v>
      </c>
      <c r="N50" s="182" t="e">
        <f>NA()</f>
        <v>#N/A</v>
      </c>
      <c r="O50" s="182">
        <f>IF(ISNUMBER('実質公債費比率（分子）の構造'!O$53),'実質公債費比率（分子）の構造'!O$53,NA())</f>
        <v>1003</v>
      </c>
      <c r="P50" s="182" t="e">
        <f>NA()</f>
        <v>#N/A</v>
      </c>
    </row>
    <row r="53" spans="1:16">
      <c r="A53" s="150" t="s">
        <v>72</v>
      </c>
    </row>
    <row r="54" spans="1:16">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c r="A56" s="181" t="s">
        <v>43</v>
      </c>
      <c r="B56" s="181"/>
      <c r="C56" s="181"/>
      <c r="D56" s="181">
        <f>'将来負担比率（分子）の構造'!I$52</f>
        <v>11964</v>
      </c>
      <c r="E56" s="181"/>
      <c r="F56" s="181"/>
      <c r="G56" s="181">
        <f>'将来負担比率（分子）の構造'!J$52</f>
        <v>11623</v>
      </c>
      <c r="H56" s="181"/>
      <c r="I56" s="181"/>
      <c r="J56" s="181">
        <f>'将来負担比率（分子）の構造'!K$52</f>
        <v>11590</v>
      </c>
      <c r="K56" s="181"/>
      <c r="L56" s="181"/>
      <c r="M56" s="181">
        <f>'将来負担比率（分子）の構造'!L$52</f>
        <v>11643</v>
      </c>
      <c r="N56" s="181"/>
      <c r="O56" s="181"/>
      <c r="P56" s="181">
        <f>'将来負担比率（分子）の構造'!M$52</f>
        <v>11411</v>
      </c>
    </row>
    <row r="57" spans="1:16">
      <c r="A57" s="181" t="s">
        <v>42</v>
      </c>
      <c r="B57" s="181"/>
      <c r="C57" s="181"/>
      <c r="D57" s="181">
        <f>'将来負担比率（分子）の構造'!I$51</f>
        <v>365</v>
      </c>
      <c r="E57" s="181"/>
      <c r="F57" s="181"/>
      <c r="G57" s="181">
        <f>'将来負担比率（分子）の構造'!J$51</f>
        <v>346</v>
      </c>
      <c r="H57" s="181"/>
      <c r="I57" s="181"/>
      <c r="J57" s="181">
        <f>'将来負担比率（分子）の構造'!K$51</f>
        <v>320</v>
      </c>
      <c r="K57" s="181"/>
      <c r="L57" s="181"/>
      <c r="M57" s="181">
        <f>'将来負担比率（分子）の構造'!L$51</f>
        <v>259</v>
      </c>
      <c r="N57" s="181"/>
      <c r="O57" s="181"/>
      <c r="P57" s="181">
        <f>'将来負担比率（分子）の構造'!M$51</f>
        <v>190</v>
      </c>
    </row>
    <row r="58" spans="1:16">
      <c r="A58" s="181" t="s">
        <v>41</v>
      </c>
      <c r="B58" s="181"/>
      <c r="C58" s="181"/>
      <c r="D58" s="181">
        <f>'将来負担比率（分子）の構造'!I$50</f>
        <v>4927</v>
      </c>
      <c r="E58" s="181"/>
      <c r="F58" s="181"/>
      <c r="G58" s="181">
        <f>'将来負担比率（分子）の構造'!J$50</f>
        <v>4646</v>
      </c>
      <c r="H58" s="181"/>
      <c r="I58" s="181"/>
      <c r="J58" s="181">
        <f>'将来負担比率（分子）の構造'!K$50</f>
        <v>3748</v>
      </c>
      <c r="K58" s="181"/>
      <c r="L58" s="181"/>
      <c r="M58" s="181">
        <f>'将来負担比率（分子）の構造'!L$50</f>
        <v>3181</v>
      </c>
      <c r="N58" s="181"/>
      <c r="O58" s="181"/>
      <c r="P58" s="181">
        <f>'将来負担比率（分子）の構造'!M$50</f>
        <v>2802</v>
      </c>
    </row>
    <row r="59" spans="1:16">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c r="A62" s="181" t="s">
        <v>35</v>
      </c>
      <c r="B62" s="181">
        <f>'将来負担比率（分子）の構造'!I$45</f>
        <v>1636</v>
      </c>
      <c r="C62" s="181"/>
      <c r="D62" s="181"/>
      <c r="E62" s="181">
        <f>'将来負担比率（分子）の構造'!J$45</f>
        <v>1626</v>
      </c>
      <c r="F62" s="181"/>
      <c r="G62" s="181"/>
      <c r="H62" s="181">
        <f>'将来負担比率（分子）の構造'!K$45</f>
        <v>1449</v>
      </c>
      <c r="I62" s="181"/>
      <c r="J62" s="181"/>
      <c r="K62" s="181">
        <f>'将来負担比率（分子）の構造'!L$45</f>
        <v>1381</v>
      </c>
      <c r="L62" s="181"/>
      <c r="M62" s="181"/>
      <c r="N62" s="181">
        <f>'将来負担比率（分子）の構造'!M$45</f>
        <v>1330</v>
      </c>
      <c r="O62" s="181"/>
      <c r="P62" s="181"/>
    </row>
    <row r="63" spans="1:16">
      <c r="A63" s="181" t="s">
        <v>34</v>
      </c>
      <c r="B63" s="181">
        <f>'将来負担比率（分子）の構造'!I$44</f>
        <v>1068</v>
      </c>
      <c r="C63" s="181"/>
      <c r="D63" s="181"/>
      <c r="E63" s="181">
        <f>'将来負担比率（分子）の構造'!J$44</f>
        <v>917</v>
      </c>
      <c r="F63" s="181"/>
      <c r="G63" s="181"/>
      <c r="H63" s="181">
        <f>'将来負担比率（分子）の構造'!K$44</f>
        <v>764</v>
      </c>
      <c r="I63" s="181"/>
      <c r="J63" s="181"/>
      <c r="K63" s="181">
        <f>'将来負担比率（分子）の構造'!L$44</f>
        <v>610</v>
      </c>
      <c r="L63" s="181"/>
      <c r="M63" s="181"/>
      <c r="N63" s="181">
        <f>'将来負担比率（分子）の構造'!M$44</f>
        <v>475</v>
      </c>
      <c r="O63" s="181"/>
      <c r="P63" s="181"/>
    </row>
    <row r="64" spans="1:16">
      <c r="A64" s="181" t="s">
        <v>33</v>
      </c>
      <c r="B64" s="181">
        <f>'将来負担比率（分子）の構造'!I$43</f>
        <v>2920</v>
      </c>
      <c r="C64" s="181"/>
      <c r="D64" s="181"/>
      <c r="E64" s="181">
        <f>'将来負担比率（分子）の構造'!J$43</f>
        <v>2696</v>
      </c>
      <c r="F64" s="181"/>
      <c r="G64" s="181"/>
      <c r="H64" s="181">
        <f>'将来負担比率（分子）の構造'!K$43</f>
        <v>2679</v>
      </c>
      <c r="I64" s="181"/>
      <c r="J64" s="181"/>
      <c r="K64" s="181">
        <f>'将来負担比率（分子）の構造'!L$43</f>
        <v>2578</v>
      </c>
      <c r="L64" s="181"/>
      <c r="M64" s="181"/>
      <c r="N64" s="181">
        <f>'将来負担比率（分子）の構造'!M$43</f>
        <v>2640</v>
      </c>
      <c r="O64" s="181"/>
      <c r="P64" s="181"/>
    </row>
    <row r="65" spans="1:16">
      <c r="A65" s="181" t="s">
        <v>32</v>
      </c>
      <c r="B65" s="181">
        <f>'将来負担比率（分子）の構造'!I$42</f>
        <v>79</v>
      </c>
      <c r="C65" s="181"/>
      <c r="D65" s="181"/>
      <c r="E65" s="181">
        <f>'将来負担比率（分子）の構造'!J$42</f>
        <v>90</v>
      </c>
      <c r="F65" s="181"/>
      <c r="G65" s="181"/>
      <c r="H65" s="181">
        <f>'将来負担比率（分子）の構造'!K$42</f>
        <v>56</v>
      </c>
      <c r="I65" s="181"/>
      <c r="J65" s="181"/>
      <c r="K65" s="181">
        <f>'将来負担比率（分子）の構造'!L$42</f>
        <v>22</v>
      </c>
      <c r="L65" s="181"/>
      <c r="M65" s="181"/>
      <c r="N65" s="181">
        <f>'将来負担比率（分子）の構造'!M$42</f>
        <v>15</v>
      </c>
      <c r="O65" s="181"/>
      <c r="P65" s="181"/>
    </row>
    <row r="66" spans="1:16">
      <c r="A66" s="181" t="s">
        <v>31</v>
      </c>
      <c r="B66" s="181">
        <f>'将来負担比率（分子）の構造'!I$41</f>
        <v>15819</v>
      </c>
      <c r="C66" s="181"/>
      <c r="D66" s="181"/>
      <c r="E66" s="181">
        <f>'将来負担比率（分子）の構造'!J$41</f>
        <v>15823</v>
      </c>
      <c r="F66" s="181"/>
      <c r="G66" s="181"/>
      <c r="H66" s="181">
        <f>'将来負担比率（分子）の構造'!K$41</f>
        <v>16310</v>
      </c>
      <c r="I66" s="181"/>
      <c r="J66" s="181"/>
      <c r="K66" s="181">
        <f>'将来負担比率（分子）の構造'!L$41</f>
        <v>16766</v>
      </c>
      <c r="L66" s="181"/>
      <c r="M66" s="181"/>
      <c r="N66" s="181">
        <f>'将来負担比率（分子）の構造'!M$41</f>
        <v>16537</v>
      </c>
      <c r="O66" s="181"/>
      <c r="P66" s="181"/>
    </row>
    <row r="67" spans="1:16">
      <c r="A67" s="181" t="s">
        <v>75</v>
      </c>
      <c r="B67" s="181" t="e">
        <f>NA()</f>
        <v>#N/A</v>
      </c>
      <c r="C67" s="181">
        <f>IF(ISNUMBER('将来負担比率（分子）の構造'!I$53), IF('将来負担比率（分子）の構造'!I$53 &lt; 0, 0, '将来負担比率（分子）の構造'!I$53), NA())</f>
        <v>4268</v>
      </c>
      <c r="D67" s="181" t="e">
        <f>NA()</f>
        <v>#N/A</v>
      </c>
      <c r="E67" s="181" t="e">
        <f>NA()</f>
        <v>#N/A</v>
      </c>
      <c r="F67" s="181">
        <f>IF(ISNUMBER('将来負担比率（分子）の構造'!J$53), IF('将来負担比率（分子）の構造'!J$53 &lt; 0, 0, '将来負担比率（分子）の構造'!J$53), NA())</f>
        <v>4536</v>
      </c>
      <c r="G67" s="181" t="e">
        <f>NA()</f>
        <v>#N/A</v>
      </c>
      <c r="H67" s="181" t="e">
        <f>NA()</f>
        <v>#N/A</v>
      </c>
      <c r="I67" s="181">
        <f>IF(ISNUMBER('将来負担比率（分子）の構造'!K$53), IF('将来負担比率（分子）の構造'!K$53 &lt; 0, 0, '将来負担比率（分子）の構造'!K$53), NA())</f>
        <v>5601</v>
      </c>
      <c r="J67" s="181" t="e">
        <f>NA()</f>
        <v>#N/A</v>
      </c>
      <c r="K67" s="181" t="e">
        <f>NA()</f>
        <v>#N/A</v>
      </c>
      <c r="L67" s="181">
        <f>IF(ISNUMBER('将来負担比率（分子）の構造'!L$53), IF('将来負担比率（分子）の構造'!L$53 &lt; 0, 0, '将来負担比率（分子）の構造'!L$53), NA())</f>
        <v>6274</v>
      </c>
      <c r="M67" s="181" t="e">
        <f>NA()</f>
        <v>#N/A</v>
      </c>
      <c r="N67" s="181" t="e">
        <f>NA()</f>
        <v>#N/A</v>
      </c>
      <c r="O67" s="181">
        <f>IF(ISNUMBER('将来負担比率（分子）の構造'!M$53), IF('将来負担比率（分子）の構造'!M$53 &lt; 0, 0, '将来負担比率（分子）の構造'!M$53), NA())</f>
        <v>6593</v>
      </c>
      <c r="P67" s="181" t="e">
        <f>NA()</f>
        <v>#N/A</v>
      </c>
    </row>
    <row r="70" spans="1:16">
      <c r="A70" s="183" t="s">
        <v>76</v>
      </c>
      <c r="B70" s="183"/>
      <c r="C70" s="183"/>
      <c r="D70" s="183"/>
      <c r="E70" s="183"/>
      <c r="F70" s="183"/>
    </row>
    <row r="71" spans="1:16">
      <c r="A71" s="184"/>
      <c r="B71" s="184" t="str">
        <f>基金残高に係る経年分析!F54</f>
        <v>H30</v>
      </c>
      <c r="C71" s="184" t="str">
        <f>基金残高に係る経年分析!G54</f>
        <v>R01</v>
      </c>
      <c r="D71" s="184" t="str">
        <f>基金残高に係る経年分析!H54</f>
        <v>R02</v>
      </c>
    </row>
    <row r="72" spans="1:16">
      <c r="A72" s="184" t="s">
        <v>77</v>
      </c>
      <c r="B72" s="185">
        <f>基金残高に係る経年分析!F55</f>
        <v>1708</v>
      </c>
      <c r="C72" s="185">
        <f>基金残高に係る経年分析!G55</f>
        <v>1291</v>
      </c>
      <c r="D72" s="185">
        <f>基金残高に係る経年分析!H55</f>
        <v>1143</v>
      </c>
    </row>
    <row r="73" spans="1:16">
      <c r="A73" s="184" t="s">
        <v>78</v>
      </c>
      <c r="B73" s="185">
        <f>基金残高に係る経年分析!F56</f>
        <v>574</v>
      </c>
      <c r="C73" s="185">
        <f>基金残高に係る経年分析!G56</f>
        <v>499</v>
      </c>
      <c r="D73" s="185">
        <f>基金残高に係る経年分析!H56</f>
        <v>276</v>
      </c>
    </row>
    <row r="74" spans="1:16">
      <c r="A74" s="184" t="s">
        <v>79</v>
      </c>
      <c r="B74" s="185">
        <f>基金残高に係る経年分析!F57</f>
        <v>979</v>
      </c>
      <c r="C74" s="185">
        <f>基金残高に係る経年分析!G57</f>
        <v>794</v>
      </c>
      <c r="D74" s="185">
        <f>基金残高に係る経年分析!H57</f>
        <v>926</v>
      </c>
    </row>
  </sheetData>
  <sheetProtection algorithmName="SHA-512" hashValue="dwDtx3Vd89JUzcMpRQihoWEA+IgCnEiuHSLvOBs8pIREHugl0Lh4dLwJK1PcweTLKMpfWFzPBUnJolG7yVDhrw==" saltValue="kk3NVTDVINGNwc3LPsZY+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濱 秀太</cp:lastModifiedBy>
  <cp:lastPrinted>2022-03-10T05:55:31Z</cp:lastPrinted>
  <dcterms:created xsi:type="dcterms:W3CDTF">2022-02-02T03:24:30Z</dcterms:created>
  <dcterms:modified xsi:type="dcterms:W3CDTF">2022-09-13T00:15:48Z</dcterms:modified>
  <cp:category/>
</cp:coreProperties>
</file>