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64.28\File_Srvr\財政課\財政経理担当\財政経理担当\５　財政事情の公表\8-88_.財政比較分析表\H29年度\02_振興局回答②\"/>
    </mc:Choice>
  </mc:AlternateContent>
  <bookViews>
    <workbookView xWindow="315" yWindow="90" windowWidth="25725" windowHeight="12405" firstSheet="12"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B102" i="12" l="1"/>
  <c r="DG102" i="12"/>
  <c r="DL102" i="12"/>
  <c r="DQ102" i="12"/>
  <c r="CW102" i="12"/>
  <c r="CR102" i="12"/>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W37" i="10"/>
  <c r="BE37" i="10"/>
  <c r="AM37" i="10"/>
  <c r="C37" i="10"/>
  <c r="BE36" i="10"/>
  <c r="AM36" i="10"/>
  <c r="C36" i="10"/>
  <c r="BE35" i="10"/>
  <c r="C35" i="10"/>
  <c r="U34" i="10"/>
  <c r="C34" i="10"/>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 r="BW34" i="10" s="1"/>
  <c r="BW35" i="10" l="1"/>
  <c r="BW36" i="10" s="1"/>
  <c r="CO34" i="10"/>
  <c r="CO35" i="10" s="1"/>
  <c r="CO36" i="10" s="1"/>
  <c r="CO37" i="10" s="1"/>
</calcChain>
</file>

<file path=xl/sharedStrings.xml><?xml version="1.0" encoding="utf-8"?>
<sst xmlns="http://schemas.openxmlformats.org/spreadsheetml/2006/main" count="1034" uniqueCount="594">
  <si>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</si>
  <si>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</si>
  <si>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</si>
  <si>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</si>
  <si>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</si>
  <si>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</si>
  <si>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</si>
  <si>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</si>
  <si>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</si>
  <si>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</si>
  <si>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</si>
  <si>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</si>
  <si>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</si>
  <si>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</si>
  <si>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</si>
  <si>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</si>
  <si>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</si>
  <si>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</si>
  <si>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</si>
  <si>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</si>
  <si>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</si>
  <si>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</si>
  <si>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</si>
  <si>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</si>
  <si>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</si>
  <si>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</si>
  <si>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</si>
  <si>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</si>
  <si>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</si>
  <si>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</si>
  <si>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</si>
  <si>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</si>
  <si>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</si>
  <si>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</si>
  <si>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</si>
  <si>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</si>
  <si>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</si>
  <si>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</si>
  <si>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</si>
  <si>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</si>
  <si>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</si>
  <si>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</si>
  <si>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</si>
  <si>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</si>
  <si>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</si>
  <si>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</si>
  <si>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</si>
  <si>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</si>
  <si>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</si>
  <si>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</si>
  <si>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</si>
  <si>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</si>
  <si>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</si>
  <si>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</si>
  <si>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</si>
  <si>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</si>
  <si>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</si>
  <si>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</si>
  <si>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</si>
  <si>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</si>
  <si>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</si>
  <si>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</si>
  <si>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</si>
  <si>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</si>
  <si>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</si>
  <si>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</si>
  <si>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</si>
  <si>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</si>
  <si>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</si>
  <si>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</si>
  <si>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</si>
  <si>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</si>
  <si>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</si>
  <si>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</si>
  <si>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</si>
  <si>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</si>
  <si>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</si>
  <si>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</si>
  <si>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Ⅳ－０</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</si>
  <si>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</si>
  <si>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</si>
  <si>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</si>
  <si>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</si>
  <si>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</si>
  <si>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</si>
  <si>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</si>
  <si>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</si>
  <si>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</si>
  <si>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</si>
  <si>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</si>
  <si>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</si>
  <si>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別海町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</si>
  <si>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</si>
  <si>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</si>
  <si>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</si>
  <si>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</si>
  <si>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</si>
  <si>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</si>
  <si>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</si>
  <si>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</si>
  <si>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</si>
  <si>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</si>
  <si>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</si>
  <si>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</si>
  <si>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</si>
  <si>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</si>
  <si>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</si>
  <si>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</si>
  <si>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</si>
  <si>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</si>
  <si>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</si>
  <si>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</si>
  <si>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</si>
  <si>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</si>
  <si>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</si>
  <si>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</si>
  <si>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</si>
  <si>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</si>
  <si>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</si>
  <si>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</si>
  <si>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</si>
  <si>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</si>
  <si>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</si>
  <si>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</si>
  <si>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</si>
  <si>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</si>
  <si>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</si>
  <si>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</si>
  <si>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</si>
  <si>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</si>
  <si>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</si>
  <si>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</si>
  <si>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</si>
  <si>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</si>
  <si>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</si>
  <si>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</si>
  <si>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</si>
  <si>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</si>
  <si>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</si>
  <si>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</si>
  <si>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</si>
  <si>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</si>
  <si>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</si>
  <si>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</si>
  <si>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0"/>
  </si>
  <si>
    <t>うち日本人(％)</t>
    <phoneticPr fontId="5"/>
  </si>
  <si>
    <t>-0.9</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</si>
  <si>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</si>
  <si>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</si>
  <si>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</si>
  <si>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</si>
  <si>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</si>
  <si>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</si>
  <si>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</si>
  <si>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</si>
  <si>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</si>
  <si>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</si>
  <si>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</si>
  <si>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</si>
  <si>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</si>
  <si>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</si>
  <si>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</si>
  <si>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</si>
  <si>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</si>
  <si>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</si>
  <si>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</si>
  <si>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</si>
  <si>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</si>
  <si>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</si>
  <si>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</si>
  <si>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</si>
  <si>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</si>
  <si>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</si>
  <si>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</si>
  <si>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</si>
  <si>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</si>
  <si>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</si>
  <si>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</si>
  <si>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</si>
  <si>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</si>
  <si>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</si>
  <si>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</si>
  <si>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</si>
  <si>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</si>
  <si>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</si>
  <si>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</si>
  <si>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</si>
  <si>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</si>
  <si>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</si>
  <si>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</si>
  <si>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</si>
  <si>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</si>
  <si>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</si>
  <si>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</si>
  <si>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</si>
  <si>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</si>
  <si>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</si>
  <si>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</si>
  <si>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</si>
  <si>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</si>
  <si>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</si>
  <si>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</si>
  <si>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</si>
  <si>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</si>
  <si>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</si>
  <si>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北海道別海町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</si>
  <si>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</si>
  <si>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</si>
  <si>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</si>
  <si>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</si>
  <si>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</si>
  <si>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</si>
  <si>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</si>
  <si>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</si>
  <si>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</si>
  <si>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</si>
  <si>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</si>
  <si>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</si>
  <si>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</si>
  <si>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</si>
  <si>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</si>
  <si>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</si>
  <si>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</si>
  <si>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</si>
  <si>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</si>
  <si>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</si>
  <si>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</si>
  <si>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</si>
  <si>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</si>
  <si>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</si>
  <si>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</si>
  <si>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</si>
  <si>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</si>
  <si>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</si>
  <si>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</si>
  <si>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</si>
  <si>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</si>
  <si>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</si>
  <si>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</si>
  <si>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</si>
  <si>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</si>
  <si>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</si>
  <si>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</si>
  <si>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</si>
  <si>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</si>
  <si>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</si>
  <si>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</si>
  <si>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</si>
  <si>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</si>
  <si>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</si>
  <si>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</si>
  <si>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</si>
  <si>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</si>
  <si>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</si>
  <si>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</si>
  <si>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</si>
  <si>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</si>
  <si>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</si>
  <si>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</si>
  <si>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</si>
  <si>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</si>
  <si>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</si>
  <si>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</si>
  <si>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</si>
  <si>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</si>
  <si>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</si>
  <si>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</si>
  <si>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</si>
  <si>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</si>
  <si>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</si>
  <si>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</si>
  <si>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</si>
  <si>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</si>
  <si>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</si>
  <si>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</si>
  <si>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</si>
  <si>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</si>
  <si>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</si>
  <si>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</si>
  <si>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</si>
  <si>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</si>
  <si>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</si>
  <si>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</si>
  <si>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</si>
  <si>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</si>
  <si>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</si>
  <si>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</si>
  <si>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</si>
  <si>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</si>
  <si>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</si>
  <si>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</si>
  <si>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</si>
  <si>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</si>
  <si>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</si>
  <si>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</si>
  <si>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</si>
  <si>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</si>
  <si>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</si>
  <si>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</si>
  <si>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</si>
  <si>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</si>
  <si>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</si>
  <si>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</si>
  <si>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</si>
  <si>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</si>
  <si>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</si>
  <si>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</si>
  <si>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</si>
  <si>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</si>
  <si>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</si>
  <si>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</si>
  <si>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</si>
  <si>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</si>
  <si>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</si>
  <si>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</si>
  <si>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</si>
  <si>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</si>
  <si>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</si>
  <si>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</si>
  <si>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</si>
  <si>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</si>
  <si>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</si>
  <si>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</si>
  <si>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</si>
  <si>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</si>
  <si>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</si>
  <si>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</si>
  <si>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</si>
  <si>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</si>
  <si>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介護サービス</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</si>
  <si>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</si>
  <si>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</si>
  <si>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</si>
  <si>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</si>
  <si>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</si>
  <si>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</si>
  <si>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</si>
  <si>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</si>
  <si>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</si>
  <si>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</si>
  <si>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</si>
  <si>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</si>
  <si>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</si>
  <si>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</si>
  <si>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</si>
  <si>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</si>
  <si>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</si>
  <si>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</si>
  <si>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</si>
  <si>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</si>
  <si>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</si>
  <si>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</si>
  <si>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</si>
  <si>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</si>
  <si>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</si>
  <si>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北海道別海町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</si>
  <si>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</si>
  <si>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</si>
  <si>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</si>
  <si>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</si>
  <si>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</si>
  <si>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</si>
  <si>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</si>
  <si>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</si>
  <si>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</si>
  <si>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</si>
  <si>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</si>
  <si>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</si>
  <si>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</si>
  <si>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</si>
  <si>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</si>
  <si>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</si>
  <si>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</si>
  <si>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</si>
  <si>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</si>
  <si>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</si>
  <si>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</si>
  <si>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</si>
  <si>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</si>
  <si>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</si>
  <si>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</si>
  <si>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</si>
  <si>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</si>
  <si>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</si>
  <si>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</si>
  <si>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</si>
  <si>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</si>
  <si>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</si>
  <si>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</si>
  <si>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</si>
  <si>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</si>
  <si>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</si>
  <si>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</si>
  <si>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介護サービス事業特別会計</t>
    <phoneticPr fontId="5"/>
  </si>
  <si>
    <t>別海町水道事業会計</t>
    <phoneticPr fontId="5"/>
  </si>
  <si>
    <t>法適用企業</t>
    <phoneticPr fontId="5"/>
  </si>
  <si>
    <t>町立別海病院事業会計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</si>
  <si>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</si>
  <si>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</si>
  <si>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</si>
  <si>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</si>
  <si>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</si>
  <si>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</si>
  <si>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</si>
  <si>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</si>
  <si>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</si>
  <si>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</si>
  <si>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</si>
  <si>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</si>
  <si>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</si>
  <si>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</si>
  <si>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</si>
  <si>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</si>
  <si>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</si>
  <si>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</si>
  <si>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</si>
  <si>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</si>
  <si>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</si>
  <si>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</si>
  <si>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</si>
  <si>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</si>
  <si>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</si>
  <si>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</si>
  <si>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</si>
  <si>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</si>
  <si>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</si>
  <si>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</si>
  <si>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</si>
  <si>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</si>
  <si>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</si>
  <si>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</si>
  <si>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</si>
  <si>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</si>
  <si>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</si>
  <si>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</si>
  <si>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</si>
  <si>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</si>
  <si>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</si>
  <si>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</si>
  <si>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</si>
  <si>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</si>
  <si>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</si>
  <si>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</si>
  <si>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</si>
  <si>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</si>
  <si>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</si>
  <si>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</si>
  <si>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</si>
  <si>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</si>
  <si>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</si>
  <si>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</si>
  <si>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</si>
  <si>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</si>
  <si>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</si>
  <si>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</si>
  <si>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</si>
  <si>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</si>
  <si>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</si>
  <si>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</si>
  <si>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町立別海病院事業会計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</si>
  <si>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</si>
  <si>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</si>
  <si>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</si>
  <si>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</si>
  <si>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</si>
  <si>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</si>
  <si>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</si>
  <si>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</si>
  <si>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</si>
  <si>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</si>
  <si>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</si>
  <si>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</si>
  <si>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</si>
  <si>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</si>
  <si>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</si>
  <si>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</si>
  <si>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</si>
  <si>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</si>
  <si>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</si>
  <si>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</si>
  <si>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</si>
  <si>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</si>
  <si>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</si>
  <si>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</si>
  <si>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</si>
  <si>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</si>
  <si>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</si>
  <si>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</si>
  <si>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</si>
  <si>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</si>
  <si>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</si>
  <si>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</si>
  <si>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</si>
  <si>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</si>
  <si>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</si>
  <si>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</si>
  <si>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</si>
  <si>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</si>
  <si>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</si>
  <si>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</si>
  <si>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</si>
  <si>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</si>
  <si>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</si>
  <si>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</si>
  <si>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</si>
  <si>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</si>
  <si>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</si>
  <si>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</si>
  <si>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</si>
  <si>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</si>
  <si>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</si>
  <si>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</si>
  <si>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</si>
  <si>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</si>
  <si>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</si>
  <si>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</si>
  <si>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</si>
  <si>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</si>
  <si>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</si>
  <si>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</si>
  <si>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</si>
  <si>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</si>
  <si>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</si>
  <si>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</si>
  <si>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</si>
  <si>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</si>
  <si>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</si>
  <si>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</si>
  <si>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</si>
  <si>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</si>
  <si>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</si>
  <si>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</si>
  <si>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</si>
  <si>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</si>
  <si>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</si>
  <si>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</si>
  <si>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</si>
  <si>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</si>
  <si>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</si>
  <si>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</si>
  <si>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</si>
  <si>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</si>
  <si>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</si>
  <si>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</si>
  <si>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</si>
  <si>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</si>
  <si>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</si>
  <si>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</si>
  <si>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1.66</t>
  </si>
  <si>
    <t>▲ 3.05</t>
  </si>
  <si>
    <t>▲ 2.57</t>
  </si>
  <si>
    <t>▲ 4.34</t>
  </si>
  <si>
    <t>別海町水道事業会計</t>
  </si>
  <si>
    <t>町立別海病院事業会計</t>
  </si>
  <si>
    <t>国民健康保険特別会計</t>
  </si>
  <si>
    <t>一般会計</t>
  </si>
  <si>
    <t>介護保険特別会計</t>
  </si>
  <si>
    <t>後期高齢者医療特別会計</t>
  </si>
  <si>
    <t>下水道事業特別会計</t>
  </si>
  <si>
    <t>介護サービス事業特別会計</t>
  </si>
  <si>
    <t>その他会計（赤字）</t>
  </si>
  <si>
    <t>その他会計（黒字）</t>
  </si>
  <si>
    <t>-</t>
    <phoneticPr fontId="2"/>
  </si>
  <si>
    <t>-</t>
    <phoneticPr fontId="2"/>
  </si>
  <si>
    <t>-</t>
    <phoneticPr fontId="2"/>
  </si>
  <si>
    <t>-</t>
    <phoneticPr fontId="2"/>
  </si>
  <si>
    <t>根室北部消防事務組合</t>
    <rPh sb="0" eb="2">
      <t>ネムロ</t>
    </rPh>
    <rPh sb="2" eb="4">
      <t>ホクブ</t>
    </rPh>
    <rPh sb="4" eb="6">
      <t>ショウボウ</t>
    </rPh>
    <rPh sb="6" eb="8">
      <t>ジム</t>
    </rPh>
    <rPh sb="8" eb="10">
      <t>クミアイ</t>
    </rPh>
    <phoneticPr fontId="2"/>
  </si>
  <si>
    <t>中標津町外２町葬斎組合</t>
    <rPh sb="0" eb="4">
      <t>ナカシベツチョウ</t>
    </rPh>
    <rPh sb="4" eb="5">
      <t>ホカ</t>
    </rPh>
    <rPh sb="6" eb="7">
      <t>チョウ</t>
    </rPh>
    <rPh sb="7" eb="8">
      <t>ソウ</t>
    </rPh>
    <rPh sb="8" eb="9">
      <t>サイ</t>
    </rPh>
    <rPh sb="9" eb="11">
      <t>クミアイ</t>
    </rPh>
    <phoneticPr fontId="2"/>
  </si>
  <si>
    <t>根室北部廃棄物処理広域連合</t>
    <rPh sb="0" eb="2">
      <t>ネムロ</t>
    </rPh>
    <rPh sb="2" eb="4">
      <t>ホクブ</t>
    </rPh>
    <rPh sb="4" eb="7">
      <t>ハイキブツ</t>
    </rPh>
    <rPh sb="7" eb="9">
      <t>ショリ</t>
    </rPh>
    <rPh sb="9" eb="11">
      <t>コウイキ</t>
    </rPh>
    <rPh sb="11" eb="13">
      <t>レンゴウ</t>
    </rPh>
    <phoneticPr fontId="2"/>
  </si>
  <si>
    <t>別海町観光開発公社</t>
    <rPh sb="0" eb="3">
      <t>ベツカイチョウ</t>
    </rPh>
    <rPh sb="3" eb="5">
      <t>カンコウ</t>
    </rPh>
    <rPh sb="5" eb="7">
      <t>カイハツ</t>
    </rPh>
    <rPh sb="7" eb="9">
      <t>コウシャ</t>
    </rPh>
    <phoneticPr fontId="2"/>
  </si>
  <si>
    <t>別海町酪農研修牧場</t>
    <rPh sb="0" eb="3">
      <t>ベツカイチョウ</t>
    </rPh>
    <rPh sb="3" eb="5">
      <t>ラクノウ</t>
    </rPh>
    <rPh sb="5" eb="7">
      <t>ケンシュウ</t>
    </rPh>
    <rPh sb="7" eb="9">
      <t>ボクジョウ</t>
    </rPh>
    <phoneticPr fontId="2"/>
  </si>
  <si>
    <t>べつかい乳業興社</t>
    <rPh sb="4" eb="6">
      <t>ニュウギョウ</t>
    </rPh>
    <rPh sb="6" eb="7">
      <t>キョウ</t>
    </rPh>
    <rPh sb="7" eb="8">
      <t>シャ</t>
    </rPh>
    <phoneticPr fontId="2"/>
  </si>
  <si>
    <t>別海バイオガス発電株式会社</t>
    <rPh sb="0" eb="2">
      <t>ベツカイ</t>
    </rPh>
    <rPh sb="7" eb="9">
      <t>ハツデン</t>
    </rPh>
    <rPh sb="9" eb="11">
      <t>カブシキ</t>
    </rPh>
    <rPh sb="11" eb="13">
      <t>カイシャ</t>
    </rPh>
    <phoneticPr fontId="2"/>
  </si>
  <si>
    <t>別海町生涯学習振興基金</t>
    <phoneticPr fontId="11"/>
  </si>
  <si>
    <t>別海町標津線代替輸送確保基金</t>
    <phoneticPr fontId="11"/>
  </si>
  <si>
    <t>別海町地域福祉基金</t>
    <phoneticPr fontId="11"/>
  </si>
  <si>
    <t>別海町産業振興基金</t>
    <phoneticPr fontId="11"/>
  </si>
  <si>
    <t>特定防衛施設周辺整備調整交付金基金</t>
    <rPh sb="0" eb="2">
      <t>トクテイ</t>
    </rPh>
    <phoneticPr fontId="11"/>
  </si>
  <si>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</si>
  <si>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</si>
  <si>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</si>
  <si>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</si>
  <si>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</si>
  <si>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</si>
  <si>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</si>
  <si>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</si>
  <si>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</si>
  <si>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</si>
  <si>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</si>
  <si>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</si>
  <si>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</si>
  <si>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</si>
  <si>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将来負担比率は、横ばいで推移していますが、有形固定資産減価償却率は、上記の理由から更新が必要な資産が増えつつあります。
今後は、地方債を含めた財政上有利な財源を模索しながら、各施設の更新に努めていきます。</t>
    <rPh sb="8" eb="9">
      <t>ヨコ</t>
    </rPh>
    <rPh sb="12" eb="14">
      <t>スイイ</t>
    </rPh>
    <rPh sb="50" eb="51">
      <t>フ</t>
    </rPh>
    <phoneticPr fontId="5"/>
  </si>
  <si>
    <t>実質公債費比率及び将来負担比率は、類似団体と比較して高いものの、財政健全化の取り組みにより建設投資を抑制したことから、平成２４年度以降減少傾向にあります。
しかし、各施設の更新にかかる経費は、年数の経過とともに今後増加していくことが見込まれるため、行政運営とのバランスを考えながら、計画的な執行に努めていきます。</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</si>
</sst>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3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87" fontId="29" fillId="0" borderId="117" xfId="12" applyNumberFormat="1" applyFont="1" applyBorder="1" applyAlignment="1" applyProtection="1">
      <alignment horizontal="right" vertical="center" shrinkToFit="1"/>
      <protection locked="0"/>
    </xf>
    <xf numFmtId="187" fontId="29" fillId="0" borderId="113" xfId="12" applyNumberFormat="1" applyFont="1" applyBorder="1" applyAlignment="1" applyProtection="1">
      <alignment horizontal="right" vertical="center" shrinkToFit="1"/>
      <protection locked="0"/>
    </xf>
    <xf numFmtId="187" fontId="29" fillId="0" borderId="120" xfId="12"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84"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118124</c:v>
                </c:pt>
                <c:pt idx="1">
                  <c:v>101693</c:v>
                </c:pt>
                <c:pt idx="2">
                  <c:v>96635</c:v>
                </c:pt>
                <c:pt idx="3">
                  <c:v>97062</c:v>
                </c:pt>
                <c:pt idx="4">
                  <c:v>106005</c:v>
                </c:pt>
              </c:numCache>
            </c:numRef>
          </c:val>
          <c:smooth val="0"/>
          <c:extLst xmlns:c16r2="http://schemas.microsoft.com/office/drawing/2015/06/chart">
            <c:ext xmlns:c16="http://schemas.microsoft.com/office/drawing/2014/chart" uri="{C3380CC4-5D6E-409C-BE32-E72D297353CC}">
              <c16:uniqueId val="{00000000-E181-4999-A76B-DA8AC2C6CCF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220822</c:v>
                </c:pt>
                <c:pt idx="1">
                  <c:v>258002</c:v>
                </c:pt>
                <c:pt idx="2">
                  <c:v>298050</c:v>
                </c:pt>
                <c:pt idx="3">
                  <c:v>283836</c:v>
                </c:pt>
                <c:pt idx="4">
                  <c:v>474661</c:v>
                </c:pt>
              </c:numCache>
            </c:numRef>
          </c:val>
          <c:smooth val="0"/>
          <c:extLst xmlns:c16r2="http://schemas.microsoft.com/office/drawing/2015/06/chart">
            <c:ext xmlns:c16="http://schemas.microsoft.com/office/drawing/2014/chart" uri="{C3380CC4-5D6E-409C-BE32-E72D297353CC}">
              <c16:uniqueId val="{00000001-E181-4999-A76B-DA8AC2C6CCFB}"/>
            </c:ext>
          </c:extLst>
        </c:ser>
        <c:dLbls>
          <c:showLegendKey val="0"/>
          <c:showVal val="0"/>
          <c:showCatName val="0"/>
          <c:showSerName val="0"/>
          <c:showPercent val="0"/>
          <c:showBubbleSize val="0"/>
        </c:dLbls>
        <c:marker val="1"/>
        <c:smooth val="0"/>
        <c:axId val="173462048"/>
        <c:axId val="173460480"/>
      </c:lineChart>
      <c:catAx>
        <c:axId val="1734620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73460480"/>
        <c:crosses val="autoZero"/>
        <c:auto val="1"/>
        <c:lblAlgn val="ctr"/>
        <c:lblOffset val="100"/>
        <c:tickLblSkip val="1"/>
        <c:tickMarkSkip val="1"/>
        <c:noMultiLvlLbl val="0"/>
      </c:catAx>
      <c:valAx>
        <c:axId val="1734604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734620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3.71</c:v>
                </c:pt>
                <c:pt idx="1">
                  <c:v>0.78</c:v>
                </c:pt>
                <c:pt idx="2">
                  <c:v>1.18</c:v>
                </c:pt>
                <c:pt idx="3">
                  <c:v>0.69</c:v>
                </c:pt>
                <c:pt idx="4">
                  <c:v>0.92</c:v>
                </c:pt>
              </c:numCache>
            </c:numRef>
          </c:val>
          <c:extLst xmlns:c16r2="http://schemas.microsoft.com/office/drawing/2015/06/chart">
            <c:ext xmlns:c16="http://schemas.microsoft.com/office/drawing/2014/chart" uri="{C3380CC4-5D6E-409C-BE32-E72D297353CC}">
              <c16:uniqueId val="{00000000-2CD3-4B9F-9B9B-8337B895496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27.16</c:v>
                </c:pt>
                <c:pt idx="1">
                  <c:v>30.52</c:v>
                </c:pt>
                <c:pt idx="2">
                  <c:v>30.25</c:v>
                </c:pt>
                <c:pt idx="3">
                  <c:v>29.82</c:v>
                </c:pt>
                <c:pt idx="4">
                  <c:v>25.24</c:v>
                </c:pt>
              </c:numCache>
            </c:numRef>
          </c:val>
          <c:extLst xmlns:c16r2="http://schemas.microsoft.com/office/drawing/2015/06/chart">
            <c:ext xmlns:c16="http://schemas.microsoft.com/office/drawing/2014/chart" uri="{C3380CC4-5D6E-409C-BE32-E72D297353CC}">
              <c16:uniqueId val="{00000001-2CD3-4B9F-9B9B-8337B895496C}"/>
            </c:ext>
          </c:extLst>
        </c:ser>
        <c:dLbls>
          <c:showLegendKey val="0"/>
          <c:showVal val="0"/>
          <c:showCatName val="0"/>
          <c:showSerName val="0"/>
          <c:showPercent val="0"/>
          <c:showBubbleSize val="0"/>
        </c:dLbls>
        <c:gapWidth val="250"/>
        <c:overlap val="100"/>
        <c:axId val="173461264"/>
        <c:axId val="1734616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-1.66</c:v>
                </c:pt>
                <c:pt idx="1">
                  <c:v>-3.05</c:v>
                </c:pt>
                <c:pt idx="2">
                  <c:v>0.47</c:v>
                </c:pt>
                <c:pt idx="3">
                  <c:v>-2.57</c:v>
                </c:pt>
                <c:pt idx="4">
                  <c:v>-4.34</c:v>
                </c:pt>
              </c:numCache>
            </c:numRef>
          </c:val>
          <c:smooth val="0"/>
          <c:extLst xmlns:c16r2="http://schemas.microsoft.com/office/drawing/2015/06/chart">
            <c:ext xmlns:c16="http://schemas.microsoft.com/office/drawing/2014/chart" uri="{C3380CC4-5D6E-409C-BE32-E72D297353CC}">
              <c16:uniqueId val="{00000002-2CD3-4B9F-9B9B-8337B895496C}"/>
            </c:ext>
          </c:extLst>
        </c:ser>
        <c:dLbls>
          <c:showLegendKey val="0"/>
          <c:showVal val="0"/>
          <c:showCatName val="0"/>
          <c:showSerName val="0"/>
          <c:showPercent val="0"/>
          <c:showBubbleSize val="0"/>
        </c:dLbls>
        <c:marker val="1"/>
        <c:smooth val="0"/>
        <c:axId val="173461264"/>
        <c:axId val="173461656"/>
      </c:lineChart>
      <c:catAx>
        <c:axId val="173461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73461656"/>
        <c:crosses val="autoZero"/>
        <c:auto val="1"/>
        <c:lblAlgn val="ctr"/>
        <c:lblOffset val="100"/>
        <c:tickLblSkip val="1"/>
        <c:tickMarkSkip val="1"/>
        <c:noMultiLvlLbl val="0"/>
      </c:catAx>
      <c:valAx>
        <c:axId val="173461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3461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3555-4B17-9C37-6D9DDA84228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555-4B17-9C37-6D9DDA842285}"/>
            </c:ext>
          </c:extLst>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3555-4B17-9C37-6D9DDA842285}"/>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3555-4B17-9C37-6D9DDA84228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3555-4B17-9C37-6D9DDA842285}"/>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0.21</c:v>
                </c:pt>
                <c:pt idx="2">
                  <c:v>#N/A</c:v>
                </c:pt>
                <c:pt idx="3">
                  <c:v>0.22</c:v>
                </c:pt>
                <c:pt idx="4">
                  <c:v>#N/A</c:v>
                </c:pt>
                <c:pt idx="5">
                  <c:v>0.4</c:v>
                </c:pt>
                <c:pt idx="6">
                  <c:v>#N/A</c:v>
                </c:pt>
                <c:pt idx="7">
                  <c:v>0.54</c:v>
                </c:pt>
                <c:pt idx="8">
                  <c:v>#N/A</c:v>
                </c:pt>
                <c:pt idx="9">
                  <c:v>0.17</c:v>
                </c:pt>
              </c:numCache>
            </c:numRef>
          </c:val>
          <c:extLst xmlns:c16r2="http://schemas.microsoft.com/office/drawing/2015/06/chart">
            <c:ext xmlns:c16="http://schemas.microsoft.com/office/drawing/2014/chart" uri="{C3380CC4-5D6E-409C-BE32-E72D297353CC}">
              <c16:uniqueId val="{00000005-3555-4B17-9C37-6D9DDA842285}"/>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3.71</c:v>
                </c:pt>
                <c:pt idx="2">
                  <c:v>#N/A</c:v>
                </c:pt>
                <c:pt idx="3">
                  <c:v>0.77</c:v>
                </c:pt>
                <c:pt idx="4">
                  <c:v>#N/A</c:v>
                </c:pt>
                <c:pt idx="5">
                  <c:v>1.17</c:v>
                </c:pt>
                <c:pt idx="6">
                  <c:v>#N/A</c:v>
                </c:pt>
                <c:pt idx="7">
                  <c:v>0.68</c:v>
                </c:pt>
                <c:pt idx="8">
                  <c:v>#N/A</c:v>
                </c:pt>
                <c:pt idx="9">
                  <c:v>0.91</c:v>
                </c:pt>
              </c:numCache>
            </c:numRef>
          </c:val>
          <c:extLst xmlns:c16r2="http://schemas.microsoft.com/office/drawing/2015/06/chart">
            <c:ext xmlns:c16="http://schemas.microsoft.com/office/drawing/2014/chart" uri="{C3380CC4-5D6E-409C-BE32-E72D297353CC}">
              <c16:uniqueId val="{00000006-3555-4B17-9C37-6D9DDA842285}"/>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0.01</c:v>
                </c:pt>
                <c:pt idx="2">
                  <c:v>#N/A</c:v>
                </c:pt>
                <c:pt idx="3">
                  <c:v>0.04</c:v>
                </c:pt>
                <c:pt idx="4">
                  <c:v>#N/A</c:v>
                </c:pt>
                <c:pt idx="5">
                  <c:v>0.09</c:v>
                </c:pt>
                <c:pt idx="6">
                  <c:v>#N/A</c:v>
                </c:pt>
                <c:pt idx="7">
                  <c:v>1.63</c:v>
                </c:pt>
                <c:pt idx="8">
                  <c:v>#N/A</c:v>
                </c:pt>
                <c:pt idx="9">
                  <c:v>2.0099999999999998</c:v>
                </c:pt>
              </c:numCache>
            </c:numRef>
          </c:val>
          <c:extLst xmlns:c16r2="http://schemas.microsoft.com/office/drawing/2015/06/chart">
            <c:ext xmlns:c16="http://schemas.microsoft.com/office/drawing/2014/chart" uri="{C3380CC4-5D6E-409C-BE32-E72D297353CC}">
              <c16:uniqueId val="{00000007-3555-4B17-9C37-6D9DDA842285}"/>
            </c:ext>
          </c:extLst>
        </c:ser>
        <c:ser>
          <c:idx val="8"/>
          <c:order val="8"/>
          <c:tx>
            <c:strRef>
              <c:f>データシート!$A$35</c:f>
              <c:strCache>
                <c:ptCount val="1"/>
                <c:pt idx="0">
                  <c:v>町立別海病院事業会計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3.37</c:v>
                </c:pt>
                <c:pt idx="2">
                  <c:v>#N/A</c:v>
                </c:pt>
                <c:pt idx="3">
                  <c:v>1.57</c:v>
                </c:pt>
                <c:pt idx="4">
                  <c:v>#N/A</c:v>
                </c:pt>
                <c:pt idx="5">
                  <c:v>2.58</c:v>
                </c:pt>
                <c:pt idx="6">
                  <c:v>#N/A</c:v>
                </c:pt>
                <c:pt idx="7">
                  <c:v>2.35</c:v>
                </c:pt>
                <c:pt idx="8">
                  <c:v>#N/A</c:v>
                </c:pt>
                <c:pt idx="9">
                  <c:v>2.34</c:v>
                </c:pt>
              </c:numCache>
            </c:numRef>
          </c:val>
          <c:extLst xmlns:c16r2="http://schemas.microsoft.com/office/drawing/2015/06/chart">
            <c:ext xmlns:c16="http://schemas.microsoft.com/office/drawing/2014/chart" uri="{C3380CC4-5D6E-409C-BE32-E72D297353CC}">
              <c16:uniqueId val="{00000008-3555-4B17-9C37-6D9DDA842285}"/>
            </c:ext>
          </c:extLst>
        </c:ser>
        <c:ser>
          <c:idx val="9"/>
          <c:order val="9"/>
          <c:tx>
            <c:strRef>
              <c:f>データシート!$A$36</c:f>
              <c:strCache>
                <c:ptCount val="1"/>
                <c:pt idx="0">
                  <c:v>別海町水道事業会計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29.5</c:v>
                </c:pt>
                <c:pt idx="2">
                  <c:v>#N/A</c:v>
                </c:pt>
                <c:pt idx="3">
                  <c:v>29.44</c:v>
                </c:pt>
                <c:pt idx="4">
                  <c:v>#N/A</c:v>
                </c:pt>
                <c:pt idx="5">
                  <c:v>28.29</c:v>
                </c:pt>
                <c:pt idx="6">
                  <c:v>#N/A</c:v>
                </c:pt>
                <c:pt idx="7">
                  <c:v>25.95</c:v>
                </c:pt>
                <c:pt idx="8">
                  <c:v>#N/A</c:v>
                </c:pt>
                <c:pt idx="9">
                  <c:v>24.62</c:v>
                </c:pt>
              </c:numCache>
            </c:numRef>
          </c:val>
          <c:extLst xmlns:c16r2="http://schemas.microsoft.com/office/drawing/2015/06/chart">
            <c:ext xmlns:c16="http://schemas.microsoft.com/office/drawing/2014/chart" uri="{C3380CC4-5D6E-409C-BE32-E72D297353CC}">
              <c16:uniqueId val="{00000009-3555-4B17-9C37-6D9DDA842285}"/>
            </c:ext>
          </c:extLst>
        </c:ser>
        <c:dLbls>
          <c:showLegendKey val="0"/>
          <c:showVal val="0"/>
          <c:showCatName val="0"/>
          <c:showSerName val="0"/>
          <c:showPercent val="0"/>
          <c:showBubbleSize val="0"/>
        </c:dLbls>
        <c:gapWidth val="150"/>
        <c:overlap val="100"/>
        <c:axId val="302348888"/>
        <c:axId val="302346144"/>
      </c:barChart>
      <c:catAx>
        <c:axId val="302348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02346144"/>
        <c:crosses val="autoZero"/>
        <c:auto val="1"/>
        <c:lblAlgn val="ctr"/>
        <c:lblOffset val="100"/>
        <c:tickLblSkip val="1"/>
        <c:tickMarkSkip val="1"/>
        <c:noMultiLvlLbl val="0"/>
      </c:catAx>
      <c:valAx>
        <c:axId val="3023461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23488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1397</c:v>
                </c:pt>
                <c:pt idx="5">
                  <c:v>1480</c:v>
                </c:pt>
                <c:pt idx="8">
                  <c:v>1446</c:v>
                </c:pt>
                <c:pt idx="11">
                  <c:v>1430</c:v>
                </c:pt>
                <c:pt idx="14">
                  <c:v>1431</c:v>
                </c:pt>
              </c:numCache>
            </c:numRef>
          </c:val>
          <c:extLst xmlns:c16r2="http://schemas.microsoft.com/office/drawing/2015/06/chart">
            <c:ext xmlns:c16="http://schemas.microsoft.com/office/drawing/2014/chart" uri="{C3380CC4-5D6E-409C-BE32-E72D297353CC}">
              <c16:uniqueId val="{00000000-866A-447E-A1FF-0507D7A279C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1</c:v>
                </c:pt>
                <c:pt idx="9">
                  <c:v>1</c:v>
                </c:pt>
                <c:pt idx="12">
                  <c:v>1</c:v>
                </c:pt>
              </c:numCache>
            </c:numRef>
          </c:val>
          <c:extLst xmlns:c16r2="http://schemas.microsoft.com/office/drawing/2015/06/chart">
            <c:ext xmlns:c16="http://schemas.microsoft.com/office/drawing/2014/chart" uri="{C3380CC4-5D6E-409C-BE32-E72D297353CC}">
              <c16:uniqueId val="{00000001-866A-447E-A1FF-0507D7A279C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98</c:v>
                </c:pt>
                <c:pt idx="3">
                  <c:v>78</c:v>
                </c:pt>
                <c:pt idx="6">
                  <c:v>73</c:v>
                </c:pt>
                <c:pt idx="9">
                  <c:v>64</c:v>
                </c:pt>
                <c:pt idx="12">
                  <c:v>67</c:v>
                </c:pt>
              </c:numCache>
            </c:numRef>
          </c:val>
          <c:extLst xmlns:c16r2="http://schemas.microsoft.com/office/drawing/2015/06/chart">
            <c:ext xmlns:c16="http://schemas.microsoft.com/office/drawing/2014/chart" uri="{C3380CC4-5D6E-409C-BE32-E72D297353CC}">
              <c16:uniqueId val="{00000002-866A-447E-A1FF-0507D7A279C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145</c:v>
                </c:pt>
                <c:pt idx="3">
                  <c:v>117</c:v>
                </c:pt>
                <c:pt idx="6">
                  <c:v>159</c:v>
                </c:pt>
                <c:pt idx="9">
                  <c:v>165</c:v>
                </c:pt>
                <c:pt idx="12">
                  <c:v>165</c:v>
                </c:pt>
              </c:numCache>
            </c:numRef>
          </c:val>
          <c:extLst xmlns:c16r2="http://schemas.microsoft.com/office/drawing/2015/06/chart">
            <c:ext xmlns:c16="http://schemas.microsoft.com/office/drawing/2014/chart" uri="{C3380CC4-5D6E-409C-BE32-E72D297353CC}">
              <c16:uniqueId val="{00000003-866A-447E-A1FF-0507D7A279C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386</c:v>
                </c:pt>
                <c:pt idx="3">
                  <c:v>410</c:v>
                </c:pt>
                <c:pt idx="6">
                  <c:v>411</c:v>
                </c:pt>
                <c:pt idx="9">
                  <c:v>417</c:v>
                </c:pt>
                <c:pt idx="12">
                  <c:v>370</c:v>
                </c:pt>
              </c:numCache>
            </c:numRef>
          </c:val>
          <c:extLst xmlns:c16r2="http://schemas.microsoft.com/office/drawing/2015/06/chart">
            <c:ext xmlns:c16="http://schemas.microsoft.com/office/drawing/2014/chart" uri="{C3380CC4-5D6E-409C-BE32-E72D297353CC}">
              <c16:uniqueId val="{00000004-866A-447E-A1FF-0507D7A279C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66A-447E-A1FF-0507D7A279C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866A-447E-A1FF-0507D7A279C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1843</c:v>
                </c:pt>
                <c:pt idx="3">
                  <c:v>1845</c:v>
                </c:pt>
                <c:pt idx="6">
                  <c:v>1771</c:v>
                </c:pt>
                <c:pt idx="9">
                  <c:v>1729</c:v>
                </c:pt>
                <c:pt idx="12">
                  <c:v>1769</c:v>
                </c:pt>
              </c:numCache>
            </c:numRef>
          </c:val>
          <c:extLst xmlns:c16r2="http://schemas.microsoft.com/office/drawing/2015/06/chart">
            <c:ext xmlns:c16="http://schemas.microsoft.com/office/drawing/2014/chart" uri="{C3380CC4-5D6E-409C-BE32-E72D297353CC}">
              <c16:uniqueId val="{00000007-866A-447E-A1FF-0507D7A279CE}"/>
            </c:ext>
          </c:extLst>
        </c:ser>
        <c:dLbls>
          <c:showLegendKey val="0"/>
          <c:showVal val="0"/>
          <c:showCatName val="0"/>
          <c:showSerName val="0"/>
          <c:showPercent val="0"/>
          <c:showBubbleSize val="0"/>
        </c:dLbls>
        <c:gapWidth val="100"/>
        <c:overlap val="100"/>
        <c:axId val="302348104"/>
        <c:axId val="3023496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1075</c:v>
                </c:pt>
                <c:pt idx="2">
                  <c:v>#N/A</c:v>
                </c:pt>
                <c:pt idx="3">
                  <c:v>#N/A</c:v>
                </c:pt>
                <c:pt idx="4">
                  <c:v>970</c:v>
                </c:pt>
                <c:pt idx="5">
                  <c:v>#N/A</c:v>
                </c:pt>
                <c:pt idx="6">
                  <c:v>#N/A</c:v>
                </c:pt>
                <c:pt idx="7">
                  <c:v>969</c:v>
                </c:pt>
                <c:pt idx="8">
                  <c:v>#N/A</c:v>
                </c:pt>
                <c:pt idx="9">
                  <c:v>#N/A</c:v>
                </c:pt>
                <c:pt idx="10">
                  <c:v>946</c:v>
                </c:pt>
                <c:pt idx="11">
                  <c:v>#N/A</c:v>
                </c:pt>
                <c:pt idx="12">
                  <c:v>#N/A</c:v>
                </c:pt>
                <c:pt idx="13">
                  <c:v>941</c:v>
                </c:pt>
                <c:pt idx="14">
                  <c:v>#N/A</c:v>
                </c:pt>
              </c:numCache>
            </c:numRef>
          </c:val>
          <c:smooth val="0"/>
          <c:extLst xmlns:c16r2="http://schemas.microsoft.com/office/drawing/2015/06/chart">
            <c:ext xmlns:c16="http://schemas.microsoft.com/office/drawing/2014/chart" uri="{C3380CC4-5D6E-409C-BE32-E72D297353CC}">
              <c16:uniqueId val="{00000008-866A-447E-A1FF-0507D7A279CE}"/>
            </c:ext>
          </c:extLst>
        </c:ser>
        <c:dLbls>
          <c:showLegendKey val="0"/>
          <c:showVal val="0"/>
          <c:showCatName val="0"/>
          <c:showSerName val="0"/>
          <c:showPercent val="0"/>
          <c:showBubbleSize val="0"/>
        </c:dLbls>
        <c:marker val="1"/>
        <c:smooth val="0"/>
        <c:axId val="302348104"/>
        <c:axId val="302349672"/>
      </c:lineChart>
      <c:catAx>
        <c:axId val="302348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02349672"/>
        <c:crosses val="autoZero"/>
        <c:auto val="1"/>
        <c:lblAlgn val="ctr"/>
        <c:lblOffset val="100"/>
        <c:tickLblSkip val="1"/>
        <c:tickMarkSkip val="1"/>
        <c:noMultiLvlLbl val="0"/>
      </c:catAx>
      <c:valAx>
        <c:axId val="3023496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23481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12258</c:v>
                </c:pt>
                <c:pt idx="5">
                  <c:v>11973</c:v>
                </c:pt>
                <c:pt idx="8">
                  <c:v>11864</c:v>
                </c:pt>
                <c:pt idx="11">
                  <c:v>11964</c:v>
                </c:pt>
                <c:pt idx="14">
                  <c:v>11623</c:v>
                </c:pt>
              </c:numCache>
            </c:numRef>
          </c:val>
          <c:extLst xmlns:c16r2="http://schemas.microsoft.com/office/drawing/2015/06/chart">
            <c:ext xmlns:c16="http://schemas.microsoft.com/office/drawing/2014/chart" uri="{C3380CC4-5D6E-409C-BE32-E72D297353CC}">
              <c16:uniqueId val="{00000000-7F19-4368-B16B-14C2E6D4BD0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584</c:v>
                </c:pt>
                <c:pt idx="5">
                  <c:v>493</c:v>
                </c:pt>
                <c:pt idx="8">
                  <c:v>372</c:v>
                </c:pt>
                <c:pt idx="11">
                  <c:v>365</c:v>
                </c:pt>
                <c:pt idx="14">
                  <c:v>346</c:v>
                </c:pt>
              </c:numCache>
            </c:numRef>
          </c:val>
          <c:extLst xmlns:c16r2="http://schemas.microsoft.com/office/drawing/2015/06/chart">
            <c:ext xmlns:c16="http://schemas.microsoft.com/office/drawing/2014/chart" uri="{C3380CC4-5D6E-409C-BE32-E72D297353CC}">
              <c16:uniqueId val="{00000001-7F19-4368-B16B-14C2E6D4BD0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4426</c:v>
                </c:pt>
                <c:pt idx="5">
                  <c:v>4597</c:v>
                </c:pt>
                <c:pt idx="8">
                  <c:v>4839</c:v>
                </c:pt>
                <c:pt idx="11">
                  <c:v>4927</c:v>
                </c:pt>
                <c:pt idx="14">
                  <c:v>4646</c:v>
                </c:pt>
              </c:numCache>
            </c:numRef>
          </c:val>
          <c:extLst xmlns:c16r2="http://schemas.microsoft.com/office/drawing/2015/06/chart">
            <c:ext xmlns:c16="http://schemas.microsoft.com/office/drawing/2014/chart" uri="{C3380CC4-5D6E-409C-BE32-E72D297353CC}">
              <c16:uniqueId val="{00000002-7F19-4368-B16B-14C2E6D4BD0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F19-4368-B16B-14C2E6D4BD0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F19-4368-B16B-14C2E6D4BD0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F19-4368-B16B-14C2E6D4BD0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2009</c:v>
                </c:pt>
                <c:pt idx="3">
                  <c:v>1828</c:v>
                </c:pt>
                <c:pt idx="6">
                  <c:v>1700</c:v>
                </c:pt>
                <c:pt idx="9">
                  <c:v>1636</c:v>
                </c:pt>
                <c:pt idx="12">
                  <c:v>1626</c:v>
                </c:pt>
              </c:numCache>
            </c:numRef>
          </c:val>
          <c:extLst xmlns:c16r2="http://schemas.microsoft.com/office/drawing/2015/06/chart">
            <c:ext xmlns:c16="http://schemas.microsoft.com/office/drawing/2014/chart" uri="{C3380CC4-5D6E-409C-BE32-E72D297353CC}">
              <c16:uniqueId val="{00000006-7F19-4368-B16B-14C2E6D4BD0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1397</c:v>
                </c:pt>
                <c:pt idx="3">
                  <c:v>1300</c:v>
                </c:pt>
                <c:pt idx="6">
                  <c:v>1216</c:v>
                </c:pt>
                <c:pt idx="9">
                  <c:v>1068</c:v>
                </c:pt>
                <c:pt idx="12">
                  <c:v>917</c:v>
                </c:pt>
              </c:numCache>
            </c:numRef>
          </c:val>
          <c:extLst xmlns:c16r2="http://schemas.microsoft.com/office/drawing/2015/06/chart">
            <c:ext xmlns:c16="http://schemas.microsoft.com/office/drawing/2014/chart" uri="{C3380CC4-5D6E-409C-BE32-E72D297353CC}">
              <c16:uniqueId val="{00000007-7F19-4368-B16B-14C2E6D4BD0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3470</c:v>
                </c:pt>
                <c:pt idx="3">
                  <c:v>3313</c:v>
                </c:pt>
                <c:pt idx="6">
                  <c:v>3112</c:v>
                </c:pt>
                <c:pt idx="9">
                  <c:v>2920</c:v>
                </c:pt>
                <c:pt idx="12">
                  <c:v>2696</c:v>
                </c:pt>
              </c:numCache>
            </c:numRef>
          </c:val>
          <c:extLst xmlns:c16r2="http://schemas.microsoft.com/office/drawing/2015/06/chart">
            <c:ext xmlns:c16="http://schemas.microsoft.com/office/drawing/2014/chart" uri="{C3380CC4-5D6E-409C-BE32-E72D297353CC}">
              <c16:uniqueId val="{00000008-7F19-4368-B16B-14C2E6D4BD0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172</c:v>
                </c:pt>
                <c:pt idx="3">
                  <c:v>140</c:v>
                </c:pt>
                <c:pt idx="6">
                  <c:v>108</c:v>
                </c:pt>
                <c:pt idx="9">
                  <c:v>79</c:v>
                </c:pt>
                <c:pt idx="12">
                  <c:v>90</c:v>
                </c:pt>
              </c:numCache>
            </c:numRef>
          </c:val>
          <c:extLst xmlns:c16r2="http://schemas.microsoft.com/office/drawing/2015/06/chart">
            <c:ext xmlns:c16="http://schemas.microsoft.com/office/drawing/2014/chart" uri="{C3380CC4-5D6E-409C-BE32-E72D297353CC}">
              <c16:uniqueId val="{00000009-7F19-4368-B16B-14C2E6D4BD0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15419</c:v>
                </c:pt>
                <c:pt idx="3">
                  <c:v>15212</c:v>
                </c:pt>
                <c:pt idx="6">
                  <c:v>15478</c:v>
                </c:pt>
                <c:pt idx="9">
                  <c:v>15819</c:v>
                </c:pt>
                <c:pt idx="12">
                  <c:v>15823</c:v>
                </c:pt>
              </c:numCache>
            </c:numRef>
          </c:val>
          <c:extLst xmlns:c16r2="http://schemas.microsoft.com/office/drawing/2015/06/chart">
            <c:ext xmlns:c16="http://schemas.microsoft.com/office/drawing/2014/chart" uri="{C3380CC4-5D6E-409C-BE32-E72D297353CC}">
              <c16:uniqueId val="{0000000A-7F19-4368-B16B-14C2E6D4BD00}"/>
            </c:ext>
          </c:extLst>
        </c:ser>
        <c:dLbls>
          <c:showLegendKey val="0"/>
          <c:showVal val="0"/>
          <c:showCatName val="0"/>
          <c:showSerName val="0"/>
          <c:showPercent val="0"/>
          <c:showBubbleSize val="0"/>
        </c:dLbls>
        <c:gapWidth val="100"/>
        <c:overlap val="100"/>
        <c:axId val="302343400"/>
        <c:axId val="3023465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5199</c:v>
                </c:pt>
                <c:pt idx="2">
                  <c:v>#N/A</c:v>
                </c:pt>
                <c:pt idx="3">
                  <c:v>#N/A</c:v>
                </c:pt>
                <c:pt idx="4">
                  <c:v>4729</c:v>
                </c:pt>
                <c:pt idx="5">
                  <c:v>#N/A</c:v>
                </c:pt>
                <c:pt idx="6">
                  <c:v>#N/A</c:v>
                </c:pt>
                <c:pt idx="7">
                  <c:v>4540</c:v>
                </c:pt>
                <c:pt idx="8">
                  <c:v>#N/A</c:v>
                </c:pt>
                <c:pt idx="9">
                  <c:v>#N/A</c:v>
                </c:pt>
                <c:pt idx="10">
                  <c:v>4268</c:v>
                </c:pt>
                <c:pt idx="11">
                  <c:v>#N/A</c:v>
                </c:pt>
                <c:pt idx="12">
                  <c:v>#N/A</c:v>
                </c:pt>
                <c:pt idx="13">
                  <c:v>4536</c:v>
                </c:pt>
                <c:pt idx="14">
                  <c:v>#N/A</c:v>
                </c:pt>
              </c:numCache>
            </c:numRef>
          </c:val>
          <c:smooth val="0"/>
          <c:extLst xmlns:c16r2="http://schemas.microsoft.com/office/drawing/2015/06/chart">
            <c:ext xmlns:c16="http://schemas.microsoft.com/office/drawing/2014/chart" uri="{C3380CC4-5D6E-409C-BE32-E72D297353CC}">
              <c16:uniqueId val="{0000000B-7F19-4368-B16B-14C2E6D4BD00}"/>
            </c:ext>
          </c:extLst>
        </c:ser>
        <c:dLbls>
          <c:showLegendKey val="0"/>
          <c:showVal val="0"/>
          <c:showCatName val="0"/>
          <c:showSerName val="0"/>
          <c:showPercent val="0"/>
          <c:showBubbleSize val="0"/>
        </c:dLbls>
        <c:marker val="1"/>
        <c:smooth val="0"/>
        <c:axId val="302343400"/>
        <c:axId val="302346536"/>
      </c:lineChart>
      <c:catAx>
        <c:axId val="302343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02346536"/>
        <c:crosses val="autoZero"/>
        <c:auto val="1"/>
        <c:lblAlgn val="ctr"/>
        <c:lblOffset val="100"/>
        <c:tickLblSkip val="1"/>
        <c:tickMarkSkip val="1"/>
        <c:noMultiLvlLbl val="0"/>
      </c:catAx>
      <c:valAx>
        <c:axId val="3023465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23434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2986</c:v>
                </c:pt>
                <c:pt idx="1">
                  <c:v>2850</c:v>
                </c:pt>
                <c:pt idx="2">
                  <c:v>2454</c:v>
                </c:pt>
              </c:numCache>
            </c:numRef>
          </c:val>
          <c:extLst xmlns:c16r2="http://schemas.microsoft.com/office/drawing/2015/06/chart">
            <c:ext xmlns:c16="http://schemas.microsoft.com/office/drawing/2014/chart" uri="{C3380CC4-5D6E-409C-BE32-E72D297353CC}">
              <c16:uniqueId val="{00000000-6B34-4AEA-8F10-9CA2AF53B18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589</c:v>
                </c:pt>
                <c:pt idx="1">
                  <c:v>866</c:v>
                </c:pt>
                <c:pt idx="2">
                  <c:v>813</c:v>
                </c:pt>
              </c:numCache>
            </c:numRef>
          </c:val>
          <c:extLst xmlns:c16r2="http://schemas.microsoft.com/office/drawing/2015/06/chart">
            <c:ext xmlns:c16="http://schemas.microsoft.com/office/drawing/2014/chart" uri="{C3380CC4-5D6E-409C-BE32-E72D297353CC}">
              <c16:uniqueId val="{00000001-6B34-4AEA-8F10-9CA2AF53B18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1260</c:v>
                </c:pt>
                <c:pt idx="1">
                  <c:v>1117</c:v>
                </c:pt>
                <c:pt idx="2">
                  <c:v>1038</c:v>
                </c:pt>
              </c:numCache>
            </c:numRef>
          </c:val>
          <c:extLst xmlns:c16r2="http://schemas.microsoft.com/office/drawing/2015/06/chart">
            <c:ext xmlns:c16="http://schemas.microsoft.com/office/drawing/2014/chart" uri="{C3380CC4-5D6E-409C-BE32-E72D297353CC}">
              <c16:uniqueId val="{00000002-6B34-4AEA-8F10-9CA2AF53B18F}"/>
            </c:ext>
          </c:extLst>
        </c:ser>
        <c:dLbls>
          <c:showLegendKey val="0"/>
          <c:showVal val="0"/>
          <c:showCatName val="0"/>
          <c:showSerName val="0"/>
          <c:showPercent val="0"/>
          <c:showBubbleSize val="0"/>
        </c:dLbls>
        <c:gapWidth val="120"/>
        <c:overlap val="100"/>
        <c:axId val="302343008"/>
        <c:axId val="302345360"/>
      </c:barChart>
      <c:catAx>
        <c:axId val="302343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02345360"/>
        <c:crosses val="autoZero"/>
        <c:auto val="1"/>
        <c:lblAlgn val="ctr"/>
        <c:lblOffset val="100"/>
        <c:tickLblSkip val="1"/>
        <c:tickMarkSkip val="1"/>
        <c:noMultiLvlLbl val="0"/>
      </c:catAx>
      <c:valAx>
        <c:axId val="30234536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02343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33A-4EF3-BB95-E6E78C18A815}"/>
                </c:ext>
                <c:ext xmlns:c15="http://schemas.microsoft.com/office/drawing/2012/chart" uri="{CE6537A1-D6FC-4f65-9D91-7224C49458BB}">
                  <c15:dlblFieldTable>
                    <c15:dlblFTEntry>
                      <c15:txfldGUID>{2AF07DE4-88AE-4664-8048-27CBDF682FF4}</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33A-4EF3-BB95-E6E78C18A815}"/>
                </c:ext>
                <c:ext xmlns:c15="http://schemas.microsoft.com/office/drawing/2012/chart" uri="{CE6537A1-D6FC-4f65-9D91-7224C49458BB}">
                  <c15:dlblFieldTable>
                    <c15:dlblFTEntry>
                      <c15:txfldGUID>{56A8F58B-643A-4D9B-AD0C-C88AEA8F8A5B}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33A-4EF3-BB95-E6E78C18A815}"/>
                </c:ext>
                <c:ext xmlns:c15="http://schemas.microsoft.com/office/drawing/2012/chart" uri="{CE6537A1-D6FC-4f65-9D91-7224C49458BB}">
                  <c15:dlblFieldTable>
                    <c15:dlblFTEntry>
                      <c15:txfldGUID>{4BDC1022-7E9E-4B82-B742-ADCBBF32DF32}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33A-4EF3-BB95-E6E78C18A815}"/>
                </c:ext>
                <c:ext xmlns:c15="http://schemas.microsoft.com/office/drawing/2012/chart" uri="{CE6537A1-D6FC-4f65-9D91-7224C49458BB}">
                  <c15:dlblFieldTable>
                    <c15:dlblFTEntry>
                      <c15:txfldGUID>{DA9B8361-FCE2-4201-92EE-790F07FCA78F}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33A-4EF3-BB95-E6E78C18A815}"/>
                </c:ext>
                <c:ext xmlns:c15="http://schemas.microsoft.com/office/drawing/2012/chart" uri="{CE6537A1-D6FC-4f65-9D91-7224C49458BB}">
                  <c15:dlblFieldTable>
                    <c15:dlblFTEntry>
                      <c15:txfldGUID>{7331CFAA-9318-481C-9F14-8C1B48662974}</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33A-4EF3-BB95-E6E78C18A815}"/>
                </c:ext>
                <c:ext xmlns:c15="http://schemas.microsoft.com/office/drawing/2012/chart" uri="{CE6537A1-D6FC-4f65-9D91-7224C49458BB}">
                  <c15:dlblFieldTable>
                    <c15:dlblFTEntry>
                      <c15:txfldGUID>{77474925-887A-4836-8F46-6A6236384ED3}</c15:txfldGUID>
                      <c15:f>公会計指標分析・財政指標組合せ分析表!$BX$50</c15:f>
                      <c15:dlblFieldTableCache>
                        <c:ptCount val="1"/>
                        <c:pt idx="0">
                          <c:v>H26</c:v>
                        </c:pt>
                      </c15:dlblFieldTableCache>
                    </c15:dlblFTEntry>
                  </c15:dlblFieldTable>
                  <c15:showDataLabelsRange val="0"/>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33A-4EF3-BB95-E6E78C18A815}"/>
                </c:ext>
                <c:ext xmlns:c15="http://schemas.microsoft.com/office/drawing/2012/chart" uri="{CE6537A1-D6FC-4f65-9D91-7224C49458BB}">
                  <c15:layout/>
                  <c15:dlblFieldTable>
                    <c15:dlblFTEntry>
                      <c15:txfldGUID>{57FE0EE4-6B79-4367-8E8A-346B8E0FA265}</c15:txfldGUID>
                      <c15:f>公会計指標分析・財政指標組合せ分析表!$CF$50</c15:f>
                      <c15:dlblFieldTableCache>
                        <c:ptCount val="1"/>
                        <c:pt idx="0">
                          <c:v>H27</c:v>
                        </c:pt>
                      </c15:dlblFieldTableCache>
                    </c15:dlblFTEntry>
                  </c15:dlblFieldTable>
                  <c15:showDataLabelsRange val="0"/>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33A-4EF3-BB95-E6E78C18A815}"/>
                </c:ext>
                <c:ext xmlns:c15="http://schemas.microsoft.com/office/drawing/2012/chart" uri="{CE6537A1-D6FC-4f65-9D91-7224C49458BB}">
                  <c15:layout/>
                  <c15:dlblFieldTable>
                    <c15:dlblFTEntry>
                      <c15:txfldGUID>{8B4DF60E-D286-446C-8D75-0BBDFBB0AD24}</c15:txfldGUID>
                      <c15:f>公会計指標分析・財政指標組合せ分析表!$CN$50</c15:f>
                      <c15:dlblFieldTableCache>
                        <c:ptCount val="1"/>
                        <c:pt idx="0">
                          <c:v>H28</c:v>
                        </c:pt>
                      </c15:dlblFieldTableCache>
                    </c15:dlblFTEntry>
                  </c15:dlblFieldTable>
                  <c15:showDataLabelsRange val="0"/>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33A-4EF3-BB95-E6E78C18A815}"/>
                </c:ext>
                <c:ext xmlns:c15="http://schemas.microsoft.com/office/drawing/2012/chart" uri="{CE6537A1-D6FC-4f65-9D91-7224C49458BB}">
                  <c15:layout/>
                  <c15:dlblFieldTable>
                    <c15:dlblFTEntry>
                      <c15:txfldGUID>{BAEADB81-19C2-4716-84F0-29B449D41FB5}</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60.2</c:v>
                </c:pt>
                <c:pt idx="24">
                  <c:v>61</c:v>
                </c:pt>
                <c:pt idx="32">
                  <c:v>61.7</c:v>
                </c:pt>
              </c:numCache>
            </c:numRef>
          </c:xVal>
          <c:yVal>
            <c:numRef>
              <c:f>公会計指標分析・財政指標組合せ分析表!$BP$51:$DC$51</c:f>
              <c:numCache>
                <c:formatCode>#,##0.0;"▲ "#,##0.0</c:formatCode>
                <c:ptCount val="40"/>
                <c:pt idx="16">
                  <c:v>53.5</c:v>
                </c:pt>
                <c:pt idx="24">
                  <c:v>52.1</c:v>
                </c:pt>
                <c:pt idx="32">
                  <c:v>54.3</c:v>
                </c:pt>
              </c:numCache>
            </c:numRef>
          </c:yVal>
          <c:smooth val="0"/>
          <c:extLst xmlns:c16r2="http://schemas.microsoft.com/office/drawing/2015/06/chart">
            <c:ext xmlns:c16="http://schemas.microsoft.com/office/drawing/2014/chart" uri="{C3380CC4-5D6E-409C-BE32-E72D297353CC}">
              <c16:uniqueId val="{00000009-B33A-4EF3-BB95-E6E78C18A8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33A-4EF3-BB95-E6E78C18A815}"/>
                </c:ext>
                <c:ext xmlns:c15="http://schemas.microsoft.com/office/drawing/2012/chart" uri="{CE6537A1-D6FC-4f65-9D91-7224C49458BB}">
                  <c15:dlblFieldTable>
                    <c15:dlblFTEntry>
                      <c15:txfldGUID>{25E8CD2A-0FB6-4148-956B-54D5A3240018}</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33A-4EF3-BB95-E6E78C18A815}"/>
                </c:ext>
                <c:ext xmlns:c15="http://schemas.microsoft.com/office/drawing/2012/chart" uri="{CE6537A1-D6FC-4f65-9D91-7224C49458BB}">
                  <c15:dlblFieldTable>
                    <c15:dlblFTEntry>
                      <c15:txfldGUID>{CE270C7B-05A2-4417-88DD-9F19F520B9EC}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33A-4EF3-BB95-E6E78C18A815}"/>
                </c:ext>
                <c:ext xmlns:c15="http://schemas.microsoft.com/office/drawing/2012/chart" uri="{CE6537A1-D6FC-4f65-9D91-7224C49458BB}">
                  <c15:dlblFieldTable>
                    <c15:dlblFTEntry>
                      <c15:txfldGUID>{E07F2A7B-85B4-4FF8-9945-24D15835F751}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33A-4EF3-BB95-E6E78C18A815}"/>
                </c:ext>
                <c:ext xmlns:c15="http://schemas.microsoft.com/office/drawing/2012/chart" uri="{CE6537A1-D6FC-4f65-9D91-7224C49458BB}">
                  <c15:dlblFieldTable>
                    <c15:dlblFTEntry>
                      <c15:txfldGUID>{31500B0D-963F-4C4D-A3F9-E9BC5FD05FBD}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33A-4EF3-BB95-E6E78C18A815}"/>
                </c:ext>
                <c:ext xmlns:c15="http://schemas.microsoft.com/office/drawing/2012/chart" uri="{CE6537A1-D6FC-4f65-9D91-7224C49458BB}">
                  <c15:dlblFieldTable>
                    <c15:dlblFTEntry>
                      <c15:txfldGUID>{705D4055-C874-4F3E-8410-56F82937D17E}</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33A-4EF3-BB95-E6E78C18A815}"/>
                </c:ext>
                <c:ext xmlns:c15="http://schemas.microsoft.com/office/drawing/2012/chart" uri="{CE6537A1-D6FC-4f65-9D91-7224C49458BB}">
                  <c15:dlblFieldTable>
                    <c15:dlblFTEntry>
                      <c15:txfldGUID>{A20F89C9-5568-45B8-8AF3-B63AC4F0B229}</c15:txfldGUID>
                      <c15:f>公会計指標分析・財政指標組合せ分析表!$BX$50</c15:f>
                      <c15:dlblFieldTableCache>
                        <c:ptCount val="1"/>
                        <c:pt idx="0">
                          <c:v>H26</c:v>
                        </c:pt>
                      </c15:dlblFieldTableCache>
                    </c15:dlblFTEntry>
                  </c15:dlblFieldTable>
                  <c15:showDataLabelsRange val="0"/>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33A-4EF3-BB95-E6E78C18A815}"/>
                </c:ext>
                <c:ext xmlns:c15="http://schemas.microsoft.com/office/drawing/2012/chart" uri="{CE6537A1-D6FC-4f65-9D91-7224C49458BB}">
                  <c15:layout/>
                  <c15:dlblFieldTable>
                    <c15:dlblFTEntry>
                      <c15:txfldGUID>{277E4980-29B4-4A73-B2F1-175B9E9201F0}</c15:txfldGUID>
                      <c15:f>公会計指標分析・財政指標組合せ分析表!$CF$50</c15:f>
                      <c15:dlblFieldTableCache>
                        <c:ptCount val="1"/>
                        <c:pt idx="0">
                          <c:v>H27</c:v>
                        </c:pt>
                      </c15:dlblFieldTableCache>
                    </c15:dlblFTEntry>
                  </c15:dlblFieldTable>
                  <c15:showDataLabelsRange val="0"/>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33A-4EF3-BB95-E6E78C18A815}"/>
                </c:ext>
                <c:ext xmlns:c15="http://schemas.microsoft.com/office/drawing/2012/chart" uri="{CE6537A1-D6FC-4f65-9D91-7224C49458BB}">
                  <c15:layout/>
                  <c15:dlblFieldTable>
                    <c15:dlblFTEntry>
                      <c15:txfldGUID>{1ECF8BA3-1C4A-410F-81A0-F2AEBE59AB6B}</c15:txfldGUID>
                      <c15:f>公会計指標分析・財政指標組合せ分析表!$CN$50</c15:f>
                      <c15:dlblFieldTableCache>
                        <c:ptCount val="1"/>
                        <c:pt idx="0">
                          <c:v>H28</c:v>
                        </c:pt>
                      </c15:dlblFieldTableCache>
                    </c15:dlblFTEntry>
                  </c15:dlblFieldTable>
                  <c15:showDataLabelsRange val="0"/>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33A-4EF3-BB95-E6E78C18A815}"/>
                </c:ext>
                <c:ext xmlns:c15="http://schemas.microsoft.com/office/drawing/2012/chart" uri="{CE6537A1-D6FC-4f65-9D91-7224C49458BB}">
                  <c15:layout/>
                  <c15:dlblFieldTable>
                    <c15:dlblFTEntry>
                      <c15:txfldGUID>{9064A889-AEE1-4501-A175-5F67C64248C7}</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55.8</c:v>
                </c:pt>
                <c:pt idx="24">
                  <c:v>56.1</c:v>
                </c:pt>
                <c:pt idx="32">
                  <c:v>58.8</c:v>
                </c:pt>
              </c:numCache>
            </c:numRef>
          </c:xVal>
          <c:yVal>
            <c:numRef>
              <c:f>公会計指標分析・財政指標組合せ分析表!$BP$55:$DC$55</c:f>
              <c:numCache>
                <c:formatCode>#,##0.0;"▲ "#,##0.0</c:formatCode>
                <c:ptCount val="40"/>
                <c:pt idx="16">
                  <c:v>37.200000000000003</c:v>
                </c:pt>
                <c:pt idx="24">
                  <c:v>24</c:v>
                </c:pt>
                <c:pt idx="32">
                  <c:v>19.8</c:v>
                </c:pt>
              </c:numCache>
            </c:numRef>
          </c:yVal>
          <c:smooth val="0"/>
          <c:extLst xmlns:c16r2="http://schemas.microsoft.com/office/drawing/2015/06/chart">
            <c:ext xmlns:c16="http://schemas.microsoft.com/office/drawing/2014/chart" uri="{C3380CC4-5D6E-409C-BE32-E72D297353CC}">
              <c16:uniqueId val="{00000013-B33A-4EF3-BB95-E6E78C18A815}"/>
            </c:ext>
          </c:extLst>
        </c:ser>
        <c:dLbls>
          <c:showLegendKey val="0"/>
          <c:showVal val="1"/>
          <c:showCatName val="0"/>
          <c:showSerName val="0"/>
          <c:showPercent val="0"/>
          <c:showBubbleSize val="0"/>
        </c:dLbls>
        <c:axId val="302343792"/>
        <c:axId val="302346928"/>
      </c:scatterChart>
      <c:valAx>
        <c:axId val="302343792"/>
        <c:scaling>
          <c:orientation val="minMax"/>
          <c:max val="62.2"/>
          <c:min val="5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02346928"/>
        <c:crosses val="autoZero"/>
        <c:crossBetween val="midCat"/>
      </c:valAx>
      <c:valAx>
        <c:axId val="302346928"/>
        <c:scaling>
          <c:orientation val="minMax"/>
          <c:max val="61"/>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023437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BCA-4E4E-94F7-4C627609CC82}"/>
                </c:ext>
                <c:ext xmlns:c15="http://schemas.microsoft.com/office/drawing/2012/chart" uri="{CE6537A1-D6FC-4f65-9D91-7224C49458BB}">
                  <c15:layout/>
                  <c15:dlblFieldTable>
                    <c15:dlblFTEntry>
                      <c15:txfldGUID>{CBB44059-41DA-4EF7-B729-FD3BFEF45D75}</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BCA-4E4E-94F7-4C627609CC82}"/>
                </c:ext>
                <c:ext xmlns:c15="http://schemas.microsoft.com/office/drawing/2012/chart" uri="{CE6537A1-D6FC-4f65-9D91-7224C49458BB}">
                  <c15:dlblFieldTable>
                    <c15:dlblFTEntry>
                      <c15:txfldGUID>{AE8354E3-E0CA-48C5-9783-44C786C4820A}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BCA-4E4E-94F7-4C627609CC82}"/>
                </c:ext>
                <c:ext xmlns:c15="http://schemas.microsoft.com/office/drawing/2012/chart" uri="{CE6537A1-D6FC-4f65-9D91-7224C49458BB}">
                  <c15:dlblFieldTable>
                    <c15:dlblFTEntry>
                      <c15:txfldGUID>{B88EA3BF-156E-4EC5-B075-FD4FF6DCF59B}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BCA-4E4E-94F7-4C627609CC82}"/>
                </c:ext>
                <c:ext xmlns:c15="http://schemas.microsoft.com/office/drawing/2012/chart" uri="{CE6537A1-D6FC-4f65-9D91-7224C49458BB}">
                  <c15:dlblFieldTable>
                    <c15:dlblFTEntry>
                      <c15:txfldGUID>{FDE3A2D0-43C2-4CDC-A8F4-4D667FB9E84F}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BCA-4E4E-94F7-4C627609CC82}"/>
                </c:ext>
                <c:ext xmlns:c15="http://schemas.microsoft.com/office/drawing/2012/chart" uri="{CE6537A1-D6FC-4f65-9D91-7224C49458BB}">
                  <c15:dlblFieldTable>
                    <c15:dlblFTEntry>
                      <c15:txfldGUID>{510B771B-1192-46D7-81A0-47D99534C562}</c15:txfldGUID>
                      <c15:f>#REF!</c15:f>
                      <c15:dlblFieldTableCache>
                        <c:ptCount val="1"/>
                        <c:pt idx="0">
                          <c:v>#REF!</c:v>
                        </c:pt>
                      </c15:dlblFieldTableCache>
                    </c15:dlblFTEntry>
                  </c15:dlblFieldTable>
                  <c15:showDataLabelsRange val="0"/>
                </c:ext>
              </c:extLst>
            </c:dLbl>
            <c:dLbl>
              <c:idx val="8"/>
              <c:layout>
                <c:manualLayout>
                  <c:x val="-3.6331833135757545E-2"/>
                  <c:y val="-5.2485877525075227E-2"/>
                </c:manualLayout>
              </c:layout>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BCA-4E4E-94F7-4C627609CC82}"/>
                </c:ext>
                <c:ext xmlns:c15="http://schemas.microsoft.com/office/drawing/2012/chart" uri="{CE6537A1-D6FC-4f65-9D91-7224C49458BB}">
                  <c15:layout/>
                  <c15:dlblFieldTable>
                    <c15:dlblFTEntry>
                      <c15:txfldGUID>{5C119056-6704-457E-B0FA-CA649401FB2D}</c15:txfldGUID>
                      <c15:f>公会計指標分析・財政指標組合せ分析表!$BX$72</c15:f>
                      <c15:dlblFieldTableCache>
                        <c:ptCount val="1"/>
                        <c:pt idx="0">
                          <c:v>H26</c:v>
                        </c:pt>
                      </c15:dlblFieldTableCache>
                    </c15:dlblFTEntry>
                  </c15:dlblFieldTable>
                  <c15:showDataLabelsRange val="0"/>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5BCA-4E4E-94F7-4C627609CC82}"/>
                </c:ext>
                <c:ext xmlns:c15="http://schemas.microsoft.com/office/drawing/2012/chart" uri="{CE6537A1-D6FC-4f65-9D91-7224C49458BB}">
                  <c15:layout/>
                  <c15:dlblFieldTable>
                    <c15:dlblFTEntry>
                      <c15:txfldGUID>{0CE999D3-C5B1-4B7B-AC98-61FB420D8858}</c15:txfldGUID>
                      <c15:f>公会計指標分析・財政指標組合せ分析表!$CF$72</c15:f>
                      <c15:dlblFieldTableCache>
                        <c:ptCount val="1"/>
                        <c:pt idx="0">
                          <c:v>H27</c:v>
                        </c:pt>
                      </c15:dlblFieldTableCache>
                    </c15:dlblFTEntry>
                  </c15:dlblFieldTable>
                  <c15:showDataLabelsRange val="0"/>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5BCA-4E4E-94F7-4C627609CC82}"/>
                </c:ext>
                <c:ext xmlns:c15="http://schemas.microsoft.com/office/drawing/2012/chart" uri="{CE6537A1-D6FC-4f65-9D91-7224C49458BB}">
                  <c15:layout/>
                  <c15:dlblFieldTable>
                    <c15:dlblFTEntry>
                      <c15:txfldGUID>{57815DC9-29EA-4302-95CB-6BF0042BFE15}</c15:txfldGUID>
                      <c15:f>公会計指標分析・財政指標組合せ分析表!$CN$72</c15:f>
                      <c15:dlblFieldTableCache>
                        <c:ptCount val="1"/>
                        <c:pt idx="0">
                          <c:v>H28</c:v>
                        </c:pt>
                      </c15:dlblFieldTableCache>
                    </c15:dlblFTEntry>
                  </c15:dlblFieldTable>
                  <c15:showDataLabelsRange val="0"/>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5BCA-4E4E-94F7-4C627609CC82}"/>
                </c:ext>
                <c:ext xmlns:c15="http://schemas.microsoft.com/office/drawing/2012/chart" uri="{CE6537A1-D6FC-4f65-9D91-7224C49458BB}">
                  <c15:layout/>
                  <c15:dlblFieldTable>
                    <c15:dlblFTEntry>
                      <c15:txfldGUID>{083FBF8D-6769-4B2A-BA37-643C79E64D48}</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12.3</c:v>
                </c:pt>
                <c:pt idx="16">
                  <c:v>11.8</c:v>
                </c:pt>
                <c:pt idx="24">
                  <c:v>11.6</c:v>
                </c:pt>
                <c:pt idx="32">
                  <c:v>11.4</c:v>
                </c:pt>
              </c:numCache>
            </c:numRef>
          </c:xVal>
          <c:yVal>
            <c:numRef>
              <c:f>公会計指標分析・財政指標組合せ分析表!$BP$73:$DC$73</c:f>
              <c:numCache>
                <c:formatCode>#,##0.0;"▲ "#,##0.0</c:formatCode>
                <c:ptCount val="40"/>
                <c:pt idx="0">
                  <c:v>59.5</c:v>
                </c:pt>
                <c:pt idx="8">
                  <c:v>57.6</c:v>
                </c:pt>
                <c:pt idx="16">
                  <c:v>53.5</c:v>
                </c:pt>
                <c:pt idx="24">
                  <c:v>52.1</c:v>
                </c:pt>
                <c:pt idx="32">
                  <c:v>54.3</c:v>
                </c:pt>
              </c:numCache>
            </c:numRef>
          </c:yVal>
          <c:smooth val="0"/>
          <c:extLst xmlns:c16r2="http://schemas.microsoft.com/office/drawing/2015/06/chart">
            <c:ext xmlns:c16="http://schemas.microsoft.com/office/drawing/2014/chart" uri="{C3380CC4-5D6E-409C-BE32-E72D297353CC}">
              <c16:uniqueId val="{00000009-5BCA-4E4E-94F7-4C627609CC8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7064150102463859E-2"/>
                  <c:y val="-7.2347416650512683E-2"/>
                </c:manualLayout>
              </c:layout>
              <c:tx>
                <c:strRef>
                  <c:f>公会計指標分析・財政指標組合せ分析表!$BP$72</c:f>
                  <c:strCache>
                    <c:ptCount val="1"/>
                    <c:pt idx="0">
                      <c:v>H25</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5BCA-4E4E-94F7-4C627609CC82}"/>
                </c:ext>
                <c:ext xmlns:c15="http://schemas.microsoft.com/office/drawing/2012/chart" uri="{CE6537A1-D6FC-4f65-9D91-7224C49458BB}">
                  <c15:layout/>
                  <c15:dlblFieldTable>
                    <c15:dlblFTEntry>
                      <c15:txfldGUID>{158ABEE9-1EF4-4044-B26F-22718815E314}</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5BCA-4E4E-94F7-4C627609CC82}"/>
                </c:ext>
                <c:ext xmlns:c15="http://schemas.microsoft.com/office/drawing/2012/chart" uri="{CE6537A1-D6FC-4f65-9D91-7224C49458BB}">
                  <c15:dlblFieldTable>
                    <c15:dlblFTEntry>
                      <c15:txfldGUID>{DB560901-B67C-4690-920A-DB121A82E524}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5BCA-4E4E-94F7-4C627609CC82}"/>
                </c:ext>
                <c:ext xmlns:c15="http://schemas.microsoft.com/office/drawing/2012/chart" uri="{CE6537A1-D6FC-4f65-9D91-7224C49458BB}">
                  <c15:dlblFieldTable>
                    <c15:dlblFTEntry>
                      <c15:txfldGUID>{A619C7E6-48A9-44B6-8EFC-4A2F9CEF2CE0}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5BCA-4E4E-94F7-4C627609CC82}"/>
                </c:ext>
                <c:ext xmlns:c15="http://schemas.microsoft.com/office/drawing/2012/chart" uri="{CE6537A1-D6FC-4f65-9D91-7224C49458BB}">
                  <c15:dlblFieldTable>
                    <c15:dlblFTEntry>
                      <c15:txfldGUID>{520F72E7-62EC-4B06-A56E-BAF1A462CD6E}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5BCA-4E4E-94F7-4C627609CC82}"/>
                </c:ext>
                <c:ext xmlns:c15="http://schemas.microsoft.com/office/drawing/2012/chart" uri="{CE6537A1-D6FC-4f65-9D91-7224C49458BB}">
                  <c15:dlblFieldTable>
                    <c15:dlblFTEntry>
                      <c15:txfldGUID>{CE697B60-8FF8-4E0C-96AE-18F4B8CB3E24}</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5BCA-4E4E-94F7-4C627609CC82}"/>
                </c:ext>
                <c:ext xmlns:c15="http://schemas.microsoft.com/office/drawing/2012/chart" uri="{CE6537A1-D6FC-4f65-9D91-7224C49458BB}">
                  <c15:layout/>
                  <c15:dlblFieldTable>
                    <c15:dlblFTEntry>
                      <c15:txfldGUID>{F5B29221-5139-4856-9D09-DA7E308F626E}</c15:txfldGUID>
                      <c15:f>公会計指標分析・財政指標組合せ分析表!$BX$72</c15:f>
                      <c15:dlblFieldTableCache>
                        <c:ptCount val="1"/>
                        <c:pt idx="0">
                          <c:v>H26</c:v>
                        </c:pt>
                      </c15:dlblFieldTableCache>
                    </c15:dlblFTEntry>
                  </c15:dlblFieldTable>
                  <c15:showDataLabelsRange val="0"/>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5BCA-4E4E-94F7-4C627609CC82}"/>
                </c:ext>
                <c:ext xmlns:c15="http://schemas.microsoft.com/office/drawing/2012/chart" uri="{CE6537A1-D6FC-4f65-9D91-7224C49458BB}">
                  <c15:layout/>
                  <c15:dlblFieldTable>
                    <c15:dlblFTEntry>
                      <c15:txfldGUID>{9D3ED3BC-BA2E-42CE-89C5-E190F52EE069}</c15:txfldGUID>
                      <c15:f>公会計指標分析・財政指標組合せ分析表!$CF$72</c15:f>
                      <c15:dlblFieldTableCache>
                        <c:ptCount val="1"/>
                        <c:pt idx="0">
                          <c:v>H27</c:v>
                        </c:pt>
                      </c15:dlblFieldTableCache>
                    </c15:dlblFTEntry>
                  </c15:dlblFieldTable>
                  <c15:showDataLabelsRange val="0"/>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5BCA-4E4E-94F7-4C627609CC82}"/>
                </c:ext>
                <c:ext xmlns:c15="http://schemas.microsoft.com/office/drawing/2012/chart" uri="{CE6537A1-D6FC-4f65-9D91-7224C49458BB}">
                  <c15:layout/>
                  <c15:dlblFieldTable>
                    <c15:dlblFTEntry>
                      <c15:txfldGUID>{ABBFCF60-7495-46EF-8DE0-E31BEAA05B04}</c15:txfldGUID>
                      <c15:f>公会計指標分析・財政指標組合せ分析表!$CN$72</c15:f>
                      <c15:dlblFieldTableCache>
                        <c:ptCount val="1"/>
                        <c:pt idx="0">
                          <c:v>H28</c:v>
                        </c:pt>
                      </c15:dlblFieldTableCache>
                    </c15:dlblFTEntry>
                  </c15:dlblFieldTable>
                  <c15:showDataLabelsRange val="0"/>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5BCA-4E4E-94F7-4C627609CC82}"/>
                </c:ext>
                <c:ext xmlns:c15="http://schemas.microsoft.com/office/drawing/2012/chart" uri="{CE6537A1-D6FC-4f65-9D91-7224C49458BB}">
                  <c15:layout/>
                  <c15:dlblFieldTable>
                    <c15:dlblFTEntry>
                      <c15:txfldGUID>{80571E76-5F34-4B5A-9812-876DEC6C5E7A}</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12.4</c:v>
                </c:pt>
                <c:pt idx="8">
                  <c:v>11.2</c:v>
                </c:pt>
                <c:pt idx="16">
                  <c:v>10.1</c:v>
                </c:pt>
                <c:pt idx="24">
                  <c:v>9.1</c:v>
                </c:pt>
                <c:pt idx="32">
                  <c:v>8.9</c:v>
                </c:pt>
              </c:numCache>
            </c:numRef>
          </c:xVal>
          <c:yVal>
            <c:numRef>
              <c:f>公会計指標分析・財政指標組合せ分析表!$BP$77:$DC$77</c:f>
              <c:numCache>
                <c:formatCode>#,##0.0;"▲ "#,##0.0</c:formatCode>
                <c:ptCount val="40"/>
                <c:pt idx="0">
                  <c:v>58.8</c:v>
                </c:pt>
                <c:pt idx="8">
                  <c:v>49.7</c:v>
                </c:pt>
                <c:pt idx="16">
                  <c:v>37.200000000000003</c:v>
                </c:pt>
                <c:pt idx="24">
                  <c:v>24</c:v>
                </c:pt>
                <c:pt idx="32">
                  <c:v>19.8</c:v>
                </c:pt>
              </c:numCache>
            </c:numRef>
          </c:yVal>
          <c:smooth val="0"/>
          <c:extLst xmlns:c16r2="http://schemas.microsoft.com/office/drawing/2015/06/chart">
            <c:ext xmlns:c16="http://schemas.microsoft.com/office/drawing/2014/chart" uri="{C3380CC4-5D6E-409C-BE32-E72D297353CC}">
              <c16:uniqueId val="{00000013-5BCA-4E4E-94F7-4C627609CC82}"/>
            </c:ext>
          </c:extLst>
        </c:ser>
        <c:dLbls>
          <c:showLegendKey val="0"/>
          <c:showVal val="1"/>
          <c:showCatName val="0"/>
          <c:showSerName val="0"/>
          <c:showPercent val="0"/>
          <c:showBubbleSize val="0"/>
        </c:dLbls>
        <c:axId val="302347320"/>
        <c:axId val="302348496"/>
      </c:scatterChart>
      <c:valAx>
        <c:axId val="302347320"/>
        <c:scaling>
          <c:orientation val="minMax"/>
          <c:max val="13.4"/>
          <c:min val="8.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02348496"/>
        <c:crosses val="autoZero"/>
        <c:crossBetween val="midCat"/>
      </c:valAx>
      <c:valAx>
        <c:axId val="302348496"/>
        <c:scaling>
          <c:orientation val="minMax"/>
          <c:max val="67"/>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0234732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15,110
1,319.63
20,390,145
20,295,985
89,362
9,724,470
15,822,566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景気の低迷が続き、個人法人ともに町民税等の増収が見込めない中、人口に比して広大な行政面積を有していることから、施設が多く維持費等に係る費用が膨らみ、全国平均と比較すると財政力指数は大きく下回っている状況で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今後においても、可能な限り自主財源の確保に努めます。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45</xdr:row>
      <xdr:rowOff>114300</xdr:rowOff>
    </xdr:to>
    <xdr:cxnSp macro="">
      <xdr:nvCxnSpPr>
        <xdr:cNvPr id="64" name="直線コネクタ 63"/>
        <xdr:cNvCxnSpPr/>
      </xdr:nvCxnSpPr>
      <xdr:spPr>
        <a:xfrm flipV="1">
          <a:off x="4953000" y="6100233"/>
          <a:ext cx="0" cy="17293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7" name="財政力最大値テキスト"/>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8" name="直線コネクタ 67"/>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104775</xdr:rowOff>
    </xdr:to>
    <xdr:cxnSp macro="">
      <xdr:nvCxnSpPr>
        <xdr:cNvPr id="69" name="直線コネクタ 68"/>
        <xdr:cNvCxnSpPr/>
      </xdr:nvCxnSpPr>
      <xdr:spPr>
        <a:xfrm flipV="1">
          <a:off x="4114800" y="76284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60977</xdr:rowOff>
    </xdr:from>
    <xdr:ext cx="762000" cy="259045"/>
    <xdr:sp macro="" textlink="">
      <xdr:nvSpPr>
        <xdr:cNvPr id="70" name="財政力平均値テキスト"/>
        <xdr:cNvSpPr txBox="1"/>
      </xdr:nvSpPr>
      <xdr:spPr>
        <a:xfrm>
          <a:off x="5041900" y="726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1" name="フローチャート: 判断 70"/>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104775</xdr:rowOff>
    </xdr:from>
    <xdr:to>
      <xdr:col>19</xdr:col>
      <xdr:colOff>133350</xdr:colOff>
      <xdr:row>44</xdr:row>
      <xdr:rowOff>124883</xdr:rowOff>
    </xdr:to>
    <xdr:cxnSp macro="">
      <xdr:nvCxnSpPr>
        <xdr:cNvPr id="72" name="直線コネクタ 71"/>
        <xdr:cNvCxnSpPr/>
      </xdr:nvCxnSpPr>
      <xdr:spPr>
        <a:xfrm flipV="1">
          <a:off x="3225800" y="76485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64558</xdr:rowOff>
    </xdr:from>
    <xdr:to>
      <xdr:col>19</xdr:col>
      <xdr:colOff>184150</xdr:colOff>
      <xdr:row>43</xdr:row>
      <xdr:rowOff>166158</xdr:rowOff>
    </xdr:to>
    <xdr:sp macro="" textlink="">
      <xdr:nvSpPr>
        <xdr:cNvPr id="73" name="フローチャート: 判断 72"/>
        <xdr:cNvSpPr/>
      </xdr:nvSpPr>
      <xdr:spPr>
        <a:xfrm>
          <a:off x="4064000" y="743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4885</xdr:rowOff>
    </xdr:from>
    <xdr:ext cx="736600" cy="259045"/>
    <xdr:sp macro="" textlink="">
      <xdr:nvSpPr>
        <xdr:cNvPr id="74" name="テキスト ボックス 73"/>
        <xdr:cNvSpPr txBox="1"/>
      </xdr:nvSpPr>
      <xdr:spPr>
        <a:xfrm>
          <a:off x="3733800" y="7205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124883</xdr:rowOff>
    </xdr:from>
    <xdr:to>
      <xdr:col>15</xdr:col>
      <xdr:colOff>82550</xdr:colOff>
      <xdr:row>44</xdr:row>
      <xdr:rowOff>144992</xdr:rowOff>
    </xdr:to>
    <xdr:cxnSp macro="">
      <xdr:nvCxnSpPr>
        <xdr:cNvPr id="75" name="直線コネクタ 74"/>
        <xdr:cNvCxnSpPr/>
      </xdr:nvCxnSpPr>
      <xdr:spPr>
        <a:xfrm flipV="1">
          <a:off x="2336800" y="76686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124883</xdr:rowOff>
    </xdr:from>
    <xdr:to>
      <xdr:col>15</xdr:col>
      <xdr:colOff>133350</xdr:colOff>
      <xdr:row>44</xdr:row>
      <xdr:rowOff>55033</xdr:rowOff>
    </xdr:to>
    <xdr:sp macro="" textlink="">
      <xdr:nvSpPr>
        <xdr:cNvPr id="76" name="フローチャート: 判断 75"/>
        <xdr:cNvSpPr/>
      </xdr:nvSpPr>
      <xdr:spPr>
        <a:xfrm>
          <a:off x="3175000" y="74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65210</xdr:rowOff>
    </xdr:from>
    <xdr:ext cx="762000" cy="259045"/>
    <xdr:sp macro="" textlink="">
      <xdr:nvSpPr>
        <xdr:cNvPr id="77" name="テキスト ボックス 76"/>
        <xdr:cNvSpPr txBox="1"/>
      </xdr:nvSpPr>
      <xdr:spPr>
        <a:xfrm>
          <a:off x="2844800" y="726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144992</xdr:rowOff>
    </xdr:to>
    <xdr:cxnSp macro="">
      <xdr:nvCxnSpPr>
        <xdr:cNvPr id="78" name="直線コネクタ 77"/>
        <xdr:cNvCxnSpPr/>
      </xdr:nvCxnSpPr>
      <xdr:spPr>
        <a:xfrm>
          <a:off x="1447800" y="76686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144992</xdr:rowOff>
    </xdr:from>
    <xdr:to>
      <xdr:col>11</xdr:col>
      <xdr:colOff>82550</xdr:colOff>
      <xdr:row>44</xdr:row>
      <xdr:rowOff>75142</xdr:rowOff>
    </xdr:to>
    <xdr:sp macro="" textlink="">
      <xdr:nvSpPr>
        <xdr:cNvPr id="79" name="フローチャート: 判断 78"/>
        <xdr:cNvSpPr/>
      </xdr:nvSpPr>
      <xdr:spPr>
        <a:xfrm>
          <a:off x="2286000" y="751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85319</xdr:rowOff>
    </xdr:from>
    <xdr:ext cx="762000" cy="259045"/>
    <xdr:sp macro="" textlink="">
      <xdr:nvSpPr>
        <xdr:cNvPr id="80" name="テキスト ボックス 79"/>
        <xdr:cNvSpPr txBox="1"/>
      </xdr:nvSpPr>
      <xdr:spPr>
        <a:xfrm>
          <a:off x="1955800" y="728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144992</xdr:rowOff>
    </xdr:from>
    <xdr:to>
      <xdr:col>7</xdr:col>
      <xdr:colOff>31750</xdr:colOff>
      <xdr:row>44</xdr:row>
      <xdr:rowOff>75142</xdr:rowOff>
    </xdr:to>
    <xdr:sp macro="" textlink="">
      <xdr:nvSpPr>
        <xdr:cNvPr id="81" name="フローチャート: 判断 80"/>
        <xdr:cNvSpPr/>
      </xdr:nvSpPr>
      <xdr:spPr>
        <a:xfrm>
          <a:off x="1397000" y="751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85319</xdr:rowOff>
    </xdr:from>
    <xdr:ext cx="762000" cy="259045"/>
    <xdr:sp macro="" textlink="">
      <xdr:nvSpPr>
        <xdr:cNvPr id="82" name="テキスト ボックス 81"/>
        <xdr:cNvSpPr txBox="1"/>
      </xdr:nvSpPr>
      <xdr:spPr>
        <a:xfrm>
          <a:off x="1066800" y="728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53975</xdr:rowOff>
    </xdr:from>
    <xdr:to>
      <xdr:col>19</xdr:col>
      <xdr:colOff>184150</xdr:colOff>
      <xdr:row>44</xdr:row>
      <xdr:rowOff>155575</xdr:rowOff>
    </xdr:to>
    <xdr:sp macro="" textlink="">
      <xdr:nvSpPr>
        <xdr:cNvPr id="90" name="楕円 89"/>
        <xdr:cNvSpPr/>
      </xdr:nvSpPr>
      <xdr:spPr>
        <a:xfrm>
          <a:off x="4064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140352</xdr:rowOff>
    </xdr:from>
    <xdr:ext cx="736600" cy="259045"/>
    <xdr:sp macro="" textlink="">
      <xdr:nvSpPr>
        <xdr:cNvPr id="91" name="テキスト ボックス 90"/>
        <xdr:cNvSpPr txBox="1"/>
      </xdr:nvSpPr>
      <xdr:spPr>
        <a:xfrm>
          <a:off x="3733800" y="7684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74083</xdr:rowOff>
    </xdr:from>
    <xdr:to>
      <xdr:col>15</xdr:col>
      <xdr:colOff>133350</xdr:colOff>
      <xdr:row>45</xdr:row>
      <xdr:rowOff>4233</xdr:rowOff>
    </xdr:to>
    <xdr:sp macro="" textlink="">
      <xdr:nvSpPr>
        <xdr:cNvPr id="92" name="楕円 91"/>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160460</xdr:rowOff>
    </xdr:from>
    <xdr:ext cx="762000" cy="259045"/>
    <xdr:sp macro="" textlink="">
      <xdr:nvSpPr>
        <xdr:cNvPr id="93" name="テキスト ボックス 92"/>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94192</xdr:rowOff>
    </xdr:from>
    <xdr:to>
      <xdr:col>11</xdr:col>
      <xdr:colOff>82550</xdr:colOff>
      <xdr:row>45</xdr:row>
      <xdr:rowOff>24342</xdr:rowOff>
    </xdr:to>
    <xdr:sp macro="" textlink="">
      <xdr:nvSpPr>
        <xdr:cNvPr id="94" name="楕円 93"/>
        <xdr:cNvSpPr/>
      </xdr:nvSpPr>
      <xdr:spPr>
        <a:xfrm>
          <a:off x="2286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9119</xdr:rowOff>
    </xdr:from>
    <xdr:ext cx="762000" cy="259045"/>
    <xdr:sp macro="" textlink="">
      <xdr:nvSpPr>
        <xdr:cNvPr id="95" name="テキスト ボックス 94"/>
        <xdr:cNvSpPr txBox="1"/>
      </xdr:nvSpPr>
      <xdr:spPr>
        <a:xfrm>
          <a:off x="1955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6" name="楕円 95"/>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7" name="テキスト ボックス 96"/>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交付税が減額交付となったことに加え</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、施設に係る光熱水費や燃料費といった</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経常的な</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が増えたことにより、経常収支比率は、前年度比</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ポイント増となりました。</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先を見通すことが難しい地方交付税への依存割合が高い本町は、その交付額の増減により、当該比率が大きな影響を受けないよう、今後においても経常経費の適切な執行に努めます。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127000</xdr:rowOff>
    </xdr:from>
    <xdr:to>
      <xdr:col>23</xdr:col>
      <xdr:colOff>133350</xdr:colOff>
      <xdr:row>65</xdr:row>
      <xdr:rowOff>46482</xdr:rowOff>
    </xdr:to>
    <xdr:cxnSp macro="">
      <xdr:nvCxnSpPr>
        <xdr:cNvPr id="125" name="直線コネクタ 124"/>
        <xdr:cNvCxnSpPr/>
      </xdr:nvCxnSpPr>
      <xdr:spPr>
        <a:xfrm flipV="1">
          <a:off x="4953000" y="10071100"/>
          <a:ext cx="0" cy="1119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18559</xdr:rowOff>
    </xdr:from>
    <xdr:ext cx="762000" cy="259045"/>
    <xdr:sp macro="" textlink="">
      <xdr:nvSpPr>
        <xdr:cNvPr id="126" name="財政構造の弾力性最小値テキスト"/>
        <xdr:cNvSpPr txBox="1"/>
      </xdr:nvSpPr>
      <xdr:spPr>
        <a:xfrm>
          <a:off x="5041900" y="1116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46482</xdr:rowOff>
    </xdr:from>
    <xdr:to>
      <xdr:col>24</xdr:col>
      <xdr:colOff>12700</xdr:colOff>
      <xdr:row>65</xdr:row>
      <xdr:rowOff>46482</xdr:rowOff>
    </xdr:to>
    <xdr:cxnSp macro="">
      <xdr:nvCxnSpPr>
        <xdr:cNvPr id="127" name="直線コネクタ 126"/>
        <xdr:cNvCxnSpPr/>
      </xdr:nvCxnSpPr>
      <xdr:spPr>
        <a:xfrm>
          <a:off x="4864100" y="1119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41927</xdr:rowOff>
    </xdr:from>
    <xdr:ext cx="762000" cy="259045"/>
    <xdr:sp macro="" textlink="">
      <xdr:nvSpPr>
        <xdr:cNvPr id="128" name="財政構造の弾力性最大値テキスト"/>
        <xdr:cNvSpPr txBox="1"/>
      </xdr:nvSpPr>
      <xdr:spPr>
        <a:xfrm>
          <a:off x="5041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127000</xdr:rowOff>
    </xdr:from>
    <xdr:to>
      <xdr:col>24</xdr:col>
      <xdr:colOff>12700</xdr:colOff>
      <xdr:row>58</xdr:row>
      <xdr:rowOff>127000</xdr:rowOff>
    </xdr:to>
    <xdr:cxnSp macro="">
      <xdr:nvCxnSpPr>
        <xdr:cNvPr id="129" name="直線コネクタ 128"/>
        <xdr:cNvCxnSpPr/>
      </xdr:nvCxnSpPr>
      <xdr:spPr>
        <a:xfrm>
          <a:off x="4864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126746</xdr:rowOff>
    </xdr:from>
    <xdr:to>
      <xdr:col>23</xdr:col>
      <xdr:colOff>133350</xdr:colOff>
      <xdr:row>62</xdr:row>
      <xdr:rowOff>54102</xdr:rowOff>
    </xdr:to>
    <xdr:cxnSp macro="">
      <xdr:nvCxnSpPr>
        <xdr:cNvPr id="130" name="直線コネクタ 129"/>
        <xdr:cNvCxnSpPr/>
      </xdr:nvCxnSpPr>
      <xdr:spPr>
        <a:xfrm>
          <a:off x="4114800" y="10413746"/>
          <a:ext cx="8382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46499</xdr:rowOff>
    </xdr:from>
    <xdr:ext cx="762000" cy="259045"/>
    <xdr:sp macro="" textlink="">
      <xdr:nvSpPr>
        <xdr:cNvPr id="131" name="財政構造の弾力性平均値テキスト"/>
        <xdr:cNvSpPr txBox="1"/>
      </xdr:nvSpPr>
      <xdr:spPr>
        <a:xfrm>
          <a:off x="5041900" y="103334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29972</xdr:rowOff>
    </xdr:from>
    <xdr:to>
      <xdr:col>23</xdr:col>
      <xdr:colOff>184150</xdr:colOff>
      <xdr:row>61</xdr:row>
      <xdr:rowOff>131572</xdr:rowOff>
    </xdr:to>
    <xdr:sp macro="" textlink="">
      <xdr:nvSpPr>
        <xdr:cNvPr id="132" name="フローチャート: 判断 131"/>
        <xdr:cNvSpPr/>
      </xdr:nvSpPr>
      <xdr:spPr>
        <a:xfrm>
          <a:off x="4902200" y="1048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114808</xdr:rowOff>
    </xdr:from>
    <xdr:to>
      <xdr:col>19</xdr:col>
      <xdr:colOff>133350</xdr:colOff>
      <xdr:row>60</xdr:row>
      <xdr:rowOff>126746</xdr:rowOff>
    </xdr:to>
    <xdr:cxnSp macro="">
      <xdr:nvCxnSpPr>
        <xdr:cNvPr id="133" name="直線コネクタ 132"/>
        <xdr:cNvCxnSpPr/>
      </xdr:nvCxnSpPr>
      <xdr:spPr>
        <a:xfrm>
          <a:off x="3225800" y="10230358"/>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133858</xdr:rowOff>
    </xdr:from>
    <xdr:to>
      <xdr:col>19</xdr:col>
      <xdr:colOff>184150</xdr:colOff>
      <xdr:row>61</xdr:row>
      <xdr:rowOff>64008</xdr:rowOff>
    </xdr:to>
    <xdr:sp macro="" textlink="">
      <xdr:nvSpPr>
        <xdr:cNvPr id="134" name="フローチャート: 判断 133"/>
        <xdr:cNvSpPr/>
      </xdr:nvSpPr>
      <xdr:spPr>
        <a:xfrm>
          <a:off x="4064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48785</xdr:rowOff>
    </xdr:from>
    <xdr:ext cx="736600" cy="259045"/>
    <xdr:sp macro="" textlink="">
      <xdr:nvSpPr>
        <xdr:cNvPr id="135" name="テキスト ボックス 134"/>
        <xdr:cNvSpPr txBox="1"/>
      </xdr:nvSpPr>
      <xdr:spPr>
        <a:xfrm>
          <a:off x="3733800" y="10507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114808</xdr:rowOff>
    </xdr:from>
    <xdr:to>
      <xdr:col>15</xdr:col>
      <xdr:colOff>82550</xdr:colOff>
      <xdr:row>59</xdr:row>
      <xdr:rowOff>163068</xdr:rowOff>
    </xdr:to>
    <xdr:cxnSp macro="">
      <xdr:nvCxnSpPr>
        <xdr:cNvPr id="136" name="直線コネクタ 135"/>
        <xdr:cNvCxnSpPr/>
      </xdr:nvCxnSpPr>
      <xdr:spPr>
        <a:xfrm flipV="1">
          <a:off x="2336800" y="1023035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165354</xdr:rowOff>
    </xdr:from>
    <xdr:to>
      <xdr:col>15</xdr:col>
      <xdr:colOff>133350</xdr:colOff>
      <xdr:row>60</xdr:row>
      <xdr:rowOff>95504</xdr:rowOff>
    </xdr:to>
    <xdr:sp macro="" textlink="">
      <xdr:nvSpPr>
        <xdr:cNvPr id="137" name="フローチャート: 判断 136"/>
        <xdr:cNvSpPr/>
      </xdr:nvSpPr>
      <xdr:spPr>
        <a:xfrm>
          <a:off x="3175000" y="102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80281</xdr:rowOff>
    </xdr:from>
    <xdr:ext cx="762000" cy="259045"/>
    <xdr:sp macro="" textlink="">
      <xdr:nvSpPr>
        <xdr:cNvPr id="138" name="テキスト ボックス 137"/>
        <xdr:cNvSpPr txBox="1"/>
      </xdr:nvSpPr>
      <xdr:spPr>
        <a:xfrm>
          <a:off x="2844800" y="1036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136652</xdr:rowOff>
    </xdr:from>
    <xdr:to>
      <xdr:col>11</xdr:col>
      <xdr:colOff>31750</xdr:colOff>
      <xdr:row>59</xdr:row>
      <xdr:rowOff>163068</xdr:rowOff>
    </xdr:to>
    <xdr:cxnSp macro="">
      <xdr:nvCxnSpPr>
        <xdr:cNvPr id="139" name="直線コネクタ 138"/>
        <xdr:cNvCxnSpPr/>
      </xdr:nvCxnSpPr>
      <xdr:spPr>
        <a:xfrm>
          <a:off x="1447800" y="10080752"/>
          <a:ext cx="8890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61468</xdr:rowOff>
    </xdr:from>
    <xdr:to>
      <xdr:col>11</xdr:col>
      <xdr:colOff>82550</xdr:colOff>
      <xdr:row>60</xdr:row>
      <xdr:rowOff>163068</xdr:rowOff>
    </xdr:to>
    <xdr:sp macro="" textlink="">
      <xdr:nvSpPr>
        <xdr:cNvPr id="140" name="フローチャート: 判断 139"/>
        <xdr:cNvSpPr/>
      </xdr:nvSpPr>
      <xdr:spPr>
        <a:xfrm>
          <a:off x="2286000" y="1034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147845</xdr:rowOff>
    </xdr:from>
    <xdr:ext cx="762000" cy="259045"/>
    <xdr:sp macro="" textlink="">
      <xdr:nvSpPr>
        <xdr:cNvPr id="141" name="テキスト ボックス 140"/>
        <xdr:cNvSpPr txBox="1"/>
      </xdr:nvSpPr>
      <xdr:spPr>
        <a:xfrm>
          <a:off x="1955800" y="1043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3556</xdr:rowOff>
    </xdr:from>
    <xdr:to>
      <xdr:col>7</xdr:col>
      <xdr:colOff>31750</xdr:colOff>
      <xdr:row>60</xdr:row>
      <xdr:rowOff>105156</xdr:rowOff>
    </xdr:to>
    <xdr:sp macro="" textlink="">
      <xdr:nvSpPr>
        <xdr:cNvPr id="142" name="フローチャート: 判断 141"/>
        <xdr:cNvSpPr/>
      </xdr:nvSpPr>
      <xdr:spPr>
        <a:xfrm>
          <a:off x="1397000" y="1029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89933</xdr:rowOff>
    </xdr:from>
    <xdr:ext cx="762000" cy="259045"/>
    <xdr:sp macro="" textlink="">
      <xdr:nvSpPr>
        <xdr:cNvPr id="143" name="テキスト ボックス 142"/>
        <xdr:cNvSpPr txBox="1"/>
      </xdr:nvSpPr>
      <xdr:spPr>
        <a:xfrm>
          <a:off x="1066800" y="1037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3302</xdr:rowOff>
    </xdr:from>
    <xdr:to>
      <xdr:col>23</xdr:col>
      <xdr:colOff>184150</xdr:colOff>
      <xdr:row>62</xdr:row>
      <xdr:rowOff>104902</xdr:rowOff>
    </xdr:to>
    <xdr:sp macro="" textlink="">
      <xdr:nvSpPr>
        <xdr:cNvPr id="149" name="楕円 148"/>
        <xdr:cNvSpPr/>
      </xdr:nvSpPr>
      <xdr:spPr>
        <a:xfrm>
          <a:off x="49022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146829</xdr:rowOff>
    </xdr:from>
    <xdr:ext cx="762000" cy="259045"/>
    <xdr:sp macro="" textlink="">
      <xdr:nvSpPr>
        <xdr:cNvPr id="150" name="財政構造の弾力性該当値テキスト"/>
        <xdr:cNvSpPr txBox="1"/>
      </xdr:nvSpPr>
      <xdr:spPr>
        <a:xfrm>
          <a:off x="5041900" y="10605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75946</xdr:rowOff>
    </xdr:from>
    <xdr:to>
      <xdr:col>19</xdr:col>
      <xdr:colOff>184150</xdr:colOff>
      <xdr:row>61</xdr:row>
      <xdr:rowOff>6096</xdr:rowOff>
    </xdr:to>
    <xdr:sp macro="" textlink="">
      <xdr:nvSpPr>
        <xdr:cNvPr id="151" name="楕円 150"/>
        <xdr:cNvSpPr/>
      </xdr:nvSpPr>
      <xdr:spPr>
        <a:xfrm>
          <a:off x="4064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16273</xdr:rowOff>
    </xdr:from>
    <xdr:ext cx="736600" cy="259045"/>
    <xdr:sp macro="" textlink="">
      <xdr:nvSpPr>
        <xdr:cNvPr id="152" name="テキスト ボックス 151"/>
        <xdr:cNvSpPr txBox="1"/>
      </xdr:nvSpPr>
      <xdr:spPr>
        <a:xfrm>
          <a:off x="3733800" y="10131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64008</xdr:rowOff>
    </xdr:from>
    <xdr:to>
      <xdr:col>15</xdr:col>
      <xdr:colOff>133350</xdr:colOff>
      <xdr:row>59</xdr:row>
      <xdr:rowOff>165608</xdr:rowOff>
    </xdr:to>
    <xdr:sp macro="" textlink="">
      <xdr:nvSpPr>
        <xdr:cNvPr id="153" name="楕円 152"/>
        <xdr:cNvSpPr/>
      </xdr:nvSpPr>
      <xdr:spPr>
        <a:xfrm>
          <a:off x="3175000" y="1017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54" name="テキスト ボックス 153"/>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112268</xdr:rowOff>
    </xdr:from>
    <xdr:to>
      <xdr:col>11</xdr:col>
      <xdr:colOff>82550</xdr:colOff>
      <xdr:row>60</xdr:row>
      <xdr:rowOff>42418</xdr:rowOff>
    </xdr:to>
    <xdr:sp macro="" textlink="">
      <xdr:nvSpPr>
        <xdr:cNvPr id="155" name="楕円 154"/>
        <xdr:cNvSpPr/>
      </xdr:nvSpPr>
      <xdr:spPr>
        <a:xfrm>
          <a:off x="2286000" y="1022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52595</xdr:rowOff>
    </xdr:from>
    <xdr:ext cx="762000" cy="259045"/>
    <xdr:sp macro="" textlink="">
      <xdr:nvSpPr>
        <xdr:cNvPr id="156" name="テキスト ボックス 155"/>
        <xdr:cNvSpPr txBox="1"/>
      </xdr:nvSpPr>
      <xdr:spPr>
        <a:xfrm>
          <a:off x="1955800" y="9996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85852</xdr:rowOff>
    </xdr:from>
    <xdr:to>
      <xdr:col>7</xdr:col>
      <xdr:colOff>31750</xdr:colOff>
      <xdr:row>59</xdr:row>
      <xdr:rowOff>16002</xdr:rowOff>
    </xdr:to>
    <xdr:sp macro="" textlink="">
      <xdr:nvSpPr>
        <xdr:cNvPr id="157" name="楕円 156"/>
        <xdr:cNvSpPr/>
      </xdr:nvSpPr>
      <xdr:spPr>
        <a:xfrm>
          <a:off x="1397000" y="1002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26179</xdr:rowOff>
    </xdr:from>
    <xdr:ext cx="762000" cy="259045"/>
    <xdr:sp macro="" textlink="">
      <xdr:nvSpPr>
        <xdr:cNvPr id="158" name="テキスト ボックス 157"/>
        <xdr:cNvSpPr txBox="1"/>
      </xdr:nvSpPr>
      <xdr:spPr>
        <a:xfrm>
          <a:off x="1066800" y="979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[311,922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人口の微減が続く中、広大な行政面積を有していることから、施設が多く維持費や配置する職員の人件費が膨らみ、類似団体と比較すると大幅に上回っています。</a:t>
          </a:r>
        </a:p>
        <a:p>
          <a:r>
            <a:rPr kumimoji="1" lang="ja-JP" altLang="en-US" sz="1300">
              <a:latin typeface="ＭＳ Ｐゴシック" panose="020B0600070205080204" pitchFamily="50" charset="-128"/>
              <a:ea typeface="ＭＳ Ｐゴシック" panose="020B0600070205080204" pitchFamily="50" charset="-128"/>
            </a:rPr>
            <a:t>　行政サービスの低下にならぬようバランスを考慮しつつ、今後も適正な配置と経費の削減に努めます。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109378</xdr:rowOff>
    </xdr:from>
    <xdr:to>
      <xdr:col>23</xdr:col>
      <xdr:colOff>133350</xdr:colOff>
      <xdr:row>88</xdr:row>
      <xdr:rowOff>124684</xdr:rowOff>
    </xdr:to>
    <xdr:cxnSp macro="">
      <xdr:nvCxnSpPr>
        <xdr:cNvPr id="186" name="直線コネクタ 185"/>
        <xdr:cNvCxnSpPr/>
      </xdr:nvCxnSpPr>
      <xdr:spPr>
        <a:xfrm flipV="1">
          <a:off x="4953000" y="13996828"/>
          <a:ext cx="0" cy="12154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96761</xdr:rowOff>
    </xdr:from>
    <xdr:ext cx="762000" cy="259045"/>
    <xdr:sp macro="" textlink="">
      <xdr:nvSpPr>
        <xdr:cNvPr id="187" name="人件費・物件費等の状況最小値テキスト"/>
        <xdr:cNvSpPr txBox="1"/>
      </xdr:nvSpPr>
      <xdr:spPr>
        <a:xfrm>
          <a:off x="5041900" y="1518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124684</xdr:rowOff>
    </xdr:from>
    <xdr:to>
      <xdr:col>24</xdr:col>
      <xdr:colOff>12700</xdr:colOff>
      <xdr:row>88</xdr:row>
      <xdr:rowOff>124684</xdr:rowOff>
    </xdr:to>
    <xdr:cxnSp macro="">
      <xdr:nvCxnSpPr>
        <xdr:cNvPr id="188" name="直線コネクタ 187"/>
        <xdr:cNvCxnSpPr/>
      </xdr:nvCxnSpPr>
      <xdr:spPr>
        <a:xfrm>
          <a:off x="4864100" y="1521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24305</xdr:rowOff>
    </xdr:from>
    <xdr:ext cx="762000" cy="259045"/>
    <xdr:sp macro="" textlink="">
      <xdr:nvSpPr>
        <xdr:cNvPr id="189" name="人件費・物件費等の状況最大値テキスト"/>
        <xdr:cNvSpPr txBox="1"/>
      </xdr:nvSpPr>
      <xdr:spPr>
        <a:xfrm>
          <a:off x="5041900" y="1374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109378</xdr:rowOff>
    </xdr:from>
    <xdr:to>
      <xdr:col>24</xdr:col>
      <xdr:colOff>12700</xdr:colOff>
      <xdr:row>81</xdr:row>
      <xdr:rowOff>109378</xdr:rowOff>
    </xdr:to>
    <xdr:cxnSp macro="">
      <xdr:nvCxnSpPr>
        <xdr:cNvPr id="190" name="直線コネクタ 189"/>
        <xdr:cNvCxnSpPr/>
      </xdr:nvCxnSpPr>
      <xdr:spPr>
        <a:xfrm>
          <a:off x="4864100" y="1399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158248</xdr:rowOff>
    </xdr:from>
    <xdr:to>
      <xdr:col>23</xdr:col>
      <xdr:colOff>133350</xdr:colOff>
      <xdr:row>86</xdr:row>
      <xdr:rowOff>159136</xdr:rowOff>
    </xdr:to>
    <xdr:cxnSp macro="">
      <xdr:nvCxnSpPr>
        <xdr:cNvPr id="191" name="直線コネクタ 190"/>
        <xdr:cNvCxnSpPr/>
      </xdr:nvCxnSpPr>
      <xdr:spPr>
        <a:xfrm>
          <a:off x="4114800" y="14902948"/>
          <a:ext cx="838200" cy="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47395</xdr:rowOff>
    </xdr:from>
    <xdr:ext cx="762000" cy="259045"/>
    <xdr:sp macro="" textlink="">
      <xdr:nvSpPr>
        <xdr:cNvPr id="192" name="人件費・物件費等の状況平均値テキスト"/>
        <xdr:cNvSpPr txBox="1"/>
      </xdr:nvSpPr>
      <xdr:spPr>
        <a:xfrm>
          <a:off x="5041900" y="141062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30868</xdr:rowOff>
    </xdr:from>
    <xdr:to>
      <xdr:col>23</xdr:col>
      <xdr:colOff>184150</xdr:colOff>
      <xdr:row>83</xdr:row>
      <xdr:rowOff>132468</xdr:rowOff>
    </xdr:to>
    <xdr:sp macro="" textlink="">
      <xdr:nvSpPr>
        <xdr:cNvPr id="193" name="フローチャート: 判断 192"/>
        <xdr:cNvSpPr/>
      </xdr:nvSpPr>
      <xdr:spPr>
        <a:xfrm>
          <a:off x="4902200" y="14261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71524</xdr:rowOff>
    </xdr:from>
    <xdr:to>
      <xdr:col>19</xdr:col>
      <xdr:colOff>133350</xdr:colOff>
      <xdr:row>86</xdr:row>
      <xdr:rowOff>158248</xdr:rowOff>
    </xdr:to>
    <xdr:cxnSp macro="">
      <xdr:nvCxnSpPr>
        <xdr:cNvPr id="194" name="直線コネクタ 193"/>
        <xdr:cNvCxnSpPr/>
      </xdr:nvCxnSpPr>
      <xdr:spPr>
        <a:xfrm>
          <a:off x="3225800" y="14816224"/>
          <a:ext cx="889000" cy="8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12162</xdr:rowOff>
    </xdr:from>
    <xdr:to>
      <xdr:col>19</xdr:col>
      <xdr:colOff>184150</xdr:colOff>
      <xdr:row>83</xdr:row>
      <xdr:rowOff>113762</xdr:rowOff>
    </xdr:to>
    <xdr:sp macro="" textlink="">
      <xdr:nvSpPr>
        <xdr:cNvPr id="195" name="フローチャート: 判断 194"/>
        <xdr:cNvSpPr/>
      </xdr:nvSpPr>
      <xdr:spPr>
        <a:xfrm>
          <a:off x="4064000" y="1424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123939</xdr:rowOff>
    </xdr:from>
    <xdr:ext cx="736600" cy="259045"/>
    <xdr:sp macro="" textlink="">
      <xdr:nvSpPr>
        <xdr:cNvPr id="196" name="テキスト ボックス 195"/>
        <xdr:cNvSpPr txBox="1"/>
      </xdr:nvSpPr>
      <xdr:spPr>
        <a:xfrm>
          <a:off x="3733800" y="14011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47042</xdr:rowOff>
    </xdr:from>
    <xdr:to>
      <xdr:col>15</xdr:col>
      <xdr:colOff>82550</xdr:colOff>
      <xdr:row>86</xdr:row>
      <xdr:rowOff>71524</xdr:rowOff>
    </xdr:to>
    <xdr:cxnSp macro="">
      <xdr:nvCxnSpPr>
        <xdr:cNvPr id="197" name="直線コネクタ 196"/>
        <xdr:cNvCxnSpPr/>
      </xdr:nvCxnSpPr>
      <xdr:spPr>
        <a:xfrm>
          <a:off x="2336800" y="14791742"/>
          <a:ext cx="889000" cy="2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169183</xdr:rowOff>
    </xdr:from>
    <xdr:to>
      <xdr:col>15</xdr:col>
      <xdr:colOff>133350</xdr:colOff>
      <xdr:row>83</xdr:row>
      <xdr:rowOff>99333</xdr:rowOff>
    </xdr:to>
    <xdr:sp macro="" textlink="">
      <xdr:nvSpPr>
        <xdr:cNvPr id="198" name="フローチャート: 判断 197"/>
        <xdr:cNvSpPr/>
      </xdr:nvSpPr>
      <xdr:spPr>
        <a:xfrm>
          <a:off x="3175000" y="14228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109510</xdr:rowOff>
    </xdr:from>
    <xdr:ext cx="762000" cy="259045"/>
    <xdr:sp macro="" textlink="">
      <xdr:nvSpPr>
        <xdr:cNvPr id="199" name="テキスト ボックス 198"/>
        <xdr:cNvSpPr txBox="1"/>
      </xdr:nvSpPr>
      <xdr:spPr>
        <a:xfrm>
          <a:off x="2844800" y="13996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76660</xdr:rowOff>
    </xdr:from>
    <xdr:to>
      <xdr:col>11</xdr:col>
      <xdr:colOff>31750</xdr:colOff>
      <xdr:row>86</xdr:row>
      <xdr:rowOff>47042</xdr:rowOff>
    </xdr:to>
    <xdr:cxnSp macro="">
      <xdr:nvCxnSpPr>
        <xdr:cNvPr id="200" name="直線コネクタ 199"/>
        <xdr:cNvCxnSpPr/>
      </xdr:nvCxnSpPr>
      <xdr:spPr>
        <a:xfrm>
          <a:off x="1447800" y="14649910"/>
          <a:ext cx="889000" cy="14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128828</xdr:rowOff>
    </xdr:from>
    <xdr:to>
      <xdr:col>11</xdr:col>
      <xdr:colOff>82550</xdr:colOff>
      <xdr:row>83</xdr:row>
      <xdr:rowOff>58978</xdr:rowOff>
    </xdr:to>
    <xdr:sp macro="" textlink="">
      <xdr:nvSpPr>
        <xdr:cNvPr id="201" name="フローチャート: 判断 200"/>
        <xdr:cNvSpPr/>
      </xdr:nvSpPr>
      <xdr:spPr>
        <a:xfrm>
          <a:off x="2286000" y="1418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69155</xdr:rowOff>
    </xdr:from>
    <xdr:ext cx="762000" cy="259045"/>
    <xdr:sp macro="" textlink="">
      <xdr:nvSpPr>
        <xdr:cNvPr id="202" name="テキスト ボックス 201"/>
        <xdr:cNvSpPr txBox="1"/>
      </xdr:nvSpPr>
      <xdr:spPr>
        <a:xfrm>
          <a:off x="1955800" y="13956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98583</xdr:rowOff>
    </xdr:from>
    <xdr:to>
      <xdr:col>7</xdr:col>
      <xdr:colOff>31750</xdr:colOff>
      <xdr:row>83</xdr:row>
      <xdr:rowOff>28733</xdr:rowOff>
    </xdr:to>
    <xdr:sp macro="" textlink="">
      <xdr:nvSpPr>
        <xdr:cNvPr id="203" name="フローチャート: 判断 202"/>
        <xdr:cNvSpPr/>
      </xdr:nvSpPr>
      <xdr:spPr>
        <a:xfrm>
          <a:off x="1397000" y="1415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38910</xdr:rowOff>
    </xdr:from>
    <xdr:ext cx="762000" cy="259045"/>
    <xdr:sp macro="" textlink="">
      <xdr:nvSpPr>
        <xdr:cNvPr id="204" name="テキスト ボックス 203"/>
        <xdr:cNvSpPr txBox="1"/>
      </xdr:nvSpPr>
      <xdr:spPr>
        <a:xfrm>
          <a:off x="1066800" y="13926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108336</xdr:rowOff>
    </xdr:from>
    <xdr:to>
      <xdr:col>23</xdr:col>
      <xdr:colOff>184150</xdr:colOff>
      <xdr:row>87</xdr:row>
      <xdr:rowOff>38486</xdr:rowOff>
    </xdr:to>
    <xdr:sp macro="" textlink="">
      <xdr:nvSpPr>
        <xdr:cNvPr id="210" name="楕円 209"/>
        <xdr:cNvSpPr/>
      </xdr:nvSpPr>
      <xdr:spPr>
        <a:xfrm>
          <a:off x="4902200" y="148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80413</xdr:rowOff>
    </xdr:from>
    <xdr:ext cx="762000" cy="259045"/>
    <xdr:sp macro="" textlink="">
      <xdr:nvSpPr>
        <xdr:cNvPr id="211" name="人件費・物件費等の状況該当値テキスト"/>
        <xdr:cNvSpPr txBox="1"/>
      </xdr:nvSpPr>
      <xdr:spPr>
        <a:xfrm>
          <a:off x="5041900" y="14825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107448</xdr:rowOff>
    </xdr:from>
    <xdr:to>
      <xdr:col>19</xdr:col>
      <xdr:colOff>184150</xdr:colOff>
      <xdr:row>87</xdr:row>
      <xdr:rowOff>37598</xdr:rowOff>
    </xdr:to>
    <xdr:sp macro="" textlink="">
      <xdr:nvSpPr>
        <xdr:cNvPr id="212" name="楕円 211"/>
        <xdr:cNvSpPr/>
      </xdr:nvSpPr>
      <xdr:spPr>
        <a:xfrm>
          <a:off x="4064000" y="1485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22375</xdr:rowOff>
    </xdr:from>
    <xdr:ext cx="736600" cy="259045"/>
    <xdr:sp macro="" textlink="">
      <xdr:nvSpPr>
        <xdr:cNvPr id="213" name="テキスト ボックス 212"/>
        <xdr:cNvSpPr txBox="1"/>
      </xdr:nvSpPr>
      <xdr:spPr>
        <a:xfrm>
          <a:off x="3733800" y="14938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20724</xdr:rowOff>
    </xdr:from>
    <xdr:to>
      <xdr:col>15</xdr:col>
      <xdr:colOff>133350</xdr:colOff>
      <xdr:row>86</xdr:row>
      <xdr:rowOff>122324</xdr:rowOff>
    </xdr:to>
    <xdr:sp macro="" textlink="">
      <xdr:nvSpPr>
        <xdr:cNvPr id="214" name="楕円 213"/>
        <xdr:cNvSpPr/>
      </xdr:nvSpPr>
      <xdr:spPr>
        <a:xfrm>
          <a:off x="3175000" y="1476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107101</xdr:rowOff>
    </xdr:from>
    <xdr:ext cx="762000" cy="259045"/>
    <xdr:sp macro="" textlink="">
      <xdr:nvSpPr>
        <xdr:cNvPr id="215" name="テキスト ボックス 214"/>
        <xdr:cNvSpPr txBox="1"/>
      </xdr:nvSpPr>
      <xdr:spPr>
        <a:xfrm>
          <a:off x="2844800" y="1485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167692</xdr:rowOff>
    </xdr:from>
    <xdr:to>
      <xdr:col>11</xdr:col>
      <xdr:colOff>82550</xdr:colOff>
      <xdr:row>86</xdr:row>
      <xdr:rowOff>97842</xdr:rowOff>
    </xdr:to>
    <xdr:sp macro="" textlink="">
      <xdr:nvSpPr>
        <xdr:cNvPr id="216" name="楕円 215"/>
        <xdr:cNvSpPr/>
      </xdr:nvSpPr>
      <xdr:spPr>
        <a:xfrm>
          <a:off x="2286000" y="1474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82619</xdr:rowOff>
    </xdr:from>
    <xdr:ext cx="762000" cy="259045"/>
    <xdr:sp macro="" textlink="">
      <xdr:nvSpPr>
        <xdr:cNvPr id="217" name="テキスト ボックス 216"/>
        <xdr:cNvSpPr txBox="1"/>
      </xdr:nvSpPr>
      <xdr:spPr>
        <a:xfrm>
          <a:off x="1955800" y="14827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25860</xdr:rowOff>
    </xdr:from>
    <xdr:to>
      <xdr:col>7</xdr:col>
      <xdr:colOff>31750</xdr:colOff>
      <xdr:row>85</xdr:row>
      <xdr:rowOff>127460</xdr:rowOff>
    </xdr:to>
    <xdr:sp macro="" textlink="">
      <xdr:nvSpPr>
        <xdr:cNvPr id="218" name="楕円 217"/>
        <xdr:cNvSpPr/>
      </xdr:nvSpPr>
      <xdr:spPr>
        <a:xfrm>
          <a:off x="1397000" y="1459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112237</xdr:rowOff>
    </xdr:from>
    <xdr:ext cx="762000" cy="259045"/>
    <xdr:sp macro="" textlink="">
      <xdr:nvSpPr>
        <xdr:cNvPr id="219" name="テキスト ボックス 218"/>
        <xdr:cNvSpPr txBox="1"/>
      </xdr:nvSpPr>
      <xdr:spPr>
        <a:xfrm>
          <a:off x="1066800" y="1468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類似団体及び全国町村平均を上回っているものの、１００を切る状態となっています。</a:t>
          </a:r>
        </a:p>
        <a:p>
          <a:r>
            <a:rPr kumimoji="1" lang="ja-JP" altLang="en-US" sz="1300">
              <a:latin typeface="ＭＳ Ｐゴシック" panose="020B0600070205080204" pitchFamily="50" charset="-128"/>
              <a:ea typeface="ＭＳ Ｐゴシック" panose="020B0600070205080204" pitchFamily="50" charset="-128"/>
            </a:rPr>
            <a:t>　引き続き給与水準の適正化に努めます。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69850</xdr:rowOff>
    </xdr:to>
    <xdr:cxnSp macro="">
      <xdr:nvCxnSpPr>
        <xdr:cNvPr id="250" name="直線コネクタ 249"/>
        <xdr:cNvCxnSpPr/>
      </xdr:nvCxnSpPr>
      <xdr:spPr>
        <a:xfrm flipV="1">
          <a:off x="17018000" y="1376045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3" name="給与水準   （国との比較）最大値テキスト"/>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4" name="直線コネクタ 253"/>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14514</xdr:rowOff>
    </xdr:from>
    <xdr:to>
      <xdr:col>81</xdr:col>
      <xdr:colOff>44450</xdr:colOff>
      <xdr:row>85</xdr:row>
      <xdr:rowOff>14514</xdr:rowOff>
    </xdr:to>
    <xdr:cxnSp macro="">
      <xdr:nvCxnSpPr>
        <xdr:cNvPr id="255" name="直線コネクタ 254"/>
        <xdr:cNvCxnSpPr/>
      </xdr:nvCxnSpPr>
      <xdr:spPr>
        <a:xfrm>
          <a:off x="16179800" y="145877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133548</xdr:rowOff>
    </xdr:from>
    <xdr:ext cx="762000" cy="259045"/>
    <xdr:sp macro="" textlink="">
      <xdr:nvSpPr>
        <xdr:cNvPr id="256" name="給与水準   （国との比較）平均値テキスト"/>
        <xdr:cNvSpPr txBox="1"/>
      </xdr:nvSpPr>
      <xdr:spPr>
        <a:xfrm>
          <a:off x="17106900" y="14192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57" name="フローチャート: 判断 256"/>
        <xdr:cNvSpPr/>
      </xdr:nvSpPr>
      <xdr:spPr>
        <a:xfrm>
          <a:off x="169672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152400</xdr:rowOff>
    </xdr:to>
    <xdr:cxnSp macro="">
      <xdr:nvCxnSpPr>
        <xdr:cNvPr id="258" name="直線コネクタ 257"/>
        <xdr:cNvCxnSpPr/>
      </xdr:nvCxnSpPr>
      <xdr:spPr>
        <a:xfrm flipV="1">
          <a:off x="15290800" y="1458776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134257</xdr:rowOff>
    </xdr:from>
    <xdr:to>
      <xdr:col>77</xdr:col>
      <xdr:colOff>95250</xdr:colOff>
      <xdr:row>84</xdr:row>
      <xdr:rowOff>64407</xdr:rowOff>
    </xdr:to>
    <xdr:sp macro="" textlink="">
      <xdr:nvSpPr>
        <xdr:cNvPr id="259" name="フローチャート: 判断 258"/>
        <xdr:cNvSpPr/>
      </xdr:nvSpPr>
      <xdr:spPr>
        <a:xfrm>
          <a:off x="16129000" y="1436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74584</xdr:rowOff>
    </xdr:from>
    <xdr:ext cx="736600" cy="259045"/>
    <xdr:sp macro="" textlink="">
      <xdr:nvSpPr>
        <xdr:cNvPr id="260" name="テキスト ボックス 259"/>
        <xdr:cNvSpPr txBox="1"/>
      </xdr:nvSpPr>
      <xdr:spPr>
        <a:xfrm>
          <a:off x="15798800" y="1413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85</xdr:row>
      <xdr:rowOff>152400</xdr:rowOff>
    </xdr:to>
    <xdr:cxnSp macro="">
      <xdr:nvCxnSpPr>
        <xdr:cNvPr id="261" name="直線コネクタ 260"/>
        <xdr:cNvCxnSpPr/>
      </xdr:nvCxnSpPr>
      <xdr:spPr>
        <a:xfrm>
          <a:off x="14401800" y="1465670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99786</xdr:rowOff>
    </xdr:from>
    <xdr:to>
      <xdr:col>73</xdr:col>
      <xdr:colOff>44450</xdr:colOff>
      <xdr:row>84</xdr:row>
      <xdr:rowOff>29936</xdr:rowOff>
    </xdr:to>
    <xdr:sp macro="" textlink="">
      <xdr:nvSpPr>
        <xdr:cNvPr id="262" name="フローチャート: 判断 261"/>
        <xdr:cNvSpPr/>
      </xdr:nvSpPr>
      <xdr:spPr>
        <a:xfrm>
          <a:off x="15240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63" name="テキスト ボックス 262"/>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83457</xdr:rowOff>
    </xdr:to>
    <xdr:cxnSp macro="">
      <xdr:nvCxnSpPr>
        <xdr:cNvPr id="264" name="直線コネクタ 263"/>
        <xdr:cNvCxnSpPr/>
      </xdr:nvCxnSpPr>
      <xdr:spPr>
        <a:xfrm>
          <a:off x="13512800" y="145705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82</xdr:row>
      <xdr:rowOff>133350</xdr:rowOff>
    </xdr:from>
    <xdr:to>
      <xdr:col>68</xdr:col>
      <xdr:colOff>203200</xdr:colOff>
      <xdr:row>83</xdr:row>
      <xdr:rowOff>63500</xdr:rowOff>
    </xdr:to>
    <xdr:sp macro="" textlink="">
      <xdr:nvSpPr>
        <xdr:cNvPr id="265" name="フローチャート: 判断 264"/>
        <xdr:cNvSpPr/>
      </xdr:nvSpPr>
      <xdr:spPr>
        <a:xfrm>
          <a:off x="143510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66" name="テキスト ボックス 265"/>
        <xdr:cNvSpPr txBox="1"/>
      </xdr:nvSpPr>
      <xdr:spPr>
        <a:xfrm>
          <a:off x="14020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133350</xdr:rowOff>
    </xdr:from>
    <xdr:to>
      <xdr:col>64</xdr:col>
      <xdr:colOff>152400</xdr:colOff>
      <xdr:row>83</xdr:row>
      <xdr:rowOff>63500</xdr:rowOff>
    </xdr:to>
    <xdr:sp macro="" textlink="">
      <xdr:nvSpPr>
        <xdr:cNvPr id="267" name="フローチャート: 判断 266"/>
        <xdr:cNvSpPr/>
      </xdr:nvSpPr>
      <xdr:spPr>
        <a:xfrm>
          <a:off x="134620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73677</xdr:rowOff>
    </xdr:from>
    <xdr:ext cx="762000" cy="259045"/>
    <xdr:sp macro="" textlink="">
      <xdr:nvSpPr>
        <xdr:cNvPr id="268" name="テキスト ボックス 267"/>
        <xdr:cNvSpPr txBox="1"/>
      </xdr:nvSpPr>
      <xdr:spPr>
        <a:xfrm>
          <a:off x="13131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74" name="楕円 273"/>
        <xdr:cNvSpPr/>
      </xdr:nvSpPr>
      <xdr:spPr>
        <a:xfrm>
          <a:off x="169672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107241</xdr:rowOff>
    </xdr:from>
    <xdr:ext cx="762000" cy="259045"/>
    <xdr:sp macro="" textlink="">
      <xdr:nvSpPr>
        <xdr:cNvPr id="275" name="給与水準   （国との比較）該当値テキスト"/>
        <xdr:cNvSpPr txBox="1"/>
      </xdr:nvSpPr>
      <xdr:spPr>
        <a:xfrm>
          <a:off x="17106900" y="14509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135164</xdr:rowOff>
    </xdr:from>
    <xdr:to>
      <xdr:col>77</xdr:col>
      <xdr:colOff>95250</xdr:colOff>
      <xdr:row>85</xdr:row>
      <xdr:rowOff>65314</xdr:rowOff>
    </xdr:to>
    <xdr:sp macro="" textlink="">
      <xdr:nvSpPr>
        <xdr:cNvPr id="276" name="楕円 275"/>
        <xdr:cNvSpPr/>
      </xdr:nvSpPr>
      <xdr:spPr>
        <a:xfrm>
          <a:off x="16129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77" name="テキスト ボックス 276"/>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8" name="楕円 277"/>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9" name="テキスト ボックス 278"/>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0" name="楕円 279"/>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119034</xdr:rowOff>
    </xdr:from>
    <xdr:ext cx="762000" cy="259045"/>
    <xdr:sp macro="" textlink="">
      <xdr:nvSpPr>
        <xdr:cNvPr id="281" name="テキスト ボックス 280"/>
        <xdr:cNvSpPr txBox="1"/>
      </xdr:nvSpPr>
      <xdr:spPr>
        <a:xfrm>
          <a:off x="14020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2" name="楕円 281"/>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32856</xdr:rowOff>
    </xdr:from>
    <xdr:ext cx="762000" cy="259045"/>
    <xdr:sp macro="" textlink="">
      <xdr:nvSpPr>
        <xdr:cNvPr id="283" name="テキスト ボックス 282"/>
        <xdr:cNvSpPr txBox="1"/>
      </xdr:nvSpPr>
      <xdr:spPr>
        <a:xfrm>
          <a:off x="13131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人口の微減が続く中、広大な行政面積を有している等の特異な地域性から、施設が多く、施設数に応じた職員を配置しなければならないため、類似団体と比較すると大幅に上回っています。</a:t>
          </a:r>
        </a:p>
        <a:p>
          <a:r>
            <a:rPr kumimoji="1" lang="ja-JP" altLang="en-US" sz="1300">
              <a:latin typeface="ＭＳ Ｐゴシック" panose="020B0600070205080204" pitchFamily="50" charset="-128"/>
              <a:ea typeface="ＭＳ Ｐゴシック" panose="020B0600070205080204" pitchFamily="50" charset="-128"/>
            </a:rPr>
            <a:t>　行政サービスの低下にならぬようバランスを考慮しつつ、今後も適正な職員の配置に努めます。</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92146</xdr:rowOff>
    </xdr:from>
    <xdr:to>
      <xdr:col>81</xdr:col>
      <xdr:colOff>44450</xdr:colOff>
      <xdr:row>67</xdr:row>
      <xdr:rowOff>105480</xdr:rowOff>
    </xdr:to>
    <xdr:cxnSp macro="">
      <xdr:nvCxnSpPr>
        <xdr:cNvPr id="313" name="直線コネクタ 312"/>
        <xdr:cNvCxnSpPr/>
      </xdr:nvCxnSpPr>
      <xdr:spPr>
        <a:xfrm flipV="1">
          <a:off x="17018000" y="10036246"/>
          <a:ext cx="0" cy="1556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77557</xdr:rowOff>
    </xdr:from>
    <xdr:ext cx="762000" cy="259045"/>
    <xdr:sp macro="" textlink="">
      <xdr:nvSpPr>
        <xdr:cNvPr id="314" name="定員管理の状況最小値テキスト"/>
        <xdr:cNvSpPr txBox="1"/>
      </xdr:nvSpPr>
      <xdr:spPr>
        <a:xfrm>
          <a:off x="17106900" y="115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105480</xdr:rowOff>
    </xdr:from>
    <xdr:to>
      <xdr:col>81</xdr:col>
      <xdr:colOff>133350</xdr:colOff>
      <xdr:row>67</xdr:row>
      <xdr:rowOff>105480</xdr:rowOff>
    </xdr:to>
    <xdr:cxnSp macro="">
      <xdr:nvCxnSpPr>
        <xdr:cNvPr id="315" name="直線コネクタ 314"/>
        <xdr:cNvCxnSpPr/>
      </xdr:nvCxnSpPr>
      <xdr:spPr>
        <a:xfrm>
          <a:off x="16929100" y="1159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7073</xdr:rowOff>
    </xdr:from>
    <xdr:ext cx="762000" cy="259045"/>
    <xdr:sp macro="" textlink="">
      <xdr:nvSpPr>
        <xdr:cNvPr id="316" name="定員管理の状況最大値テキスト"/>
        <xdr:cNvSpPr txBox="1"/>
      </xdr:nvSpPr>
      <xdr:spPr>
        <a:xfrm>
          <a:off x="17106900" y="977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92146</xdr:rowOff>
    </xdr:from>
    <xdr:to>
      <xdr:col>81</xdr:col>
      <xdr:colOff>133350</xdr:colOff>
      <xdr:row>58</xdr:row>
      <xdr:rowOff>92146</xdr:rowOff>
    </xdr:to>
    <xdr:cxnSp macro="">
      <xdr:nvCxnSpPr>
        <xdr:cNvPr id="317" name="直線コネクタ 316"/>
        <xdr:cNvCxnSpPr/>
      </xdr:nvCxnSpPr>
      <xdr:spPr>
        <a:xfrm>
          <a:off x="16929100" y="10036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86713</xdr:rowOff>
    </xdr:from>
    <xdr:to>
      <xdr:col>81</xdr:col>
      <xdr:colOff>44450</xdr:colOff>
      <xdr:row>67</xdr:row>
      <xdr:rowOff>105480</xdr:rowOff>
    </xdr:to>
    <xdr:cxnSp macro="">
      <xdr:nvCxnSpPr>
        <xdr:cNvPr id="318" name="直線コネクタ 317"/>
        <xdr:cNvCxnSpPr/>
      </xdr:nvCxnSpPr>
      <xdr:spPr>
        <a:xfrm>
          <a:off x="16179800" y="11573863"/>
          <a:ext cx="8382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117281</xdr:rowOff>
    </xdr:from>
    <xdr:ext cx="762000" cy="259045"/>
    <xdr:sp macro="" textlink="">
      <xdr:nvSpPr>
        <xdr:cNvPr id="319" name="定員管理の状況平均値テキスト"/>
        <xdr:cNvSpPr txBox="1"/>
      </xdr:nvSpPr>
      <xdr:spPr>
        <a:xfrm>
          <a:off x="17106900" y="104042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100754</xdr:rowOff>
    </xdr:from>
    <xdr:to>
      <xdr:col>81</xdr:col>
      <xdr:colOff>95250</xdr:colOff>
      <xdr:row>62</xdr:row>
      <xdr:rowOff>30904</xdr:rowOff>
    </xdr:to>
    <xdr:sp macro="" textlink="">
      <xdr:nvSpPr>
        <xdr:cNvPr id="320" name="フローチャート: 判断 319"/>
        <xdr:cNvSpPr/>
      </xdr:nvSpPr>
      <xdr:spPr>
        <a:xfrm>
          <a:off x="169672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14323</xdr:rowOff>
    </xdr:from>
    <xdr:to>
      <xdr:col>77</xdr:col>
      <xdr:colOff>44450</xdr:colOff>
      <xdr:row>67</xdr:row>
      <xdr:rowOff>86713</xdr:rowOff>
    </xdr:to>
    <xdr:cxnSp macro="">
      <xdr:nvCxnSpPr>
        <xdr:cNvPr id="321" name="直線コネクタ 320"/>
        <xdr:cNvCxnSpPr/>
      </xdr:nvCxnSpPr>
      <xdr:spPr>
        <a:xfrm>
          <a:off x="15290800" y="1150147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96731</xdr:rowOff>
    </xdr:from>
    <xdr:to>
      <xdr:col>77</xdr:col>
      <xdr:colOff>95250</xdr:colOff>
      <xdr:row>62</xdr:row>
      <xdr:rowOff>26881</xdr:rowOff>
    </xdr:to>
    <xdr:sp macro="" textlink="">
      <xdr:nvSpPr>
        <xdr:cNvPr id="322" name="フローチャート: 判断 321"/>
        <xdr:cNvSpPr/>
      </xdr:nvSpPr>
      <xdr:spPr>
        <a:xfrm>
          <a:off x="16129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37058</xdr:rowOff>
    </xdr:from>
    <xdr:ext cx="736600" cy="259045"/>
    <xdr:sp macro="" textlink="">
      <xdr:nvSpPr>
        <xdr:cNvPr id="323" name="テキスト ボックス 322"/>
        <xdr:cNvSpPr txBox="1"/>
      </xdr:nvSpPr>
      <xdr:spPr>
        <a:xfrm>
          <a:off x="15798800" y="10324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86571</xdr:rowOff>
    </xdr:from>
    <xdr:to>
      <xdr:col>72</xdr:col>
      <xdr:colOff>203200</xdr:colOff>
      <xdr:row>67</xdr:row>
      <xdr:rowOff>14323</xdr:rowOff>
    </xdr:to>
    <xdr:cxnSp macro="">
      <xdr:nvCxnSpPr>
        <xdr:cNvPr id="324" name="直線コネクタ 323"/>
        <xdr:cNvCxnSpPr/>
      </xdr:nvCxnSpPr>
      <xdr:spPr>
        <a:xfrm>
          <a:off x="14401800" y="11402271"/>
          <a:ext cx="889000" cy="9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112819</xdr:rowOff>
    </xdr:from>
    <xdr:to>
      <xdr:col>73</xdr:col>
      <xdr:colOff>44450</xdr:colOff>
      <xdr:row>62</xdr:row>
      <xdr:rowOff>42969</xdr:rowOff>
    </xdr:to>
    <xdr:sp macro="" textlink="">
      <xdr:nvSpPr>
        <xdr:cNvPr id="325" name="フローチャート: 判断 324"/>
        <xdr:cNvSpPr/>
      </xdr:nvSpPr>
      <xdr:spPr>
        <a:xfrm>
          <a:off x="15240000" y="10571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53146</xdr:rowOff>
    </xdr:from>
    <xdr:ext cx="762000" cy="259045"/>
    <xdr:sp macro="" textlink="">
      <xdr:nvSpPr>
        <xdr:cNvPr id="326" name="テキスト ボックス 325"/>
        <xdr:cNvSpPr txBox="1"/>
      </xdr:nvSpPr>
      <xdr:spPr>
        <a:xfrm>
          <a:off x="14909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86571</xdr:rowOff>
    </xdr:from>
    <xdr:to>
      <xdr:col>68</xdr:col>
      <xdr:colOff>152400</xdr:colOff>
      <xdr:row>66</xdr:row>
      <xdr:rowOff>93274</xdr:rowOff>
    </xdr:to>
    <xdr:cxnSp macro="">
      <xdr:nvCxnSpPr>
        <xdr:cNvPr id="327" name="直線コネクタ 326"/>
        <xdr:cNvCxnSpPr/>
      </xdr:nvCxnSpPr>
      <xdr:spPr>
        <a:xfrm flipV="1">
          <a:off x="13512800" y="11402271"/>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106115</xdr:rowOff>
    </xdr:from>
    <xdr:to>
      <xdr:col>68</xdr:col>
      <xdr:colOff>203200</xdr:colOff>
      <xdr:row>62</xdr:row>
      <xdr:rowOff>36265</xdr:rowOff>
    </xdr:to>
    <xdr:sp macro="" textlink="">
      <xdr:nvSpPr>
        <xdr:cNvPr id="328" name="フローチャート: 判断 327"/>
        <xdr:cNvSpPr/>
      </xdr:nvSpPr>
      <xdr:spPr>
        <a:xfrm>
          <a:off x="14351000" y="1056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46442</xdr:rowOff>
    </xdr:from>
    <xdr:ext cx="762000" cy="259045"/>
    <xdr:sp macro="" textlink="">
      <xdr:nvSpPr>
        <xdr:cNvPr id="329" name="テキスト ボックス 328"/>
        <xdr:cNvSpPr txBox="1"/>
      </xdr:nvSpPr>
      <xdr:spPr>
        <a:xfrm>
          <a:off x="14020800" y="10333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87348</xdr:rowOff>
    </xdr:from>
    <xdr:to>
      <xdr:col>64</xdr:col>
      <xdr:colOff>152400</xdr:colOff>
      <xdr:row>62</xdr:row>
      <xdr:rowOff>17498</xdr:rowOff>
    </xdr:to>
    <xdr:sp macro="" textlink="">
      <xdr:nvSpPr>
        <xdr:cNvPr id="330" name="フローチャート: 判断 329"/>
        <xdr:cNvSpPr/>
      </xdr:nvSpPr>
      <xdr:spPr>
        <a:xfrm>
          <a:off x="13462000" y="10545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27675</xdr:rowOff>
    </xdr:from>
    <xdr:ext cx="762000" cy="259045"/>
    <xdr:sp macro="" textlink="">
      <xdr:nvSpPr>
        <xdr:cNvPr id="331" name="テキスト ボックス 330"/>
        <xdr:cNvSpPr txBox="1"/>
      </xdr:nvSpPr>
      <xdr:spPr>
        <a:xfrm>
          <a:off x="13131800" y="10314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54680</xdr:rowOff>
    </xdr:from>
    <xdr:to>
      <xdr:col>81</xdr:col>
      <xdr:colOff>95250</xdr:colOff>
      <xdr:row>67</xdr:row>
      <xdr:rowOff>156280</xdr:rowOff>
    </xdr:to>
    <xdr:sp macro="" textlink="">
      <xdr:nvSpPr>
        <xdr:cNvPr id="337" name="楕円 336"/>
        <xdr:cNvSpPr/>
      </xdr:nvSpPr>
      <xdr:spPr>
        <a:xfrm>
          <a:off x="16967200" y="1154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122007</xdr:rowOff>
    </xdr:from>
    <xdr:ext cx="762000" cy="259045"/>
    <xdr:sp macro="" textlink="">
      <xdr:nvSpPr>
        <xdr:cNvPr id="338" name="定員管理の状況該当値テキスト"/>
        <xdr:cNvSpPr txBox="1"/>
      </xdr:nvSpPr>
      <xdr:spPr>
        <a:xfrm>
          <a:off x="17106900" y="1143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35913</xdr:rowOff>
    </xdr:from>
    <xdr:to>
      <xdr:col>77</xdr:col>
      <xdr:colOff>95250</xdr:colOff>
      <xdr:row>67</xdr:row>
      <xdr:rowOff>137513</xdr:rowOff>
    </xdr:to>
    <xdr:sp macro="" textlink="">
      <xdr:nvSpPr>
        <xdr:cNvPr id="339" name="楕円 338"/>
        <xdr:cNvSpPr/>
      </xdr:nvSpPr>
      <xdr:spPr>
        <a:xfrm>
          <a:off x="16129000" y="1152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122290</xdr:rowOff>
    </xdr:from>
    <xdr:ext cx="736600" cy="259045"/>
    <xdr:sp macro="" textlink="">
      <xdr:nvSpPr>
        <xdr:cNvPr id="340" name="テキスト ボックス 339"/>
        <xdr:cNvSpPr txBox="1"/>
      </xdr:nvSpPr>
      <xdr:spPr>
        <a:xfrm>
          <a:off x="15798800" y="11609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134973</xdr:rowOff>
    </xdr:from>
    <xdr:to>
      <xdr:col>73</xdr:col>
      <xdr:colOff>44450</xdr:colOff>
      <xdr:row>67</xdr:row>
      <xdr:rowOff>65123</xdr:rowOff>
    </xdr:to>
    <xdr:sp macro="" textlink="">
      <xdr:nvSpPr>
        <xdr:cNvPr id="341" name="楕円 340"/>
        <xdr:cNvSpPr/>
      </xdr:nvSpPr>
      <xdr:spPr>
        <a:xfrm>
          <a:off x="15240000" y="1145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49900</xdr:rowOff>
    </xdr:from>
    <xdr:ext cx="762000" cy="259045"/>
    <xdr:sp macro="" textlink="">
      <xdr:nvSpPr>
        <xdr:cNvPr id="342" name="テキスト ボックス 341"/>
        <xdr:cNvSpPr txBox="1"/>
      </xdr:nvSpPr>
      <xdr:spPr>
        <a:xfrm>
          <a:off x="14909800" y="11537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35771</xdr:rowOff>
    </xdr:from>
    <xdr:to>
      <xdr:col>68</xdr:col>
      <xdr:colOff>203200</xdr:colOff>
      <xdr:row>66</xdr:row>
      <xdr:rowOff>137371</xdr:rowOff>
    </xdr:to>
    <xdr:sp macro="" textlink="">
      <xdr:nvSpPr>
        <xdr:cNvPr id="343" name="楕円 342"/>
        <xdr:cNvSpPr/>
      </xdr:nvSpPr>
      <xdr:spPr>
        <a:xfrm>
          <a:off x="14351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122148</xdr:rowOff>
    </xdr:from>
    <xdr:ext cx="762000" cy="259045"/>
    <xdr:sp macro="" textlink="">
      <xdr:nvSpPr>
        <xdr:cNvPr id="344" name="テキスト ボックス 343"/>
        <xdr:cNvSpPr txBox="1"/>
      </xdr:nvSpPr>
      <xdr:spPr>
        <a:xfrm>
          <a:off x="14020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42474</xdr:rowOff>
    </xdr:from>
    <xdr:to>
      <xdr:col>64</xdr:col>
      <xdr:colOff>152400</xdr:colOff>
      <xdr:row>66</xdr:row>
      <xdr:rowOff>144074</xdr:rowOff>
    </xdr:to>
    <xdr:sp macro="" textlink="">
      <xdr:nvSpPr>
        <xdr:cNvPr id="345" name="楕円 344"/>
        <xdr:cNvSpPr/>
      </xdr:nvSpPr>
      <xdr:spPr>
        <a:xfrm>
          <a:off x="13462000" y="1135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128851</xdr:rowOff>
    </xdr:from>
    <xdr:ext cx="762000" cy="259045"/>
    <xdr:sp macro="" textlink="">
      <xdr:nvSpPr>
        <xdr:cNvPr id="346" name="テキスト ボックス 345"/>
        <xdr:cNvSpPr txBox="1"/>
      </xdr:nvSpPr>
      <xdr:spPr>
        <a:xfrm>
          <a:off x="13131800" y="1144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全国・北海道平均を上回っているものの、計画的な地方債発行を進めており、昨年度と比較して０．２ポイントの改善となりました。</a:t>
          </a:r>
        </a:p>
        <a:p>
          <a:r>
            <a:rPr kumimoji="1" lang="ja-JP" altLang="en-US" sz="1300">
              <a:latin typeface="ＭＳ Ｐゴシック" panose="020B0600070205080204" pitchFamily="50" charset="-128"/>
              <a:ea typeface="ＭＳ Ｐゴシック" panose="020B0600070205080204" pitchFamily="50" charset="-128"/>
            </a:rPr>
            <a:t>　今後においても、財政上有利な地方債を活用しながら、バランスの取れた地方債発行に努めます。</a:t>
          </a:r>
        </a:p>
      </xdr:txBody>
    </xdr:sp>
    <xdr:clientData/>
  </xdr:twoCellAnchor>
  <xdr:oneCellAnchor>
    <xdr:from>
      <xdr:col>61</xdr:col>
      <xdr:colOff>6350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112889</xdr:rowOff>
    </xdr:from>
    <xdr:to>
      <xdr:col>81</xdr:col>
      <xdr:colOff>44450</xdr:colOff>
      <xdr:row>44</xdr:row>
      <xdr:rowOff>138289</xdr:rowOff>
    </xdr:to>
    <xdr:cxnSp macro="">
      <xdr:nvCxnSpPr>
        <xdr:cNvPr id="376" name="直線コネクタ 375"/>
        <xdr:cNvCxnSpPr/>
      </xdr:nvCxnSpPr>
      <xdr:spPr>
        <a:xfrm flipV="1">
          <a:off x="17018000" y="6113639"/>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110366</xdr:rowOff>
    </xdr:from>
    <xdr:ext cx="762000" cy="259045"/>
    <xdr:sp macro="" textlink="">
      <xdr:nvSpPr>
        <xdr:cNvPr id="377" name="公債費負担の状況最小値テキスト"/>
        <xdr:cNvSpPr txBox="1"/>
      </xdr:nvSpPr>
      <xdr:spPr>
        <a:xfrm>
          <a:off x="17106900" y="765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138289</xdr:rowOff>
    </xdr:from>
    <xdr:to>
      <xdr:col>81</xdr:col>
      <xdr:colOff>133350</xdr:colOff>
      <xdr:row>44</xdr:row>
      <xdr:rowOff>138289</xdr:rowOff>
    </xdr:to>
    <xdr:cxnSp macro="">
      <xdr:nvCxnSpPr>
        <xdr:cNvPr id="378" name="直線コネクタ 377"/>
        <xdr:cNvCxnSpPr/>
      </xdr:nvCxnSpPr>
      <xdr:spPr>
        <a:xfrm>
          <a:off x="16929100" y="768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27816</xdr:rowOff>
    </xdr:from>
    <xdr:ext cx="762000" cy="259045"/>
    <xdr:sp macro="" textlink="">
      <xdr:nvSpPr>
        <xdr:cNvPr id="379" name="公債費負担の状況最大値テキスト"/>
        <xdr:cNvSpPr txBox="1"/>
      </xdr:nvSpPr>
      <xdr:spPr>
        <a:xfrm>
          <a:off x="17106900" y="585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112889</xdr:rowOff>
    </xdr:from>
    <xdr:to>
      <xdr:col>81</xdr:col>
      <xdr:colOff>133350</xdr:colOff>
      <xdr:row>35</xdr:row>
      <xdr:rowOff>112889</xdr:rowOff>
    </xdr:to>
    <xdr:cxnSp macro="">
      <xdr:nvCxnSpPr>
        <xdr:cNvPr id="380" name="直線コネクタ 379"/>
        <xdr:cNvCxnSpPr/>
      </xdr:nvCxnSpPr>
      <xdr:spPr>
        <a:xfrm>
          <a:off x="16929100" y="611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105833</xdr:rowOff>
    </xdr:from>
    <xdr:to>
      <xdr:col>81</xdr:col>
      <xdr:colOff>44450</xdr:colOff>
      <xdr:row>42</xdr:row>
      <xdr:rowOff>132645</xdr:rowOff>
    </xdr:to>
    <xdr:cxnSp macro="">
      <xdr:nvCxnSpPr>
        <xdr:cNvPr id="381" name="直線コネクタ 380"/>
        <xdr:cNvCxnSpPr/>
      </xdr:nvCxnSpPr>
      <xdr:spPr>
        <a:xfrm flipV="1">
          <a:off x="16179800" y="7306733"/>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79322</xdr:rowOff>
    </xdr:from>
    <xdr:ext cx="762000" cy="259045"/>
    <xdr:sp macro="" textlink="">
      <xdr:nvSpPr>
        <xdr:cNvPr id="382" name="公債費負担の状況平均値テキスト"/>
        <xdr:cNvSpPr txBox="1"/>
      </xdr:nvSpPr>
      <xdr:spPr>
        <a:xfrm>
          <a:off x="17106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62795</xdr:rowOff>
    </xdr:from>
    <xdr:to>
      <xdr:col>81</xdr:col>
      <xdr:colOff>95250</xdr:colOff>
      <xdr:row>40</xdr:row>
      <xdr:rowOff>164395</xdr:rowOff>
    </xdr:to>
    <xdr:sp macro="" textlink="">
      <xdr:nvSpPr>
        <xdr:cNvPr id="383" name="フローチャート: 判断 382"/>
        <xdr:cNvSpPr/>
      </xdr:nvSpPr>
      <xdr:spPr>
        <a:xfrm>
          <a:off x="16967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132645</xdr:rowOff>
    </xdr:from>
    <xdr:to>
      <xdr:col>77</xdr:col>
      <xdr:colOff>44450</xdr:colOff>
      <xdr:row>42</xdr:row>
      <xdr:rowOff>159455</xdr:rowOff>
    </xdr:to>
    <xdr:cxnSp macro="">
      <xdr:nvCxnSpPr>
        <xdr:cNvPr id="384" name="直線コネクタ 383"/>
        <xdr:cNvCxnSpPr/>
      </xdr:nvCxnSpPr>
      <xdr:spPr>
        <a:xfrm flipV="1">
          <a:off x="15290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89605</xdr:rowOff>
    </xdr:from>
    <xdr:to>
      <xdr:col>77</xdr:col>
      <xdr:colOff>95250</xdr:colOff>
      <xdr:row>41</xdr:row>
      <xdr:rowOff>19755</xdr:rowOff>
    </xdr:to>
    <xdr:sp macro="" textlink="">
      <xdr:nvSpPr>
        <xdr:cNvPr id="385" name="フローチャート: 判断 384"/>
        <xdr:cNvSpPr/>
      </xdr:nvSpPr>
      <xdr:spPr>
        <a:xfrm>
          <a:off x="16129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29932</xdr:rowOff>
    </xdr:from>
    <xdr:ext cx="736600" cy="259045"/>
    <xdr:sp macro="" textlink="">
      <xdr:nvSpPr>
        <xdr:cNvPr id="386" name="テキスト ボックス 385"/>
        <xdr:cNvSpPr txBox="1"/>
      </xdr:nvSpPr>
      <xdr:spPr>
        <a:xfrm>
          <a:off x="15798800" y="671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159455</xdr:rowOff>
    </xdr:from>
    <xdr:to>
      <xdr:col>72</xdr:col>
      <xdr:colOff>203200</xdr:colOff>
      <xdr:row>43</xdr:row>
      <xdr:rowOff>55033</xdr:rowOff>
    </xdr:to>
    <xdr:cxnSp macro="">
      <xdr:nvCxnSpPr>
        <xdr:cNvPr id="387" name="直線コネクタ 386"/>
        <xdr:cNvCxnSpPr/>
      </xdr:nvCxnSpPr>
      <xdr:spPr>
        <a:xfrm flipV="1">
          <a:off x="14401800" y="736035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52211</xdr:rowOff>
    </xdr:from>
    <xdr:to>
      <xdr:col>73</xdr:col>
      <xdr:colOff>44450</xdr:colOff>
      <xdr:row>41</xdr:row>
      <xdr:rowOff>153811</xdr:rowOff>
    </xdr:to>
    <xdr:sp macro="" textlink="">
      <xdr:nvSpPr>
        <xdr:cNvPr id="388" name="フローチャート: 判断 387"/>
        <xdr:cNvSpPr/>
      </xdr:nvSpPr>
      <xdr:spPr>
        <a:xfrm>
          <a:off x="15240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163988</xdr:rowOff>
    </xdr:from>
    <xdr:ext cx="762000" cy="259045"/>
    <xdr:sp macro="" textlink="">
      <xdr:nvSpPr>
        <xdr:cNvPr id="389" name="テキスト ボックス 388"/>
        <xdr:cNvSpPr txBox="1"/>
      </xdr:nvSpPr>
      <xdr:spPr>
        <a:xfrm>
          <a:off x="14909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55033</xdr:rowOff>
    </xdr:from>
    <xdr:to>
      <xdr:col>68</xdr:col>
      <xdr:colOff>152400</xdr:colOff>
      <xdr:row>43</xdr:row>
      <xdr:rowOff>148872</xdr:rowOff>
    </xdr:to>
    <xdr:cxnSp macro="">
      <xdr:nvCxnSpPr>
        <xdr:cNvPr id="390" name="直線コネクタ 389"/>
        <xdr:cNvCxnSpPr/>
      </xdr:nvCxnSpPr>
      <xdr:spPr>
        <a:xfrm flipV="1">
          <a:off x="13512800" y="7427383"/>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28222</xdr:rowOff>
    </xdr:from>
    <xdr:to>
      <xdr:col>68</xdr:col>
      <xdr:colOff>203200</xdr:colOff>
      <xdr:row>42</xdr:row>
      <xdr:rowOff>129822</xdr:rowOff>
    </xdr:to>
    <xdr:sp macro="" textlink="">
      <xdr:nvSpPr>
        <xdr:cNvPr id="391" name="フローチャート: 判断 390"/>
        <xdr:cNvSpPr/>
      </xdr:nvSpPr>
      <xdr:spPr>
        <a:xfrm>
          <a:off x="14351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139999</xdr:rowOff>
    </xdr:from>
    <xdr:ext cx="762000" cy="259045"/>
    <xdr:sp macro="" textlink="">
      <xdr:nvSpPr>
        <xdr:cNvPr id="392" name="テキスト ボックス 391"/>
        <xdr:cNvSpPr txBox="1"/>
      </xdr:nvSpPr>
      <xdr:spPr>
        <a:xfrm>
          <a:off x="14020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17639</xdr:rowOff>
    </xdr:from>
    <xdr:to>
      <xdr:col>64</xdr:col>
      <xdr:colOff>152400</xdr:colOff>
      <xdr:row>43</xdr:row>
      <xdr:rowOff>119239</xdr:rowOff>
    </xdr:to>
    <xdr:sp macro="" textlink="">
      <xdr:nvSpPr>
        <xdr:cNvPr id="393" name="フローチャート: 判断 392"/>
        <xdr:cNvSpPr/>
      </xdr:nvSpPr>
      <xdr:spPr>
        <a:xfrm>
          <a:off x="13462000" y="73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129416</xdr:rowOff>
    </xdr:from>
    <xdr:ext cx="762000" cy="259045"/>
    <xdr:sp macro="" textlink="">
      <xdr:nvSpPr>
        <xdr:cNvPr id="394" name="テキスト ボックス 393"/>
        <xdr:cNvSpPr txBox="1"/>
      </xdr:nvSpPr>
      <xdr:spPr>
        <a:xfrm>
          <a:off x="13131800" y="715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0" name="楕円 399"/>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1" name="公債費負担の状況該当値テキスト"/>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81845</xdr:rowOff>
    </xdr:from>
    <xdr:to>
      <xdr:col>77</xdr:col>
      <xdr:colOff>95250</xdr:colOff>
      <xdr:row>43</xdr:row>
      <xdr:rowOff>11995</xdr:rowOff>
    </xdr:to>
    <xdr:sp macro="" textlink="">
      <xdr:nvSpPr>
        <xdr:cNvPr id="402" name="楕円 401"/>
        <xdr:cNvSpPr/>
      </xdr:nvSpPr>
      <xdr:spPr>
        <a:xfrm>
          <a:off x="16129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168222</xdr:rowOff>
    </xdr:from>
    <xdr:ext cx="736600" cy="259045"/>
    <xdr:sp macro="" textlink="">
      <xdr:nvSpPr>
        <xdr:cNvPr id="403" name="テキスト ボックス 402"/>
        <xdr:cNvSpPr txBox="1"/>
      </xdr:nvSpPr>
      <xdr:spPr>
        <a:xfrm>
          <a:off x="15798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108655</xdr:rowOff>
    </xdr:from>
    <xdr:to>
      <xdr:col>73</xdr:col>
      <xdr:colOff>44450</xdr:colOff>
      <xdr:row>43</xdr:row>
      <xdr:rowOff>38805</xdr:rowOff>
    </xdr:to>
    <xdr:sp macro="" textlink="">
      <xdr:nvSpPr>
        <xdr:cNvPr id="404" name="楕円 403"/>
        <xdr:cNvSpPr/>
      </xdr:nvSpPr>
      <xdr:spPr>
        <a:xfrm>
          <a:off x="15240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23582</xdr:rowOff>
    </xdr:from>
    <xdr:ext cx="762000" cy="259045"/>
    <xdr:sp macro="" textlink="">
      <xdr:nvSpPr>
        <xdr:cNvPr id="405" name="テキスト ボックス 404"/>
        <xdr:cNvSpPr txBox="1"/>
      </xdr:nvSpPr>
      <xdr:spPr>
        <a:xfrm>
          <a:off x="14909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06" name="楕円 405"/>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07" name="テキスト ボックス 406"/>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98072</xdr:rowOff>
    </xdr:from>
    <xdr:to>
      <xdr:col>64</xdr:col>
      <xdr:colOff>152400</xdr:colOff>
      <xdr:row>44</xdr:row>
      <xdr:rowOff>28222</xdr:rowOff>
    </xdr:to>
    <xdr:sp macro="" textlink="">
      <xdr:nvSpPr>
        <xdr:cNvPr id="408" name="楕円 407"/>
        <xdr:cNvSpPr/>
      </xdr:nvSpPr>
      <xdr:spPr>
        <a:xfrm>
          <a:off x="13462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12999</xdr:rowOff>
    </xdr:from>
    <xdr:ext cx="762000" cy="259045"/>
    <xdr:sp macro="" textlink="">
      <xdr:nvSpPr>
        <xdr:cNvPr id="409" name="テキスト ボックス 408"/>
        <xdr:cNvSpPr txBox="1"/>
      </xdr:nvSpPr>
      <xdr:spPr>
        <a:xfrm>
          <a:off x="13131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全国平均を上回っているものの、概ね北海道平均並となっています。</a:t>
          </a:r>
        </a:p>
        <a:p>
          <a:r>
            <a:rPr kumimoji="1" lang="ja-JP" altLang="en-US" sz="1300">
              <a:latin typeface="ＭＳ Ｐゴシック" panose="020B0600070205080204" pitchFamily="50" charset="-128"/>
              <a:ea typeface="ＭＳ Ｐゴシック" panose="020B0600070205080204" pitchFamily="50" charset="-128"/>
            </a:rPr>
            <a:t>　今後においても、公債費負担をはじめとする世代間負担の適切な平準化に努めます。</a:t>
          </a: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114935</xdr:rowOff>
    </xdr:to>
    <xdr:cxnSp macro="">
      <xdr:nvCxnSpPr>
        <xdr:cNvPr id="438" name="直線コネクタ 437"/>
        <xdr:cNvCxnSpPr/>
      </xdr:nvCxnSpPr>
      <xdr:spPr>
        <a:xfrm flipV="1">
          <a:off x="17018000" y="2370667"/>
          <a:ext cx="0" cy="15161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87012</xdr:rowOff>
    </xdr:from>
    <xdr:ext cx="762000" cy="259045"/>
    <xdr:sp macro="" textlink="">
      <xdr:nvSpPr>
        <xdr:cNvPr id="439" name="将来負担の状況最小値テキスト"/>
        <xdr:cNvSpPr txBox="1"/>
      </xdr:nvSpPr>
      <xdr:spPr>
        <a:xfrm>
          <a:off x="17106900" y="385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114935</xdr:rowOff>
    </xdr:from>
    <xdr:to>
      <xdr:col>81</xdr:col>
      <xdr:colOff>133350</xdr:colOff>
      <xdr:row>22</xdr:row>
      <xdr:rowOff>114935</xdr:rowOff>
    </xdr:to>
    <xdr:cxnSp macro="">
      <xdr:nvCxnSpPr>
        <xdr:cNvPr id="440" name="直線コネクタ 439"/>
        <xdr:cNvCxnSpPr/>
      </xdr:nvCxnSpPr>
      <xdr:spPr>
        <a:xfrm>
          <a:off x="16929100" y="388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154446</xdr:rowOff>
    </xdr:from>
    <xdr:to>
      <xdr:col>81</xdr:col>
      <xdr:colOff>44450</xdr:colOff>
      <xdr:row>18</xdr:row>
      <xdr:rowOff>12488</xdr:rowOff>
    </xdr:to>
    <xdr:cxnSp macro="">
      <xdr:nvCxnSpPr>
        <xdr:cNvPr id="443" name="直線コネクタ 442"/>
        <xdr:cNvCxnSpPr/>
      </xdr:nvCxnSpPr>
      <xdr:spPr>
        <a:xfrm>
          <a:off x="16179800" y="3069096"/>
          <a:ext cx="8382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30074</xdr:rowOff>
    </xdr:from>
    <xdr:ext cx="762000" cy="259045"/>
    <xdr:sp macro="" textlink="">
      <xdr:nvSpPr>
        <xdr:cNvPr id="444" name="将来負担の状況平均値テキスト"/>
        <xdr:cNvSpPr txBox="1"/>
      </xdr:nvSpPr>
      <xdr:spPr>
        <a:xfrm>
          <a:off x="17106900" y="24303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13547</xdr:rowOff>
    </xdr:from>
    <xdr:to>
      <xdr:col>81</xdr:col>
      <xdr:colOff>95250</xdr:colOff>
      <xdr:row>15</xdr:row>
      <xdr:rowOff>115147</xdr:rowOff>
    </xdr:to>
    <xdr:sp macro="" textlink="">
      <xdr:nvSpPr>
        <xdr:cNvPr id="445" name="フローチャート: 判断 444"/>
        <xdr:cNvSpPr/>
      </xdr:nvSpPr>
      <xdr:spPr>
        <a:xfrm>
          <a:off x="16967200" y="258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154446</xdr:rowOff>
    </xdr:from>
    <xdr:to>
      <xdr:col>77</xdr:col>
      <xdr:colOff>44450</xdr:colOff>
      <xdr:row>18</xdr:row>
      <xdr:rowOff>1764</xdr:rowOff>
    </xdr:to>
    <xdr:cxnSp macro="">
      <xdr:nvCxnSpPr>
        <xdr:cNvPr id="446" name="直線コネクタ 445"/>
        <xdr:cNvCxnSpPr/>
      </xdr:nvCxnSpPr>
      <xdr:spPr>
        <a:xfrm flipV="1">
          <a:off x="15290800" y="3069096"/>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69850</xdr:rowOff>
    </xdr:from>
    <xdr:to>
      <xdr:col>77</xdr:col>
      <xdr:colOff>95250</xdr:colOff>
      <xdr:row>16</xdr:row>
      <xdr:rowOff>0</xdr:rowOff>
    </xdr:to>
    <xdr:sp macro="" textlink="">
      <xdr:nvSpPr>
        <xdr:cNvPr id="447" name="フローチャート: 判断 446"/>
        <xdr:cNvSpPr/>
      </xdr:nvSpPr>
      <xdr:spPr>
        <a:xfrm>
          <a:off x="16129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10177</xdr:rowOff>
    </xdr:from>
    <xdr:ext cx="736600" cy="259045"/>
    <xdr:sp macro="" textlink="">
      <xdr:nvSpPr>
        <xdr:cNvPr id="448" name="テキスト ボックス 447"/>
        <xdr:cNvSpPr txBox="1"/>
      </xdr:nvSpPr>
      <xdr:spPr>
        <a:xfrm>
          <a:off x="15798800" y="241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1764</xdr:rowOff>
    </xdr:from>
    <xdr:to>
      <xdr:col>72</xdr:col>
      <xdr:colOff>203200</xdr:colOff>
      <xdr:row>18</xdr:row>
      <xdr:rowOff>56727</xdr:rowOff>
    </xdr:to>
    <xdr:cxnSp macro="">
      <xdr:nvCxnSpPr>
        <xdr:cNvPr id="449" name="直線コネクタ 448"/>
        <xdr:cNvCxnSpPr/>
      </xdr:nvCxnSpPr>
      <xdr:spPr>
        <a:xfrm flipV="1">
          <a:off x="14401800" y="3087864"/>
          <a:ext cx="8890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75353</xdr:rowOff>
    </xdr:from>
    <xdr:to>
      <xdr:col>73</xdr:col>
      <xdr:colOff>44450</xdr:colOff>
      <xdr:row>17</xdr:row>
      <xdr:rowOff>5503</xdr:rowOff>
    </xdr:to>
    <xdr:sp macro="" textlink="">
      <xdr:nvSpPr>
        <xdr:cNvPr id="450" name="フローチャート: 判断 449"/>
        <xdr:cNvSpPr/>
      </xdr:nvSpPr>
      <xdr:spPr>
        <a:xfrm>
          <a:off x="15240000" y="2818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15680</xdr:rowOff>
    </xdr:from>
    <xdr:ext cx="762000" cy="259045"/>
    <xdr:sp macro="" textlink="">
      <xdr:nvSpPr>
        <xdr:cNvPr id="451" name="テキスト ボックス 450"/>
        <xdr:cNvSpPr txBox="1"/>
      </xdr:nvSpPr>
      <xdr:spPr>
        <a:xfrm>
          <a:off x="14909800" y="258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56727</xdr:rowOff>
    </xdr:from>
    <xdr:to>
      <xdr:col>68</xdr:col>
      <xdr:colOff>152400</xdr:colOff>
      <xdr:row>18</xdr:row>
      <xdr:rowOff>82197</xdr:rowOff>
    </xdr:to>
    <xdr:cxnSp macro="">
      <xdr:nvCxnSpPr>
        <xdr:cNvPr id="452" name="直線コネクタ 451"/>
        <xdr:cNvCxnSpPr/>
      </xdr:nvCxnSpPr>
      <xdr:spPr>
        <a:xfrm flipV="1">
          <a:off x="13512800" y="3142827"/>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71473</xdr:rowOff>
    </xdr:from>
    <xdr:to>
      <xdr:col>68</xdr:col>
      <xdr:colOff>203200</xdr:colOff>
      <xdr:row>18</xdr:row>
      <xdr:rowOff>1623</xdr:rowOff>
    </xdr:to>
    <xdr:sp macro="" textlink="">
      <xdr:nvSpPr>
        <xdr:cNvPr id="453" name="フローチャート: 判断 452"/>
        <xdr:cNvSpPr/>
      </xdr:nvSpPr>
      <xdr:spPr>
        <a:xfrm>
          <a:off x="14351000" y="298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11800</xdr:rowOff>
    </xdr:from>
    <xdr:ext cx="762000" cy="259045"/>
    <xdr:sp macro="" textlink="">
      <xdr:nvSpPr>
        <xdr:cNvPr id="454" name="テキスト ボックス 453"/>
        <xdr:cNvSpPr txBox="1"/>
      </xdr:nvSpPr>
      <xdr:spPr>
        <a:xfrm>
          <a:off x="14020800" y="275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22013</xdr:rowOff>
    </xdr:from>
    <xdr:to>
      <xdr:col>64</xdr:col>
      <xdr:colOff>152400</xdr:colOff>
      <xdr:row>18</xdr:row>
      <xdr:rowOff>123613</xdr:rowOff>
    </xdr:to>
    <xdr:sp macro="" textlink="">
      <xdr:nvSpPr>
        <xdr:cNvPr id="455" name="フローチャート: 判断 454"/>
        <xdr:cNvSpPr/>
      </xdr:nvSpPr>
      <xdr:spPr>
        <a:xfrm>
          <a:off x="13462000" y="310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133790</xdr:rowOff>
    </xdr:from>
    <xdr:ext cx="762000" cy="259045"/>
    <xdr:sp macro="" textlink="">
      <xdr:nvSpPr>
        <xdr:cNvPr id="456" name="テキスト ボックス 455"/>
        <xdr:cNvSpPr txBox="1"/>
      </xdr:nvSpPr>
      <xdr:spPr>
        <a:xfrm>
          <a:off x="13131800" y="287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133138</xdr:rowOff>
    </xdr:from>
    <xdr:to>
      <xdr:col>81</xdr:col>
      <xdr:colOff>95250</xdr:colOff>
      <xdr:row>18</xdr:row>
      <xdr:rowOff>63288</xdr:rowOff>
    </xdr:to>
    <xdr:sp macro="" textlink="">
      <xdr:nvSpPr>
        <xdr:cNvPr id="462" name="楕円 461"/>
        <xdr:cNvSpPr/>
      </xdr:nvSpPr>
      <xdr:spPr>
        <a:xfrm>
          <a:off x="16967200" y="304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105215</xdr:rowOff>
    </xdr:from>
    <xdr:ext cx="762000" cy="259045"/>
    <xdr:sp macro="" textlink="">
      <xdr:nvSpPr>
        <xdr:cNvPr id="463" name="将来負担の状況該当値テキスト"/>
        <xdr:cNvSpPr txBox="1"/>
      </xdr:nvSpPr>
      <xdr:spPr>
        <a:xfrm>
          <a:off x="17106900" y="301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103646</xdr:rowOff>
    </xdr:from>
    <xdr:to>
      <xdr:col>77</xdr:col>
      <xdr:colOff>95250</xdr:colOff>
      <xdr:row>18</xdr:row>
      <xdr:rowOff>33796</xdr:rowOff>
    </xdr:to>
    <xdr:sp macro="" textlink="">
      <xdr:nvSpPr>
        <xdr:cNvPr id="464" name="楕円 463"/>
        <xdr:cNvSpPr/>
      </xdr:nvSpPr>
      <xdr:spPr>
        <a:xfrm>
          <a:off x="16129000" y="301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18573</xdr:rowOff>
    </xdr:from>
    <xdr:ext cx="736600" cy="259045"/>
    <xdr:sp macro="" textlink="">
      <xdr:nvSpPr>
        <xdr:cNvPr id="465" name="テキスト ボックス 464"/>
        <xdr:cNvSpPr txBox="1"/>
      </xdr:nvSpPr>
      <xdr:spPr>
        <a:xfrm>
          <a:off x="15798800" y="3104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122414</xdr:rowOff>
    </xdr:from>
    <xdr:to>
      <xdr:col>73</xdr:col>
      <xdr:colOff>44450</xdr:colOff>
      <xdr:row>18</xdr:row>
      <xdr:rowOff>52564</xdr:rowOff>
    </xdr:to>
    <xdr:sp macro="" textlink="">
      <xdr:nvSpPr>
        <xdr:cNvPr id="466" name="楕円 465"/>
        <xdr:cNvSpPr/>
      </xdr:nvSpPr>
      <xdr:spPr>
        <a:xfrm>
          <a:off x="15240000" y="303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37341</xdr:rowOff>
    </xdr:from>
    <xdr:ext cx="762000" cy="259045"/>
    <xdr:sp macro="" textlink="">
      <xdr:nvSpPr>
        <xdr:cNvPr id="467" name="テキスト ボックス 466"/>
        <xdr:cNvSpPr txBox="1"/>
      </xdr:nvSpPr>
      <xdr:spPr>
        <a:xfrm>
          <a:off x="14909800" y="312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5927</xdr:rowOff>
    </xdr:from>
    <xdr:to>
      <xdr:col>68</xdr:col>
      <xdr:colOff>203200</xdr:colOff>
      <xdr:row>18</xdr:row>
      <xdr:rowOff>107527</xdr:rowOff>
    </xdr:to>
    <xdr:sp macro="" textlink="">
      <xdr:nvSpPr>
        <xdr:cNvPr id="468" name="楕円 467"/>
        <xdr:cNvSpPr/>
      </xdr:nvSpPr>
      <xdr:spPr>
        <a:xfrm>
          <a:off x="14351000" y="309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92304</xdr:rowOff>
    </xdr:from>
    <xdr:ext cx="762000" cy="259045"/>
    <xdr:sp macro="" textlink="">
      <xdr:nvSpPr>
        <xdr:cNvPr id="469" name="テキスト ボックス 468"/>
        <xdr:cNvSpPr txBox="1"/>
      </xdr:nvSpPr>
      <xdr:spPr>
        <a:xfrm>
          <a:off x="14020800" y="317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31397</xdr:rowOff>
    </xdr:from>
    <xdr:to>
      <xdr:col>64</xdr:col>
      <xdr:colOff>152400</xdr:colOff>
      <xdr:row>18</xdr:row>
      <xdr:rowOff>132997</xdr:rowOff>
    </xdr:to>
    <xdr:sp macro="" textlink="">
      <xdr:nvSpPr>
        <xdr:cNvPr id="470" name="楕円 469"/>
        <xdr:cNvSpPr/>
      </xdr:nvSpPr>
      <xdr:spPr>
        <a:xfrm>
          <a:off x="13462000" y="31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117774</xdr:rowOff>
    </xdr:from>
    <xdr:ext cx="762000" cy="259045"/>
    <xdr:sp macro="" textlink="">
      <xdr:nvSpPr>
        <xdr:cNvPr id="471" name="テキスト ボックス 470"/>
        <xdr:cNvSpPr txBox="1"/>
      </xdr:nvSpPr>
      <xdr:spPr>
        <a:xfrm>
          <a:off x="13131800" y="3203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15,110
1,319.63
20,390,145
20,295,985
89,362
9,724,470
15,822,566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平成２９年度は、交付税の減収により算定の基礎となる分母が下がり、０．６ポイント下がっていますが概ね横ばいを保っています。</a:t>
          </a:r>
        </a:p>
        <a:p>
          <a:r>
            <a:rPr kumimoji="1" lang="ja-JP" altLang="en-US" sz="1300">
              <a:latin typeface="ＭＳ Ｐゴシック" panose="020B0600070205080204" pitchFamily="50" charset="-128"/>
              <a:ea typeface="ＭＳ Ｐゴシック" panose="020B0600070205080204" pitchFamily="50" charset="-128"/>
            </a:rPr>
            <a:t>　今後においても、適性な職員配置を進めて行きます。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76200</xdr:rowOff>
    </xdr:from>
    <xdr:to>
      <xdr:col>24</xdr:col>
      <xdr:colOff>25400</xdr:colOff>
      <xdr:row>41</xdr:row>
      <xdr:rowOff>19050</xdr:rowOff>
    </xdr:to>
    <xdr:cxnSp macro="">
      <xdr:nvCxnSpPr>
        <xdr:cNvPr id="61" name="直線コネクタ 60"/>
        <xdr:cNvCxnSpPr/>
      </xdr:nvCxnSpPr>
      <xdr:spPr>
        <a:xfrm flipV="1">
          <a:off x="4826000" y="55626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162577</xdr:rowOff>
    </xdr:from>
    <xdr:ext cx="762000" cy="259045"/>
    <xdr:sp macro="" textlink="">
      <xdr:nvSpPr>
        <xdr:cNvPr id="62" name="人件費最小値テキスト"/>
        <xdr:cNvSpPr txBox="1"/>
      </xdr:nvSpPr>
      <xdr:spPr>
        <a:xfrm>
          <a:off x="4914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19050</xdr:rowOff>
    </xdr:from>
    <xdr:to>
      <xdr:col>24</xdr:col>
      <xdr:colOff>114300</xdr:colOff>
      <xdr:row>41</xdr:row>
      <xdr:rowOff>19050</xdr:rowOff>
    </xdr:to>
    <xdr:cxnSp macro="">
      <xdr:nvCxnSpPr>
        <xdr:cNvPr id="63" name="直線コネクタ 62"/>
        <xdr:cNvCxnSpPr/>
      </xdr:nvCxnSpPr>
      <xdr:spPr>
        <a:xfrm>
          <a:off x="47371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162577</xdr:rowOff>
    </xdr:from>
    <xdr:ext cx="762000" cy="259045"/>
    <xdr:sp macro="" textlink="">
      <xdr:nvSpPr>
        <xdr:cNvPr id="64" name="人件費最大値テキスト"/>
        <xdr:cNvSpPr txBox="1"/>
      </xdr:nvSpPr>
      <xdr:spPr>
        <a:xfrm>
          <a:off x="4914900" y="530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76200</xdr:rowOff>
    </xdr:from>
    <xdr:to>
      <xdr:col>24</xdr:col>
      <xdr:colOff>114300</xdr:colOff>
      <xdr:row>32</xdr:row>
      <xdr:rowOff>76200</xdr:rowOff>
    </xdr:to>
    <xdr:cxnSp macro="">
      <xdr:nvCxnSpPr>
        <xdr:cNvPr id="65" name="直線コネクタ 64"/>
        <xdr:cNvCxnSpPr/>
      </xdr:nvCxnSpPr>
      <xdr:spPr>
        <a:xfrm>
          <a:off x="4737100" y="556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57150</xdr:rowOff>
    </xdr:from>
    <xdr:to>
      <xdr:col>24</xdr:col>
      <xdr:colOff>25400</xdr:colOff>
      <xdr:row>35</xdr:row>
      <xdr:rowOff>133350</xdr:rowOff>
    </xdr:to>
    <xdr:cxnSp macro="">
      <xdr:nvCxnSpPr>
        <xdr:cNvPr id="66" name="直線コネクタ 65"/>
        <xdr:cNvCxnSpPr/>
      </xdr:nvCxnSpPr>
      <xdr:spPr>
        <a:xfrm>
          <a:off x="3987800" y="6057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73677</xdr:rowOff>
    </xdr:from>
    <xdr:ext cx="762000" cy="259045"/>
    <xdr:sp macro="" textlink="">
      <xdr:nvSpPr>
        <xdr:cNvPr id="67" name="人件費平均値テキスト"/>
        <xdr:cNvSpPr txBox="1"/>
      </xdr:nvSpPr>
      <xdr:spPr>
        <a:xfrm>
          <a:off x="4914900" y="590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68" name="フローチャート: 判断 67"/>
        <xdr:cNvSpPr/>
      </xdr:nvSpPr>
      <xdr:spPr>
        <a:xfrm>
          <a:off x="47752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35</xdr:row>
      <xdr:rowOff>57150</xdr:rowOff>
    </xdr:to>
    <xdr:cxnSp macro="">
      <xdr:nvCxnSpPr>
        <xdr:cNvPr id="69" name="直線コネクタ 68"/>
        <xdr:cNvCxnSpPr/>
      </xdr:nvCxnSpPr>
      <xdr:spPr>
        <a:xfrm>
          <a:off x="3098800" y="5956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57150</xdr:rowOff>
    </xdr:from>
    <xdr:to>
      <xdr:col>20</xdr:col>
      <xdr:colOff>38100</xdr:colOff>
      <xdr:row>35</xdr:row>
      <xdr:rowOff>158750</xdr:rowOff>
    </xdr:to>
    <xdr:sp macro="" textlink="">
      <xdr:nvSpPr>
        <xdr:cNvPr id="70" name="フローチャート: 判断 69"/>
        <xdr:cNvSpPr/>
      </xdr:nvSpPr>
      <xdr:spPr>
        <a:xfrm>
          <a:off x="3937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143527</xdr:rowOff>
    </xdr:from>
    <xdr:ext cx="736600" cy="259045"/>
    <xdr:sp macro="" textlink="">
      <xdr:nvSpPr>
        <xdr:cNvPr id="71" name="テキスト ボックス 70"/>
        <xdr:cNvSpPr txBox="1"/>
      </xdr:nvSpPr>
      <xdr:spPr>
        <a:xfrm>
          <a:off x="3606800" y="614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35</xdr:row>
      <xdr:rowOff>19050</xdr:rowOff>
    </xdr:to>
    <xdr:cxnSp macro="">
      <xdr:nvCxnSpPr>
        <xdr:cNvPr id="72" name="直線コネクタ 71"/>
        <xdr:cNvCxnSpPr/>
      </xdr:nvCxnSpPr>
      <xdr:spPr>
        <a:xfrm flipV="1">
          <a:off x="2209800" y="5956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69850</xdr:rowOff>
    </xdr:from>
    <xdr:to>
      <xdr:col>15</xdr:col>
      <xdr:colOff>149225</xdr:colOff>
      <xdr:row>36</xdr:row>
      <xdr:rowOff>0</xdr:rowOff>
    </xdr:to>
    <xdr:sp macro="" textlink="">
      <xdr:nvSpPr>
        <xdr:cNvPr id="73" name="フローチャート: 判断 72"/>
        <xdr:cNvSpPr/>
      </xdr:nvSpPr>
      <xdr:spPr>
        <a:xfrm>
          <a:off x="3048000" y="6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156227</xdr:rowOff>
    </xdr:from>
    <xdr:ext cx="762000" cy="259045"/>
    <xdr:sp macro="" textlink="">
      <xdr:nvSpPr>
        <xdr:cNvPr id="74" name="テキスト ボックス 73"/>
        <xdr:cNvSpPr txBox="1"/>
      </xdr:nvSpPr>
      <xdr:spPr>
        <a:xfrm>
          <a:off x="2717800" y="615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0</xdr:rowOff>
    </xdr:from>
    <xdr:to>
      <xdr:col>11</xdr:col>
      <xdr:colOff>9525</xdr:colOff>
      <xdr:row>35</xdr:row>
      <xdr:rowOff>19050</xdr:rowOff>
    </xdr:to>
    <xdr:cxnSp macro="">
      <xdr:nvCxnSpPr>
        <xdr:cNvPr id="75" name="直線コネクタ 74"/>
        <xdr:cNvCxnSpPr/>
      </xdr:nvCxnSpPr>
      <xdr:spPr>
        <a:xfrm>
          <a:off x="1320800" y="58293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107950</xdr:rowOff>
    </xdr:from>
    <xdr:to>
      <xdr:col>11</xdr:col>
      <xdr:colOff>60325</xdr:colOff>
      <xdr:row>36</xdr:row>
      <xdr:rowOff>38100</xdr:rowOff>
    </xdr:to>
    <xdr:sp macro="" textlink="">
      <xdr:nvSpPr>
        <xdr:cNvPr id="76" name="フローチャート: 判断 75"/>
        <xdr:cNvSpPr/>
      </xdr:nvSpPr>
      <xdr:spPr>
        <a:xfrm>
          <a:off x="21590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22877</xdr:rowOff>
    </xdr:from>
    <xdr:ext cx="762000" cy="259045"/>
    <xdr:sp macro="" textlink="">
      <xdr:nvSpPr>
        <xdr:cNvPr id="77" name="テキスト ボックス 76"/>
        <xdr:cNvSpPr txBox="1"/>
      </xdr:nvSpPr>
      <xdr:spPr>
        <a:xfrm>
          <a:off x="1828800" y="619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82550</xdr:rowOff>
    </xdr:from>
    <xdr:to>
      <xdr:col>6</xdr:col>
      <xdr:colOff>171450</xdr:colOff>
      <xdr:row>36</xdr:row>
      <xdr:rowOff>12700</xdr:rowOff>
    </xdr:to>
    <xdr:sp macro="" textlink="">
      <xdr:nvSpPr>
        <xdr:cNvPr id="78" name="フローチャート: 判断 77"/>
        <xdr:cNvSpPr/>
      </xdr:nvSpPr>
      <xdr:spPr>
        <a:xfrm>
          <a:off x="127000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82550</xdr:rowOff>
    </xdr:from>
    <xdr:to>
      <xdr:col>24</xdr:col>
      <xdr:colOff>76200</xdr:colOff>
      <xdr:row>36</xdr:row>
      <xdr:rowOff>12700</xdr:rowOff>
    </xdr:to>
    <xdr:sp macro="" textlink="">
      <xdr:nvSpPr>
        <xdr:cNvPr id="85" name="楕円 84"/>
        <xdr:cNvSpPr/>
      </xdr:nvSpPr>
      <xdr:spPr>
        <a:xfrm>
          <a:off x="47752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54627</xdr:rowOff>
    </xdr:from>
    <xdr:ext cx="762000" cy="259045"/>
    <xdr:sp macro="" textlink="">
      <xdr:nvSpPr>
        <xdr:cNvPr id="86" name="人件費該当値テキスト"/>
        <xdr:cNvSpPr txBox="1"/>
      </xdr:nvSpPr>
      <xdr:spPr>
        <a:xfrm>
          <a:off x="4914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6350</xdr:rowOff>
    </xdr:from>
    <xdr:to>
      <xdr:col>20</xdr:col>
      <xdr:colOff>38100</xdr:colOff>
      <xdr:row>35</xdr:row>
      <xdr:rowOff>107950</xdr:rowOff>
    </xdr:to>
    <xdr:sp macro="" textlink="">
      <xdr:nvSpPr>
        <xdr:cNvPr id="87" name="楕円 86"/>
        <xdr:cNvSpPr/>
      </xdr:nvSpPr>
      <xdr:spPr>
        <a:xfrm>
          <a:off x="39370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118127</xdr:rowOff>
    </xdr:from>
    <xdr:ext cx="736600" cy="259045"/>
    <xdr:sp macro="" textlink="">
      <xdr:nvSpPr>
        <xdr:cNvPr id="88" name="テキスト ボックス 87"/>
        <xdr:cNvSpPr txBox="1"/>
      </xdr:nvSpPr>
      <xdr:spPr>
        <a:xfrm>
          <a:off x="3606800" y="577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89" name="楕円 88"/>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90" name="テキスト ボックス 89"/>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139700</xdr:rowOff>
    </xdr:from>
    <xdr:to>
      <xdr:col>11</xdr:col>
      <xdr:colOff>60325</xdr:colOff>
      <xdr:row>35</xdr:row>
      <xdr:rowOff>69850</xdr:rowOff>
    </xdr:to>
    <xdr:sp macro="" textlink="">
      <xdr:nvSpPr>
        <xdr:cNvPr id="91" name="楕円 90"/>
        <xdr:cNvSpPr/>
      </xdr:nvSpPr>
      <xdr:spPr>
        <a:xfrm>
          <a:off x="21590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80027</xdr:rowOff>
    </xdr:from>
    <xdr:ext cx="762000" cy="259045"/>
    <xdr:sp macro="" textlink="">
      <xdr:nvSpPr>
        <xdr:cNvPr id="92" name="テキスト ボックス 91"/>
        <xdr:cNvSpPr txBox="1"/>
      </xdr:nvSpPr>
      <xdr:spPr>
        <a:xfrm>
          <a:off x="182880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120650</xdr:rowOff>
    </xdr:from>
    <xdr:to>
      <xdr:col>6</xdr:col>
      <xdr:colOff>171450</xdr:colOff>
      <xdr:row>34</xdr:row>
      <xdr:rowOff>50800</xdr:rowOff>
    </xdr:to>
    <xdr:sp macro="" textlink="">
      <xdr:nvSpPr>
        <xdr:cNvPr id="93" name="楕円 92"/>
        <xdr:cNvSpPr/>
      </xdr:nvSpPr>
      <xdr:spPr>
        <a:xfrm>
          <a:off x="12700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60977</xdr:rowOff>
    </xdr:from>
    <xdr:ext cx="762000" cy="259045"/>
    <xdr:sp macro="" textlink="">
      <xdr:nvSpPr>
        <xdr:cNvPr id="94" name="テキスト ボックス 93"/>
        <xdr:cNvSpPr txBox="1"/>
      </xdr:nvSpPr>
      <xdr:spPr>
        <a:xfrm>
          <a:off x="9398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広大な行政面積を有している等特異な地域性から、施設が多く維持費が膨らみ、類似団体と比較すると上回っています。</a:t>
          </a:r>
        </a:p>
        <a:p>
          <a:r>
            <a:rPr kumimoji="1" lang="ja-JP" altLang="en-US" sz="1300">
              <a:latin typeface="ＭＳ Ｐゴシック" panose="020B0600070205080204" pitchFamily="50" charset="-128"/>
              <a:ea typeface="ＭＳ Ｐゴシック" panose="020B0600070205080204" pitchFamily="50" charset="-128"/>
            </a:rPr>
            <a:t>　今後も各事務事業の改善を進め、更なる効率的な経費執行に努めます。</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22</xdr:row>
      <xdr:rowOff>12700</xdr:rowOff>
    </xdr:to>
    <xdr:cxnSp macro="">
      <xdr:nvCxnSpPr>
        <xdr:cNvPr id="124" name="直線コネクタ 123"/>
        <xdr:cNvCxnSpPr/>
      </xdr:nvCxnSpPr>
      <xdr:spPr>
        <a:xfrm flipV="1">
          <a:off x="16510000" y="2331357"/>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5" name="物件費最小値テキスト"/>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6" name="直線コネクタ 125"/>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7" name="物件費最大値テキスト"/>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8" name="直線コネクタ 127"/>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86179</xdr:rowOff>
    </xdr:from>
    <xdr:to>
      <xdr:col>82</xdr:col>
      <xdr:colOff>107950</xdr:colOff>
      <xdr:row>18</xdr:row>
      <xdr:rowOff>29029</xdr:rowOff>
    </xdr:to>
    <xdr:cxnSp macro="">
      <xdr:nvCxnSpPr>
        <xdr:cNvPr id="129" name="直線コネクタ 128"/>
        <xdr:cNvCxnSpPr/>
      </xdr:nvCxnSpPr>
      <xdr:spPr>
        <a:xfrm>
          <a:off x="15671800" y="300082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141713</xdr:rowOff>
    </xdr:from>
    <xdr:ext cx="762000" cy="259045"/>
    <xdr:sp macro="" textlink="">
      <xdr:nvSpPr>
        <xdr:cNvPr id="130" name="物件費平均値テキスト"/>
        <xdr:cNvSpPr txBox="1"/>
      </xdr:nvSpPr>
      <xdr:spPr>
        <a:xfrm>
          <a:off x="16598900" y="2713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125186</xdr:rowOff>
    </xdr:from>
    <xdr:to>
      <xdr:col>82</xdr:col>
      <xdr:colOff>158750</xdr:colOff>
      <xdr:row>17</xdr:row>
      <xdr:rowOff>55336</xdr:rowOff>
    </xdr:to>
    <xdr:sp macro="" textlink="">
      <xdr:nvSpPr>
        <xdr:cNvPr id="131" name="フローチャート: 判断 130"/>
        <xdr:cNvSpPr/>
      </xdr:nvSpPr>
      <xdr:spPr>
        <a:xfrm>
          <a:off x="164592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20864</xdr:rowOff>
    </xdr:from>
    <xdr:to>
      <xdr:col>78</xdr:col>
      <xdr:colOff>69850</xdr:colOff>
      <xdr:row>17</xdr:row>
      <xdr:rowOff>86179</xdr:rowOff>
    </xdr:to>
    <xdr:cxnSp macro="">
      <xdr:nvCxnSpPr>
        <xdr:cNvPr id="132" name="直線コネクタ 131"/>
        <xdr:cNvCxnSpPr/>
      </xdr:nvCxnSpPr>
      <xdr:spPr>
        <a:xfrm>
          <a:off x="14782800" y="29355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59871</xdr:rowOff>
    </xdr:from>
    <xdr:to>
      <xdr:col>78</xdr:col>
      <xdr:colOff>120650</xdr:colOff>
      <xdr:row>16</xdr:row>
      <xdr:rowOff>161471</xdr:rowOff>
    </xdr:to>
    <xdr:sp macro="" textlink="">
      <xdr:nvSpPr>
        <xdr:cNvPr id="133" name="フローチャート: 判断 132"/>
        <xdr:cNvSpPr/>
      </xdr:nvSpPr>
      <xdr:spPr>
        <a:xfrm>
          <a:off x="15621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198</xdr:rowOff>
    </xdr:from>
    <xdr:ext cx="736600" cy="259045"/>
    <xdr:sp macro="" textlink="">
      <xdr:nvSpPr>
        <xdr:cNvPr id="134" name="テキスト ボックス 133"/>
        <xdr:cNvSpPr txBox="1"/>
      </xdr:nvSpPr>
      <xdr:spPr>
        <a:xfrm>
          <a:off x="15290800" y="2571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143329</xdr:rowOff>
    </xdr:from>
    <xdr:to>
      <xdr:col>73</xdr:col>
      <xdr:colOff>180975</xdr:colOff>
      <xdr:row>17</xdr:row>
      <xdr:rowOff>20864</xdr:rowOff>
    </xdr:to>
    <xdr:cxnSp macro="">
      <xdr:nvCxnSpPr>
        <xdr:cNvPr id="135" name="直線コネクタ 134"/>
        <xdr:cNvCxnSpPr/>
      </xdr:nvCxnSpPr>
      <xdr:spPr>
        <a:xfrm>
          <a:off x="13893800" y="288652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35379</xdr:rowOff>
    </xdr:from>
    <xdr:to>
      <xdr:col>74</xdr:col>
      <xdr:colOff>31750</xdr:colOff>
      <xdr:row>15</xdr:row>
      <xdr:rowOff>136979</xdr:rowOff>
    </xdr:to>
    <xdr:sp macro="" textlink="">
      <xdr:nvSpPr>
        <xdr:cNvPr id="136" name="フローチャート: 判断 135"/>
        <xdr:cNvSpPr/>
      </xdr:nvSpPr>
      <xdr:spPr>
        <a:xfrm>
          <a:off x="14732000" y="260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147156</xdr:rowOff>
    </xdr:from>
    <xdr:ext cx="762000" cy="259045"/>
    <xdr:sp macro="" textlink="">
      <xdr:nvSpPr>
        <xdr:cNvPr id="137" name="テキスト ボックス 136"/>
        <xdr:cNvSpPr txBox="1"/>
      </xdr:nvSpPr>
      <xdr:spPr>
        <a:xfrm>
          <a:off x="14401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143329</xdr:rowOff>
    </xdr:from>
    <xdr:to>
      <xdr:col>69</xdr:col>
      <xdr:colOff>92075</xdr:colOff>
      <xdr:row>16</xdr:row>
      <xdr:rowOff>143329</xdr:rowOff>
    </xdr:to>
    <xdr:cxnSp macro="">
      <xdr:nvCxnSpPr>
        <xdr:cNvPr id="138" name="直線コネクタ 137"/>
        <xdr:cNvCxnSpPr/>
      </xdr:nvCxnSpPr>
      <xdr:spPr>
        <a:xfrm>
          <a:off x="13004800" y="2543629"/>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35379</xdr:rowOff>
    </xdr:from>
    <xdr:to>
      <xdr:col>69</xdr:col>
      <xdr:colOff>142875</xdr:colOff>
      <xdr:row>15</xdr:row>
      <xdr:rowOff>136979</xdr:rowOff>
    </xdr:to>
    <xdr:sp macro="" textlink="">
      <xdr:nvSpPr>
        <xdr:cNvPr id="139" name="フローチャート: 判断 138"/>
        <xdr:cNvSpPr/>
      </xdr:nvSpPr>
      <xdr:spPr>
        <a:xfrm>
          <a:off x="13843000" y="260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40" name="テキスト ボックス 139"/>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92529</xdr:rowOff>
    </xdr:from>
    <xdr:to>
      <xdr:col>65</xdr:col>
      <xdr:colOff>53975</xdr:colOff>
      <xdr:row>15</xdr:row>
      <xdr:rowOff>22679</xdr:rowOff>
    </xdr:to>
    <xdr:sp macro="" textlink="">
      <xdr:nvSpPr>
        <xdr:cNvPr id="141" name="フローチャート: 判断 140"/>
        <xdr:cNvSpPr/>
      </xdr:nvSpPr>
      <xdr:spPr>
        <a:xfrm>
          <a:off x="12954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32856</xdr:rowOff>
    </xdr:from>
    <xdr:ext cx="762000" cy="259045"/>
    <xdr:sp macro="" textlink="">
      <xdr:nvSpPr>
        <xdr:cNvPr id="142" name="テキスト ボックス 141"/>
        <xdr:cNvSpPr txBox="1"/>
      </xdr:nvSpPr>
      <xdr:spPr>
        <a:xfrm>
          <a:off x="12623800" y="22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149679</xdr:rowOff>
    </xdr:from>
    <xdr:to>
      <xdr:col>82</xdr:col>
      <xdr:colOff>158750</xdr:colOff>
      <xdr:row>18</xdr:row>
      <xdr:rowOff>79829</xdr:rowOff>
    </xdr:to>
    <xdr:sp macro="" textlink="">
      <xdr:nvSpPr>
        <xdr:cNvPr id="148" name="楕円 147"/>
        <xdr:cNvSpPr/>
      </xdr:nvSpPr>
      <xdr:spPr>
        <a:xfrm>
          <a:off x="16459200" y="306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121756</xdr:rowOff>
    </xdr:from>
    <xdr:ext cx="762000" cy="259045"/>
    <xdr:sp macro="" textlink="">
      <xdr:nvSpPr>
        <xdr:cNvPr id="149" name="物件費該当値テキスト"/>
        <xdr:cNvSpPr txBox="1"/>
      </xdr:nvSpPr>
      <xdr:spPr>
        <a:xfrm>
          <a:off x="16598900" y="303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35379</xdr:rowOff>
    </xdr:from>
    <xdr:to>
      <xdr:col>78</xdr:col>
      <xdr:colOff>120650</xdr:colOff>
      <xdr:row>17</xdr:row>
      <xdr:rowOff>136979</xdr:rowOff>
    </xdr:to>
    <xdr:sp macro="" textlink="">
      <xdr:nvSpPr>
        <xdr:cNvPr id="150" name="楕円 149"/>
        <xdr:cNvSpPr/>
      </xdr:nvSpPr>
      <xdr:spPr>
        <a:xfrm>
          <a:off x="15621000" y="295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121756</xdr:rowOff>
    </xdr:from>
    <xdr:ext cx="736600" cy="259045"/>
    <xdr:sp macro="" textlink="">
      <xdr:nvSpPr>
        <xdr:cNvPr id="151" name="テキスト ボックス 150"/>
        <xdr:cNvSpPr txBox="1"/>
      </xdr:nvSpPr>
      <xdr:spPr>
        <a:xfrm>
          <a:off x="15290800" y="3036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141514</xdr:rowOff>
    </xdr:from>
    <xdr:to>
      <xdr:col>74</xdr:col>
      <xdr:colOff>31750</xdr:colOff>
      <xdr:row>17</xdr:row>
      <xdr:rowOff>71664</xdr:rowOff>
    </xdr:to>
    <xdr:sp macro="" textlink="">
      <xdr:nvSpPr>
        <xdr:cNvPr id="152" name="楕円 151"/>
        <xdr:cNvSpPr/>
      </xdr:nvSpPr>
      <xdr:spPr>
        <a:xfrm>
          <a:off x="14732000" y="28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56441</xdr:rowOff>
    </xdr:from>
    <xdr:ext cx="762000" cy="259045"/>
    <xdr:sp macro="" textlink="">
      <xdr:nvSpPr>
        <xdr:cNvPr id="153" name="テキスト ボックス 152"/>
        <xdr:cNvSpPr txBox="1"/>
      </xdr:nvSpPr>
      <xdr:spPr>
        <a:xfrm>
          <a:off x="14401800" y="297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92529</xdr:rowOff>
    </xdr:from>
    <xdr:to>
      <xdr:col>69</xdr:col>
      <xdr:colOff>142875</xdr:colOff>
      <xdr:row>17</xdr:row>
      <xdr:rowOff>22679</xdr:rowOff>
    </xdr:to>
    <xdr:sp macro="" textlink="">
      <xdr:nvSpPr>
        <xdr:cNvPr id="154" name="楕円 153"/>
        <xdr:cNvSpPr/>
      </xdr:nvSpPr>
      <xdr:spPr>
        <a:xfrm>
          <a:off x="13843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7456</xdr:rowOff>
    </xdr:from>
    <xdr:ext cx="762000" cy="259045"/>
    <xdr:sp macro="" textlink="">
      <xdr:nvSpPr>
        <xdr:cNvPr id="155" name="テキスト ボックス 154"/>
        <xdr:cNvSpPr txBox="1"/>
      </xdr:nvSpPr>
      <xdr:spPr>
        <a:xfrm>
          <a:off x="13512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92529</xdr:rowOff>
    </xdr:from>
    <xdr:to>
      <xdr:col>65</xdr:col>
      <xdr:colOff>53975</xdr:colOff>
      <xdr:row>15</xdr:row>
      <xdr:rowOff>22679</xdr:rowOff>
    </xdr:to>
    <xdr:sp macro="" textlink="">
      <xdr:nvSpPr>
        <xdr:cNvPr id="156" name="楕円 155"/>
        <xdr:cNvSpPr/>
      </xdr:nvSpPr>
      <xdr:spPr>
        <a:xfrm>
          <a:off x="12954000" y="24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7456</xdr:rowOff>
    </xdr:from>
    <xdr:ext cx="762000" cy="259045"/>
    <xdr:sp macro="" textlink="">
      <xdr:nvSpPr>
        <xdr:cNvPr id="157" name="テキスト ボックス 156"/>
        <xdr:cNvSpPr txBox="1"/>
      </xdr:nvSpPr>
      <xdr:spPr>
        <a:xfrm>
          <a:off x="12623800" y="2579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経常的な扶助費については、横ばいとなっており、全国及び北海道市町村平均を下回っています。</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4535</xdr:rowOff>
    </xdr:to>
    <xdr:cxnSp macro="">
      <xdr:nvCxnSpPr>
        <xdr:cNvPr id="187" name="直線コネクタ 186"/>
        <xdr:cNvCxnSpPr/>
      </xdr:nvCxnSpPr>
      <xdr:spPr>
        <a:xfrm flipV="1">
          <a:off x="4826000" y="9189357"/>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148062</xdr:rowOff>
    </xdr:from>
    <xdr:ext cx="762000" cy="259045"/>
    <xdr:sp macro="" textlink="">
      <xdr:nvSpPr>
        <xdr:cNvPr id="188" name="扶助費最小値テキスト"/>
        <xdr:cNvSpPr txBox="1"/>
      </xdr:nvSpPr>
      <xdr:spPr>
        <a:xfrm>
          <a:off x="4914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4535</xdr:rowOff>
    </xdr:from>
    <xdr:to>
      <xdr:col>24</xdr:col>
      <xdr:colOff>114300</xdr:colOff>
      <xdr:row>61</xdr:row>
      <xdr:rowOff>4535</xdr:rowOff>
    </xdr:to>
    <xdr:cxnSp macro="">
      <xdr:nvCxnSpPr>
        <xdr:cNvPr id="189" name="直線コネクタ 188"/>
        <xdr:cNvCxnSpPr/>
      </xdr:nvCxnSpPr>
      <xdr:spPr>
        <a:xfrm>
          <a:off x="4737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90" name="扶助費最大値テキスト"/>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91" name="直線コネクタ 190"/>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102507</xdr:rowOff>
    </xdr:to>
    <xdr:cxnSp macro="">
      <xdr:nvCxnSpPr>
        <xdr:cNvPr id="192" name="直線コネクタ 191"/>
        <xdr:cNvCxnSpPr/>
      </xdr:nvCxnSpPr>
      <xdr:spPr>
        <a:xfrm>
          <a:off x="3987800" y="9189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121755</xdr:rowOff>
    </xdr:from>
    <xdr:ext cx="762000" cy="259045"/>
    <xdr:sp macro="" textlink="">
      <xdr:nvSpPr>
        <xdr:cNvPr id="193" name="扶助費平均値テキスト"/>
        <xdr:cNvSpPr txBox="1"/>
      </xdr:nvSpPr>
      <xdr:spPr>
        <a:xfrm>
          <a:off x="4914900" y="9551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149678</xdr:rowOff>
    </xdr:from>
    <xdr:to>
      <xdr:col>24</xdr:col>
      <xdr:colOff>76200</xdr:colOff>
      <xdr:row>56</xdr:row>
      <xdr:rowOff>79828</xdr:rowOff>
    </xdr:to>
    <xdr:sp macro="" textlink="">
      <xdr:nvSpPr>
        <xdr:cNvPr id="194" name="フローチャート: 判断 193"/>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102507</xdr:rowOff>
    </xdr:to>
    <xdr:cxnSp macro="">
      <xdr:nvCxnSpPr>
        <xdr:cNvPr id="195" name="直線コネクタ 194"/>
        <xdr:cNvCxnSpPr/>
      </xdr:nvCxnSpPr>
      <xdr:spPr>
        <a:xfrm>
          <a:off x="3098800" y="9156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6" name="フローチャート: 判断 195"/>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97" name="テキスト ボックス 196"/>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167822</xdr:rowOff>
    </xdr:to>
    <xdr:cxnSp macro="">
      <xdr:nvCxnSpPr>
        <xdr:cNvPr id="198" name="直線コネクタ 197"/>
        <xdr:cNvCxnSpPr/>
      </xdr:nvCxnSpPr>
      <xdr:spPr>
        <a:xfrm flipV="1">
          <a:off x="2209800" y="9156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9" name="フローチャート: 判断 198"/>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0" name="テキスト ボックス 199"/>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167822</xdr:rowOff>
    </xdr:to>
    <xdr:cxnSp macro="">
      <xdr:nvCxnSpPr>
        <xdr:cNvPr id="201" name="直線コネクタ 200"/>
        <xdr:cNvCxnSpPr/>
      </xdr:nvCxnSpPr>
      <xdr:spPr>
        <a:xfrm>
          <a:off x="1320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117022</xdr:rowOff>
    </xdr:from>
    <xdr:to>
      <xdr:col>11</xdr:col>
      <xdr:colOff>60325</xdr:colOff>
      <xdr:row>56</xdr:row>
      <xdr:rowOff>47172</xdr:rowOff>
    </xdr:to>
    <xdr:sp macro="" textlink="">
      <xdr:nvSpPr>
        <xdr:cNvPr id="202" name="フローチャート: 判断 201"/>
        <xdr:cNvSpPr/>
      </xdr:nvSpPr>
      <xdr:spPr>
        <a:xfrm>
          <a:off x="2159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03" name="テキスト ボックス 202"/>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05" name="テキスト ボックス 204"/>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51707</xdr:rowOff>
    </xdr:from>
    <xdr:to>
      <xdr:col>24</xdr:col>
      <xdr:colOff>76200</xdr:colOff>
      <xdr:row>53</xdr:row>
      <xdr:rowOff>153307</xdr:rowOff>
    </xdr:to>
    <xdr:sp macro="" textlink="">
      <xdr:nvSpPr>
        <xdr:cNvPr id="211" name="楕円 210"/>
        <xdr:cNvSpPr/>
      </xdr:nvSpPr>
      <xdr:spPr>
        <a:xfrm>
          <a:off x="47752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131734</xdr:rowOff>
    </xdr:from>
    <xdr:ext cx="762000" cy="259045"/>
    <xdr:sp macro="" textlink="">
      <xdr:nvSpPr>
        <xdr:cNvPr id="212" name="扶助費該当値テキスト"/>
        <xdr:cNvSpPr txBox="1"/>
      </xdr:nvSpPr>
      <xdr:spPr>
        <a:xfrm>
          <a:off x="4914900" y="904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13" name="楕円 212"/>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4" name="テキスト ボックス 213"/>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5" name="楕円 214"/>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6" name="テキスト ボックス 215"/>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7" name="楕円 216"/>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8" name="テキスト ボックス 217"/>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84365</xdr:rowOff>
    </xdr:from>
    <xdr:to>
      <xdr:col>6</xdr:col>
      <xdr:colOff>171450</xdr:colOff>
      <xdr:row>54</xdr:row>
      <xdr:rowOff>14515</xdr:rowOff>
    </xdr:to>
    <xdr:sp macro="" textlink="">
      <xdr:nvSpPr>
        <xdr:cNvPr id="219" name="楕円 218"/>
        <xdr:cNvSpPr/>
      </xdr:nvSpPr>
      <xdr:spPr>
        <a:xfrm>
          <a:off x="1270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24692</xdr:rowOff>
    </xdr:from>
    <xdr:ext cx="762000" cy="259045"/>
    <xdr:sp macro="" textlink="">
      <xdr:nvSpPr>
        <xdr:cNvPr id="220" name="テキスト ボックス 219"/>
        <xdr:cNvSpPr txBox="1"/>
      </xdr:nvSpPr>
      <xdr:spPr>
        <a:xfrm>
          <a:off x="939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前年度と比較すると、１．３ポイント減となり、類似団体との比較においては、下回る結果となっています。</a:t>
          </a:r>
        </a:p>
        <a:p>
          <a:r>
            <a:rPr kumimoji="1" lang="ja-JP" altLang="en-US" sz="1300">
              <a:latin typeface="ＭＳ Ｐゴシック" panose="020B0600070205080204" pitchFamily="50" charset="-128"/>
              <a:ea typeface="ＭＳ Ｐゴシック" panose="020B0600070205080204" pitchFamily="50" charset="-128"/>
            </a:rPr>
            <a:t>　特に維持補修費については、行政運営に支障がない範囲において、計画的な執行に努めます。</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60</xdr:row>
      <xdr:rowOff>88900</xdr:rowOff>
    </xdr:to>
    <xdr:cxnSp macro="">
      <xdr:nvCxnSpPr>
        <xdr:cNvPr id="248" name="直線コネクタ 247"/>
        <xdr:cNvCxnSpPr/>
      </xdr:nvCxnSpPr>
      <xdr:spPr>
        <a:xfrm flipV="1">
          <a:off x="16510000" y="90805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9" name="その他最小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50" name="直線コネクタ 249"/>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51" name="その他最大値テキスト"/>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2" name="直線コネクタ 251"/>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56</xdr:row>
      <xdr:rowOff>101600</xdr:rowOff>
    </xdr:to>
    <xdr:cxnSp macro="">
      <xdr:nvCxnSpPr>
        <xdr:cNvPr id="253" name="直線コネクタ 252"/>
        <xdr:cNvCxnSpPr/>
      </xdr:nvCxnSpPr>
      <xdr:spPr>
        <a:xfrm flipV="1">
          <a:off x="15671800" y="95377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4" name="その他平均値テキスト"/>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139700</xdr:rowOff>
    </xdr:from>
    <xdr:to>
      <xdr:col>82</xdr:col>
      <xdr:colOff>158750</xdr:colOff>
      <xdr:row>57</xdr:row>
      <xdr:rowOff>69850</xdr:rowOff>
    </xdr:to>
    <xdr:sp macro="" textlink="">
      <xdr:nvSpPr>
        <xdr:cNvPr id="255" name="フローチャート: 判断 254"/>
        <xdr:cNvSpPr/>
      </xdr:nvSpPr>
      <xdr:spPr>
        <a:xfrm>
          <a:off x="16459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120650</xdr:rowOff>
    </xdr:from>
    <xdr:to>
      <xdr:col>78</xdr:col>
      <xdr:colOff>69850</xdr:colOff>
      <xdr:row>56</xdr:row>
      <xdr:rowOff>101600</xdr:rowOff>
    </xdr:to>
    <xdr:cxnSp macro="">
      <xdr:nvCxnSpPr>
        <xdr:cNvPr id="256" name="直線コネクタ 255"/>
        <xdr:cNvCxnSpPr/>
      </xdr:nvCxnSpPr>
      <xdr:spPr>
        <a:xfrm>
          <a:off x="14782800" y="9550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7" name="フローチャート: 判断 256"/>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67327</xdr:rowOff>
    </xdr:from>
    <xdr:ext cx="736600" cy="259045"/>
    <xdr:sp macro="" textlink="">
      <xdr:nvSpPr>
        <xdr:cNvPr id="258" name="テキスト ボックス 257"/>
        <xdr:cNvSpPr txBox="1"/>
      </xdr:nvSpPr>
      <xdr:spPr>
        <a:xfrm>
          <a:off x="15290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19050</xdr:rowOff>
    </xdr:from>
    <xdr:to>
      <xdr:col>73</xdr:col>
      <xdr:colOff>180975</xdr:colOff>
      <xdr:row>55</xdr:row>
      <xdr:rowOff>120650</xdr:rowOff>
    </xdr:to>
    <xdr:cxnSp macro="">
      <xdr:nvCxnSpPr>
        <xdr:cNvPr id="259" name="直線コネクタ 258"/>
        <xdr:cNvCxnSpPr/>
      </xdr:nvCxnSpPr>
      <xdr:spPr>
        <a:xfrm>
          <a:off x="13893800" y="9448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50800</xdr:rowOff>
    </xdr:from>
    <xdr:to>
      <xdr:col>74</xdr:col>
      <xdr:colOff>31750</xdr:colOff>
      <xdr:row>56</xdr:row>
      <xdr:rowOff>152400</xdr:rowOff>
    </xdr:to>
    <xdr:sp macro="" textlink="">
      <xdr:nvSpPr>
        <xdr:cNvPr id="260" name="フローチャート: 判断 259"/>
        <xdr:cNvSpPr/>
      </xdr:nvSpPr>
      <xdr:spPr>
        <a:xfrm>
          <a:off x="14732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61" name="テキスト ボックス 260"/>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19050</xdr:rowOff>
    </xdr:from>
    <xdr:to>
      <xdr:col>69</xdr:col>
      <xdr:colOff>92075</xdr:colOff>
      <xdr:row>55</xdr:row>
      <xdr:rowOff>146050</xdr:rowOff>
    </xdr:to>
    <xdr:cxnSp macro="">
      <xdr:nvCxnSpPr>
        <xdr:cNvPr id="262" name="直線コネクタ 261"/>
        <xdr:cNvCxnSpPr/>
      </xdr:nvCxnSpPr>
      <xdr:spPr>
        <a:xfrm flipV="1">
          <a:off x="13004800" y="9448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63" name="フローチャート: 判断 262"/>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64" name="テキスト ボックス 263"/>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12700</xdr:rowOff>
    </xdr:from>
    <xdr:to>
      <xdr:col>65</xdr:col>
      <xdr:colOff>53975</xdr:colOff>
      <xdr:row>56</xdr:row>
      <xdr:rowOff>114300</xdr:rowOff>
    </xdr:to>
    <xdr:sp macro="" textlink="">
      <xdr:nvSpPr>
        <xdr:cNvPr id="265" name="フローチャート: 判断 264"/>
        <xdr:cNvSpPr/>
      </xdr:nvSpPr>
      <xdr:spPr>
        <a:xfrm>
          <a:off x="12954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6" name="テキスト ボックス 265"/>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72" name="楕円 271"/>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73" name="その他該当値テキスト"/>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50800</xdr:rowOff>
    </xdr:from>
    <xdr:to>
      <xdr:col>78</xdr:col>
      <xdr:colOff>120650</xdr:colOff>
      <xdr:row>56</xdr:row>
      <xdr:rowOff>152400</xdr:rowOff>
    </xdr:to>
    <xdr:sp macro="" textlink="">
      <xdr:nvSpPr>
        <xdr:cNvPr id="274" name="楕円 273"/>
        <xdr:cNvSpPr/>
      </xdr:nvSpPr>
      <xdr:spPr>
        <a:xfrm>
          <a:off x="15621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162577</xdr:rowOff>
    </xdr:from>
    <xdr:ext cx="736600" cy="259045"/>
    <xdr:sp macro="" textlink="">
      <xdr:nvSpPr>
        <xdr:cNvPr id="275" name="テキスト ボックス 274"/>
        <xdr:cNvSpPr txBox="1"/>
      </xdr:nvSpPr>
      <xdr:spPr>
        <a:xfrm>
          <a:off x="15290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69850</xdr:rowOff>
    </xdr:from>
    <xdr:to>
      <xdr:col>74</xdr:col>
      <xdr:colOff>31750</xdr:colOff>
      <xdr:row>56</xdr:row>
      <xdr:rowOff>0</xdr:rowOff>
    </xdr:to>
    <xdr:sp macro="" textlink="">
      <xdr:nvSpPr>
        <xdr:cNvPr id="276" name="楕円 275"/>
        <xdr:cNvSpPr/>
      </xdr:nvSpPr>
      <xdr:spPr>
        <a:xfrm>
          <a:off x="14732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10177</xdr:rowOff>
    </xdr:from>
    <xdr:ext cx="762000" cy="259045"/>
    <xdr:sp macro="" textlink="">
      <xdr:nvSpPr>
        <xdr:cNvPr id="277" name="テキスト ボックス 276"/>
        <xdr:cNvSpPr txBox="1"/>
      </xdr:nvSpPr>
      <xdr:spPr>
        <a:xfrm>
          <a:off x="14401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139700</xdr:rowOff>
    </xdr:from>
    <xdr:to>
      <xdr:col>69</xdr:col>
      <xdr:colOff>142875</xdr:colOff>
      <xdr:row>55</xdr:row>
      <xdr:rowOff>69850</xdr:rowOff>
    </xdr:to>
    <xdr:sp macro="" textlink="">
      <xdr:nvSpPr>
        <xdr:cNvPr id="278" name="楕円 277"/>
        <xdr:cNvSpPr/>
      </xdr:nvSpPr>
      <xdr:spPr>
        <a:xfrm>
          <a:off x="138430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80027</xdr:rowOff>
    </xdr:from>
    <xdr:ext cx="762000" cy="259045"/>
    <xdr:sp macro="" textlink="">
      <xdr:nvSpPr>
        <xdr:cNvPr id="279" name="テキスト ボックス 278"/>
        <xdr:cNvSpPr txBox="1"/>
      </xdr:nvSpPr>
      <xdr:spPr>
        <a:xfrm>
          <a:off x="13512800" y="916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95250</xdr:rowOff>
    </xdr:from>
    <xdr:to>
      <xdr:col>65</xdr:col>
      <xdr:colOff>53975</xdr:colOff>
      <xdr:row>56</xdr:row>
      <xdr:rowOff>25400</xdr:rowOff>
    </xdr:to>
    <xdr:sp macro="" textlink="">
      <xdr:nvSpPr>
        <xdr:cNvPr id="280" name="楕円 279"/>
        <xdr:cNvSpPr/>
      </xdr:nvSpPr>
      <xdr:spPr>
        <a:xfrm>
          <a:off x="12954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35577</xdr:rowOff>
    </xdr:from>
    <xdr:ext cx="762000" cy="259045"/>
    <xdr:sp macro="" textlink="">
      <xdr:nvSpPr>
        <xdr:cNvPr id="281" name="テキスト ボックス 280"/>
        <xdr:cNvSpPr txBox="1"/>
      </xdr:nvSpPr>
      <xdr:spPr>
        <a:xfrm>
          <a:off x="12623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病院事業への基準内繰出金が増えたことで、前年度比４．９ポイント増となっています。病院事業や一部事務組合等への負担が多額であることから、今後についても、経営基盤強化等の則った計画の策定と着実な遂行を求め、負担額の縮減に努めて行きます。</a:t>
          </a:r>
        </a:p>
        <a:p>
          <a:r>
            <a:rPr kumimoji="1" lang="ja-JP" altLang="en-US" sz="1300">
              <a:latin typeface="ＭＳ Ｐゴシック" panose="020B0600070205080204" pitchFamily="50" charset="-128"/>
              <a:ea typeface="ＭＳ Ｐゴシック" panose="020B0600070205080204" pitchFamily="50" charset="-128"/>
            </a:rPr>
            <a:t>　また、各種団体に対する補助金等の適正化についても、引き続き取り組んで行きます。</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40</xdr:row>
      <xdr:rowOff>142240</xdr:rowOff>
    </xdr:to>
    <xdr:cxnSp macro="">
      <xdr:nvCxnSpPr>
        <xdr:cNvPr id="309" name="直線コネクタ 308"/>
        <xdr:cNvCxnSpPr/>
      </xdr:nvCxnSpPr>
      <xdr:spPr>
        <a:xfrm flipV="1">
          <a:off x="16510000" y="56362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114317</xdr:rowOff>
    </xdr:from>
    <xdr:ext cx="762000" cy="259045"/>
    <xdr:sp macro="" textlink="">
      <xdr:nvSpPr>
        <xdr:cNvPr id="310" name="補助費等最小値テキスト"/>
        <xdr:cNvSpPr txBox="1"/>
      </xdr:nvSpPr>
      <xdr:spPr>
        <a:xfrm>
          <a:off x="16598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142240</xdr:rowOff>
    </xdr:from>
    <xdr:to>
      <xdr:col>82</xdr:col>
      <xdr:colOff>196850</xdr:colOff>
      <xdr:row>40</xdr:row>
      <xdr:rowOff>142240</xdr:rowOff>
    </xdr:to>
    <xdr:cxnSp macro="">
      <xdr:nvCxnSpPr>
        <xdr:cNvPr id="311" name="直線コネクタ 310"/>
        <xdr:cNvCxnSpPr/>
      </xdr:nvCxnSpPr>
      <xdr:spPr>
        <a:xfrm>
          <a:off x="16421100" y="70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12" name="補助費等最大値テキスト"/>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13" name="直線コネクタ 312"/>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58420</xdr:rowOff>
    </xdr:from>
    <xdr:to>
      <xdr:col>82</xdr:col>
      <xdr:colOff>107950</xdr:colOff>
      <xdr:row>40</xdr:row>
      <xdr:rowOff>88900</xdr:rowOff>
    </xdr:to>
    <xdr:cxnSp macro="">
      <xdr:nvCxnSpPr>
        <xdr:cNvPr id="314" name="直線コネクタ 313"/>
        <xdr:cNvCxnSpPr/>
      </xdr:nvCxnSpPr>
      <xdr:spPr>
        <a:xfrm>
          <a:off x="15671800" y="6573520"/>
          <a:ext cx="8382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12717</xdr:rowOff>
    </xdr:from>
    <xdr:ext cx="762000" cy="259045"/>
    <xdr:sp macro="" textlink="">
      <xdr:nvSpPr>
        <xdr:cNvPr id="315" name="補助費等平均値テキスト"/>
        <xdr:cNvSpPr txBox="1"/>
      </xdr:nvSpPr>
      <xdr:spPr>
        <a:xfrm>
          <a:off x="16598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16" name="フローチャート: 判断 315"/>
        <xdr:cNvSpPr/>
      </xdr:nvSpPr>
      <xdr:spPr>
        <a:xfrm>
          <a:off x="16459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115570</xdr:rowOff>
    </xdr:from>
    <xdr:to>
      <xdr:col>78</xdr:col>
      <xdr:colOff>69850</xdr:colOff>
      <xdr:row>38</xdr:row>
      <xdr:rowOff>58420</xdr:rowOff>
    </xdr:to>
    <xdr:cxnSp macro="">
      <xdr:nvCxnSpPr>
        <xdr:cNvPr id="317" name="直線コネクタ 316"/>
        <xdr:cNvCxnSpPr/>
      </xdr:nvCxnSpPr>
      <xdr:spPr>
        <a:xfrm>
          <a:off x="14782800" y="64592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114300</xdr:rowOff>
    </xdr:from>
    <xdr:to>
      <xdr:col>78</xdr:col>
      <xdr:colOff>120650</xdr:colOff>
      <xdr:row>37</xdr:row>
      <xdr:rowOff>44450</xdr:rowOff>
    </xdr:to>
    <xdr:sp macro="" textlink="">
      <xdr:nvSpPr>
        <xdr:cNvPr id="318" name="フローチャート: 判断 317"/>
        <xdr:cNvSpPr/>
      </xdr:nvSpPr>
      <xdr:spPr>
        <a:xfrm>
          <a:off x="15621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54627</xdr:rowOff>
    </xdr:from>
    <xdr:ext cx="736600" cy="259045"/>
    <xdr:sp macro="" textlink="">
      <xdr:nvSpPr>
        <xdr:cNvPr id="319" name="テキスト ボックス 318"/>
        <xdr:cNvSpPr txBox="1"/>
      </xdr:nvSpPr>
      <xdr:spPr>
        <a:xfrm>
          <a:off x="15290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115570</xdr:rowOff>
    </xdr:to>
    <xdr:cxnSp macro="">
      <xdr:nvCxnSpPr>
        <xdr:cNvPr id="320" name="直線コネクタ 319"/>
        <xdr:cNvCxnSpPr/>
      </xdr:nvCxnSpPr>
      <xdr:spPr>
        <a:xfrm>
          <a:off x="13893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30480</xdr:rowOff>
    </xdr:from>
    <xdr:to>
      <xdr:col>74</xdr:col>
      <xdr:colOff>31750</xdr:colOff>
      <xdr:row>36</xdr:row>
      <xdr:rowOff>132080</xdr:rowOff>
    </xdr:to>
    <xdr:sp macro="" textlink="">
      <xdr:nvSpPr>
        <xdr:cNvPr id="321" name="フローチャート: 判断 320"/>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2" name="テキスト ボックス 321"/>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62230</xdr:rowOff>
    </xdr:from>
    <xdr:to>
      <xdr:col>69</xdr:col>
      <xdr:colOff>92075</xdr:colOff>
      <xdr:row>37</xdr:row>
      <xdr:rowOff>92710</xdr:rowOff>
    </xdr:to>
    <xdr:cxnSp macro="">
      <xdr:nvCxnSpPr>
        <xdr:cNvPr id="323" name="直線コネクタ 322"/>
        <xdr:cNvCxnSpPr/>
      </xdr:nvCxnSpPr>
      <xdr:spPr>
        <a:xfrm>
          <a:off x="13004800" y="6405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30480</xdr:rowOff>
    </xdr:from>
    <xdr:to>
      <xdr:col>69</xdr:col>
      <xdr:colOff>142875</xdr:colOff>
      <xdr:row>36</xdr:row>
      <xdr:rowOff>132080</xdr:rowOff>
    </xdr:to>
    <xdr:sp macro="" textlink="">
      <xdr:nvSpPr>
        <xdr:cNvPr id="324" name="フローチャート: 判断 323"/>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25" name="テキスト ボックス 324"/>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38100</xdr:rowOff>
    </xdr:from>
    <xdr:to>
      <xdr:col>65</xdr:col>
      <xdr:colOff>53975</xdr:colOff>
      <xdr:row>36</xdr:row>
      <xdr:rowOff>139700</xdr:rowOff>
    </xdr:to>
    <xdr:sp macro="" textlink="">
      <xdr:nvSpPr>
        <xdr:cNvPr id="326" name="フローチャート: 判断 325"/>
        <xdr:cNvSpPr/>
      </xdr:nvSpPr>
      <xdr:spPr>
        <a:xfrm>
          <a:off x="12954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149877</xdr:rowOff>
    </xdr:from>
    <xdr:ext cx="762000" cy="259045"/>
    <xdr:sp macro="" textlink="">
      <xdr:nvSpPr>
        <xdr:cNvPr id="327" name="テキスト ボックス 326"/>
        <xdr:cNvSpPr txBox="1"/>
      </xdr:nvSpPr>
      <xdr:spPr>
        <a:xfrm>
          <a:off x="12623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38100</xdr:rowOff>
    </xdr:from>
    <xdr:to>
      <xdr:col>82</xdr:col>
      <xdr:colOff>158750</xdr:colOff>
      <xdr:row>40</xdr:row>
      <xdr:rowOff>139700</xdr:rowOff>
    </xdr:to>
    <xdr:sp macro="" textlink="">
      <xdr:nvSpPr>
        <xdr:cNvPr id="333" name="楕円 332"/>
        <xdr:cNvSpPr/>
      </xdr:nvSpPr>
      <xdr:spPr>
        <a:xfrm>
          <a:off x="164592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118127</xdr:rowOff>
    </xdr:from>
    <xdr:ext cx="762000" cy="259045"/>
    <xdr:sp macro="" textlink="">
      <xdr:nvSpPr>
        <xdr:cNvPr id="334" name="補助費等該当値テキスト"/>
        <xdr:cNvSpPr txBox="1"/>
      </xdr:nvSpPr>
      <xdr:spPr>
        <a:xfrm>
          <a:off x="1659890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xdr:rowOff>
    </xdr:from>
    <xdr:to>
      <xdr:col>78</xdr:col>
      <xdr:colOff>120650</xdr:colOff>
      <xdr:row>38</xdr:row>
      <xdr:rowOff>109220</xdr:rowOff>
    </xdr:to>
    <xdr:sp macro="" textlink="">
      <xdr:nvSpPr>
        <xdr:cNvPr id="335" name="楕円 334"/>
        <xdr:cNvSpPr/>
      </xdr:nvSpPr>
      <xdr:spPr>
        <a:xfrm>
          <a:off x="15621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93997</xdr:rowOff>
    </xdr:from>
    <xdr:ext cx="736600" cy="259045"/>
    <xdr:sp macro="" textlink="">
      <xdr:nvSpPr>
        <xdr:cNvPr id="336" name="テキスト ボックス 335"/>
        <xdr:cNvSpPr txBox="1"/>
      </xdr:nvSpPr>
      <xdr:spPr>
        <a:xfrm>
          <a:off x="15290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64770</xdr:rowOff>
    </xdr:from>
    <xdr:to>
      <xdr:col>74</xdr:col>
      <xdr:colOff>31750</xdr:colOff>
      <xdr:row>37</xdr:row>
      <xdr:rowOff>166370</xdr:rowOff>
    </xdr:to>
    <xdr:sp macro="" textlink="">
      <xdr:nvSpPr>
        <xdr:cNvPr id="337" name="楕円 336"/>
        <xdr:cNvSpPr/>
      </xdr:nvSpPr>
      <xdr:spPr>
        <a:xfrm>
          <a:off x="14732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151147</xdr:rowOff>
    </xdr:from>
    <xdr:ext cx="762000" cy="259045"/>
    <xdr:sp macro="" textlink="">
      <xdr:nvSpPr>
        <xdr:cNvPr id="338" name="テキスト ボックス 337"/>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39" name="楕円 338"/>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40" name="テキスト ボックス 339"/>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11430</xdr:rowOff>
    </xdr:from>
    <xdr:to>
      <xdr:col>65</xdr:col>
      <xdr:colOff>53975</xdr:colOff>
      <xdr:row>37</xdr:row>
      <xdr:rowOff>113030</xdr:rowOff>
    </xdr:to>
    <xdr:sp macro="" textlink="">
      <xdr:nvSpPr>
        <xdr:cNvPr id="341" name="楕円 340"/>
        <xdr:cNvSpPr/>
      </xdr:nvSpPr>
      <xdr:spPr>
        <a:xfrm>
          <a:off x="12954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97807</xdr:rowOff>
    </xdr:from>
    <xdr:ext cx="762000" cy="259045"/>
    <xdr:sp macro="" textlink="">
      <xdr:nvSpPr>
        <xdr:cNvPr id="342" name="テキスト ボックス 341"/>
        <xdr:cNvSpPr txBox="1"/>
      </xdr:nvSpPr>
      <xdr:spPr>
        <a:xfrm>
          <a:off x="12623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前年度と比較すると０．７ポイント増となりましたが、概ね平均的に推移しており、類似団体平均を下回っています。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財政運営の健全化のために、更なる地方債管理の適正化に努めます。</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7" name="直線コネクタ 356"/>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8" name="テキスト ボックス 357"/>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9" name="直線コネクタ 358"/>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0" name="テキスト ボックス 359"/>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1" name="直線コネクタ 360"/>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2" name="テキスト ボックス 361"/>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3" name="直線コネクタ 362"/>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4" name="テキスト ボックス 363"/>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5" name="直線コネクタ 364"/>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6" name="テキスト ボックス 365"/>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7" name="直線コネクタ 366"/>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8" name="テキスト ボックス 367"/>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154759</xdr:rowOff>
    </xdr:from>
    <xdr:to>
      <xdr:col>24</xdr:col>
      <xdr:colOff>25400</xdr:colOff>
      <xdr:row>80</xdr:row>
      <xdr:rowOff>169455</xdr:rowOff>
    </xdr:to>
    <xdr:cxnSp macro="">
      <xdr:nvCxnSpPr>
        <xdr:cNvPr id="372" name="直線コネクタ 371"/>
        <xdr:cNvCxnSpPr/>
      </xdr:nvCxnSpPr>
      <xdr:spPr>
        <a:xfrm flipV="1">
          <a:off x="4826000" y="12670609"/>
          <a:ext cx="0" cy="121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141532</xdr:rowOff>
    </xdr:from>
    <xdr:ext cx="762000" cy="259045"/>
    <xdr:sp macro="" textlink="">
      <xdr:nvSpPr>
        <xdr:cNvPr id="373" name="公債費最小値テキスト"/>
        <xdr:cNvSpPr txBox="1"/>
      </xdr:nvSpPr>
      <xdr:spPr>
        <a:xfrm>
          <a:off x="4914900" y="1385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169455</xdr:rowOff>
    </xdr:from>
    <xdr:to>
      <xdr:col>24</xdr:col>
      <xdr:colOff>114300</xdr:colOff>
      <xdr:row>80</xdr:row>
      <xdr:rowOff>169455</xdr:rowOff>
    </xdr:to>
    <xdr:cxnSp macro="">
      <xdr:nvCxnSpPr>
        <xdr:cNvPr id="374" name="直線コネクタ 373"/>
        <xdr:cNvCxnSpPr/>
      </xdr:nvCxnSpPr>
      <xdr:spPr>
        <a:xfrm>
          <a:off x="4737100" y="13885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69686</xdr:rowOff>
    </xdr:from>
    <xdr:ext cx="762000" cy="259045"/>
    <xdr:sp macro="" textlink="">
      <xdr:nvSpPr>
        <xdr:cNvPr id="375" name="公債費最大値テキスト"/>
        <xdr:cNvSpPr txBox="1"/>
      </xdr:nvSpPr>
      <xdr:spPr>
        <a:xfrm>
          <a:off x="4914900" y="12414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154759</xdr:rowOff>
    </xdr:from>
    <xdr:to>
      <xdr:col>24</xdr:col>
      <xdr:colOff>114300</xdr:colOff>
      <xdr:row>73</xdr:row>
      <xdr:rowOff>154759</xdr:rowOff>
    </xdr:to>
    <xdr:cxnSp macro="">
      <xdr:nvCxnSpPr>
        <xdr:cNvPr id="376" name="直線コネクタ 375"/>
        <xdr:cNvCxnSpPr/>
      </xdr:nvCxnSpPr>
      <xdr:spPr>
        <a:xfrm>
          <a:off x="4737100" y="12670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69850</xdr:rowOff>
    </xdr:to>
    <xdr:cxnSp macro="">
      <xdr:nvCxnSpPr>
        <xdr:cNvPr id="377" name="直線コネクタ 376"/>
        <xdr:cNvCxnSpPr/>
      </xdr:nvCxnSpPr>
      <xdr:spPr>
        <a:xfrm>
          <a:off x="3987800" y="132257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56441</xdr:rowOff>
    </xdr:from>
    <xdr:ext cx="762000" cy="259045"/>
    <xdr:sp macro="" textlink="">
      <xdr:nvSpPr>
        <xdr:cNvPr id="378" name="公債費平均値テキスト"/>
        <xdr:cNvSpPr txBox="1"/>
      </xdr:nvSpPr>
      <xdr:spPr>
        <a:xfrm>
          <a:off x="4914900" y="13258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84364</xdr:rowOff>
    </xdr:from>
    <xdr:to>
      <xdr:col>24</xdr:col>
      <xdr:colOff>76200</xdr:colOff>
      <xdr:row>78</xdr:row>
      <xdr:rowOff>14514</xdr:rowOff>
    </xdr:to>
    <xdr:sp macro="" textlink="">
      <xdr:nvSpPr>
        <xdr:cNvPr id="379" name="フローチャート: 判断 378"/>
        <xdr:cNvSpPr/>
      </xdr:nvSpPr>
      <xdr:spPr>
        <a:xfrm>
          <a:off x="47752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43724</xdr:rowOff>
    </xdr:to>
    <xdr:cxnSp macro="">
      <xdr:nvCxnSpPr>
        <xdr:cNvPr id="380" name="直線コネクタ 379"/>
        <xdr:cNvCxnSpPr/>
      </xdr:nvCxnSpPr>
      <xdr:spPr>
        <a:xfrm flipV="1">
          <a:off x="3098800" y="132257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81" name="フローチャート: 判断 380"/>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82" name="テキスト ボックス 381"/>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43724</xdr:rowOff>
    </xdr:from>
    <xdr:to>
      <xdr:col>15</xdr:col>
      <xdr:colOff>98425</xdr:colOff>
      <xdr:row>77</xdr:row>
      <xdr:rowOff>128632</xdr:rowOff>
    </xdr:to>
    <xdr:cxnSp macro="">
      <xdr:nvCxnSpPr>
        <xdr:cNvPr id="383" name="直線コネクタ 382"/>
        <xdr:cNvCxnSpPr/>
      </xdr:nvCxnSpPr>
      <xdr:spPr>
        <a:xfrm flipV="1">
          <a:off x="2209800" y="13245374"/>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71301</xdr:rowOff>
    </xdr:from>
    <xdr:to>
      <xdr:col>15</xdr:col>
      <xdr:colOff>149225</xdr:colOff>
      <xdr:row>78</xdr:row>
      <xdr:rowOff>1451</xdr:rowOff>
    </xdr:to>
    <xdr:sp macro="" textlink="">
      <xdr:nvSpPr>
        <xdr:cNvPr id="384" name="フローチャート: 判断 383"/>
        <xdr:cNvSpPr/>
      </xdr:nvSpPr>
      <xdr:spPr>
        <a:xfrm>
          <a:off x="3048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157678</xdr:rowOff>
    </xdr:from>
    <xdr:ext cx="762000" cy="259045"/>
    <xdr:sp macro="" textlink="">
      <xdr:nvSpPr>
        <xdr:cNvPr id="385" name="テキスト ボックス 384"/>
        <xdr:cNvSpPr txBox="1"/>
      </xdr:nvSpPr>
      <xdr:spPr>
        <a:xfrm>
          <a:off x="2717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128632</xdr:rowOff>
    </xdr:to>
    <xdr:cxnSp macro="">
      <xdr:nvCxnSpPr>
        <xdr:cNvPr id="386" name="直線コネクタ 385"/>
        <xdr:cNvCxnSpPr/>
      </xdr:nvCxnSpPr>
      <xdr:spPr>
        <a:xfrm>
          <a:off x="1320800" y="1327150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136616</xdr:rowOff>
    </xdr:from>
    <xdr:to>
      <xdr:col>11</xdr:col>
      <xdr:colOff>60325</xdr:colOff>
      <xdr:row>78</xdr:row>
      <xdr:rowOff>66766</xdr:rowOff>
    </xdr:to>
    <xdr:sp macro="" textlink="">
      <xdr:nvSpPr>
        <xdr:cNvPr id="387" name="フローチャート: 判断 386"/>
        <xdr:cNvSpPr/>
      </xdr:nvSpPr>
      <xdr:spPr>
        <a:xfrm>
          <a:off x="2159000" y="13338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51543</xdr:rowOff>
    </xdr:from>
    <xdr:ext cx="762000" cy="259045"/>
    <xdr:sp macro="" textlink="">
      <xdr:nvSpPr>
        <xdr:cNvPr id="388" name="テキスト ボックス 387"/>
        <xdr:cNvSpPr txBox="1"/>
      </xdr:nvSpPr>
      <xdr:spPr>
        <a:xfrm>
          <a:off x="1828800" y="13424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89" name="フローチャート: 判断 388"/>
        <xdr:cNvSpPr/>
      </xdr:nvSpPr>
      <xdr:spPr>
        <a:xfrm>
          <a:off x="1270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0" name="テキスト ボックス 389"/>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96" name="楕円 395"/>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97" name="公債費該当値テキスト"/>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98" name="楕円 397"/>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99" name="テキスト ボックス 398"/>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164374</xdr:rowOff>
    </xdr:from>
    <xdr:to>
      <xdr:col>15</xdr:col>
      <xdr:colOff>149225</xdr:colOff>
      <xdr:row>77</xdr:row>
      <xdr:rowOff>94524</xdr:rowOff>
    </xdr:to>
    <xdr:sp macro="" textlink="">
      <xdr:nvSpPr>
        <xdr:cNvPr id="400" name="楕円 399"/>
        <xdr:cNvSpPr/>
      </xdr:nvSpPr>
      <xdr:spPr>
        <a:xfrm>
          <a:off x="30480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104701</xdr:rowOff>
    </xdr:from>
    <xdr:ext cx="762000" cy="259045"/>
    <xdr:sp macro="" textlink="">
      <xdr:nvSpPr>
        <xdr:cNvPr id="401" name="テキスト ボックス 400"/>
        <xdr:cNvSpPr txBox="1"/>
      </xdr:nvSpPr>
      <xdr:spPr>
        <a:xfrm>
          <a:off x="2717800" y="1296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77832</xdr:rowOff>
    </xdr:from>
    <xdr:to>
      <xdr:col>11</xdr:col>
      <xdr:colOff>60325</xdr:colOff>
      <xdr:row>78</xdr:row>
      <xdr:rowOff>7982</xdr:rowOff>
    </xdr:to>
    <xdr:sp macro="" textlink="">
      <xdr:nvSpPr>
        <xdr:cNvPr id="402" name="楕円 401"/>
        <xdr:cNvSpPr/>
      </xdr:nvSpPr>
      <xdr:spPr>
        <a:xfrm>
          <a:off x="2159000" y="132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18159</xdr:rowOff>
    </xdr:from>
    <xdr:ext cx="762000" cy="259045"/>
    <xdr:sp macro="" textlink="">
      <xdr:nvSpPr>
        <xdr:cNvPr id="403" name="テキスト ボックス 402"/>
        <xdr:cNvSpPr txBox="1"/>
      </xdr:nvSpPr>
      <xdr:spPr>
        <a:xfrm>
          <a:off x="1828800" y="130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404" name="楕円 403"/>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405" name="テキスト ボックス 404"/>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公債費以外の経常収支比率は、病院事業への基準内繰出金が増えたことで前年度比４．９ポイント増となっています。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今後も各事務事業の改善を進め、更なる効率的な経費執行に努めます。</a:t>
          </a:r>
        </a:p>
      </xdr:txBody>
    </xdr:sp>
    <xdr:clientData/>
  </xdr:twoCellAnchor>
  <xdr:oneCellAnchor>
    <xdr:from>
      <xdr:col>62</xdr:col>
      <xdr:colOff>6350</xdr:colOff>
      <xdr:row>69</xdr:row>
      <xdr:rowOff>107950</xdr:rowOff>
    </xdr:from>
    <xdr:ext cx="298543" cy="225703"/>
    <xdr:sp macro="" textlink="">
      <xdr:nvSpPr>
        <xdr:cNvPr id="417" name="テキスト ボックス 41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0" name="直線コネクタ 419"/>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1" name="テキスト ボックス 420"/>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2" name="直線コネクタ 42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3" name="テキスト ボックス 42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4" name="直線コネクタ 423"/>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5" name="テキスト ボックス 424"/>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115570</xdr:rowOff>
    </xdr:from>
    <xdr:to>
      <xdr:col>82</xdr:col>
      <xdr:colOff>107950</xdr:colOff>
      <xdr:row>81</xdr:row>
      <xdr:rowOff>64136</xdr:rowOff>
    </xdr:to>
    <xdr:cxnSp macro="">
      <xdr:nvCxnSpPr>
        <xdr:cNvPr id="429" name="直線コネクタ 428"/>
        <xdr:cNvCxnSpPr/>
      </xdr:nvCxnSpPr>
      <xdr:spPr>
        <a:xfrm flipV="1">
          <a:off x="16510000" y="12631420"/>
          <a:ext cx="0" cy="1320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36213</xdr:rowOff>
    </xdr:from>
    <xdr:ext cx="762000" cy="259045"/>
    <xdr:sp macro="" textlink="">
      <xdr:nvSpPr>
        <xdr:cNvPr id="430" name="公債費以外最小値テキスト"/>
        <xdr:cNvSpPr txBox="1"/>
      </xdr:nvSpPr>
      <xdr:spPr>
        <a:xfrm>
          <a:off x="16598900" y="1392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64136</xdr:rowOff>
    </xdr:from>
    <xdr:to>
      <xdr:col>82</xdr:col>
      <xdr:colOff>196850</xdr:colOff>
      <xdr:row>81</xdr:row>
      <xdr:rowOff>64136</xdr:rowOff>
    </xdr:to>
    <xdr:cxnSp macro="">
      <xdr:nvCxnSpPr>
        <xdr:cNvPr id="431" name="直線コネクタ 430"/>
        <xdr:cNvCxnSpPr/>
      </xdr:nvCxnSpPr>
      <xdr:spPr>
        <a:xfrm>
          <a:off x="16421100" y="1395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30497</xdr:rowOff>
    </xdr:from>
    <xdr:ext cx="762000" cy="259045"/>
    <xdr:sp macro="" textlink="">
      <xdr:nvSpPr>
        <xdr:cNvPr id="432" name="公債費以外最大値テキスト"/>
        <xdr:cNvSpPr txBox="1"/>
      </xdr:nvSpPr>
      <xdr:spPr>
        <a:xfrm>
          <a:off x="16598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115570</xdr:rowOff>
    </xdr:from>
    <xdr:to>
      <xdr:col>82</xdr:col>
      <xdr:colOff>196850</xdr:colOff>
      <xdr:row>73</xdr:row>
      <xdr:rowOff>115570</xdr:rowOff>
    </xdr:to>
    <xdr:cxnSp macro="">
      <xdr:nvCxnSpPr>
        <xdr:cNvPr id="433" name="直線コネクタ 432"/>
        <xdr:cNvCxnSpPr/>
      </xdr:nvCxnSpPr>
      <xdr:spPr>
        <a:xfrm>
          <a:off x="16421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86995</xdr:rowOff>
    </xdr:from>
    <xdr:to>
      <xdr:col>82</xdr:col>
      <xdr:colOff>107950</xdr:colOff>
      <xdr:row>79</xdr:row>
      <xdr:rowOff>24130</xdr:rowOff>
    </xdr:to>
    <xdr:cxnSp macro="">
      <xdr:nvCxnSpPr>
        <xdr:cNvPr id="434" name="直線コネクタ 433"/>
        <xdr:cNvCxnSpPr/>
      </xdr:nvCxnSpPr>
      <xdr:spPr>
        <a:xfrm>
          <a:off x="15671800" y="13288645"/>
          <a:ext cx="8382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104157</xdr:rowOff>
    </xdr:from>
    <xdr:ext cx="762000" cy="259045"/>
    <xdr:sp macro="" textlink="">
      <xdr:nvSpPr>
        <xdr:cNvPr id="435" name="公債費以外平均値テキスト"/>
        <xdr:cNvSpPr txBox="1"/>
      </xdr:nvSpPr>
      <xdr:spPr>
        <a:xfrm>
          <a:off x="16598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36" name="フローチャート: 判断 435"/>
        <xdr:cNvSpPr/>
      </xdr:nvSpPr>
      <xdr:spPr>
        <a:xfrm>
          <a:off x="16459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24130</xdr:rowOff>
    </xdr:from>
    <xdr:to>
      <xdr:col>78</xdr:col>
      <xdr:colOff>69850</xdr:colOff>
      <xdr:row>77</xdr:row>
      <xdr:rowOff>86995</xdr:rowOff>
    </xdr:to>
    <xdr:cxnSp macro="">
      <xdr:nvCxnSpPr>
        <xdr:cNvPr id="437" name="直線コネクタ 436"/>
        <xdr:cNvCxnSpPr/>
      </xdr:nvCxnSpPr>
      <xdr:spPr>
        <a:xfrm>
          <a:off x="14782800" y="13054330"/>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24764</xdr:rowOff>
    </xdr:from>
    <xdr:to>
      <xdr:col>78</xdr:col>
      <xdr:colOff>120650</xdr:colOff>
      <xdr:row>77</xdr:row>
      <xdr:rowOff>126364</xdr:rowOff>
    </xdr:to>
    <xdr:sp macro="" textlink="">
      <xdr:nvSpPr>
        <xdr:cNvPr id="438" name="フローチャート: 判断 437"/>
        <xdr:cNvSpPr/>
      </xdr:nvSpPr>
      <xdr:spPr>
        <a:xfrm>
          <a:off x="15621000" y="132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136541</xdr:rowOff>
    </xdr:from>
    <xdr:ext cx="736600" cy="259045"/>
    <xdr:sp macro="" textlink="">
      <xdr:nvSpPr>
        <xdr:cNvPr id="439" name="テキスト ボックス 438"/>
        <xdr:cNvSpPr txBox="1"/>
      </xdr:nvSpPr>
      <xdr:spPr>
        <a:xfrm>
          <a:off x="15290800" y="1299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6986</xdr:rowOff>
    </xdr:from>
    <xdr:to>
      <xdr:col>73</xdr:col>
      <xdr:colOff>180975</xdr:colOff>
      <xdr:row>76</xdr:row>
      <xdr:rowOff>24130</xdr:rowOff>
    </xdr:to>
    <xdr:cxnSp macro="">
      <xdr:nvCxnSpPr>
        <xdr:cNvPr id="440" name="直線コネクタ 439"/>
        <xdr:cNvCxnSpPr/>
      </xdr:nvCxnSpPr>
      <xdr:spPr>
        <a:xfrm>
          <a:off x="13893800" y="1303718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24764</xdr:rowOff>
    </xdr:from>
    <xdr:to>
      <xdr:col>74</xdr:col>
      <xdr:colOff>31750</xdr:colOff>
      <xdr:row>76</xdr:row>
      <xdr:rowOff>126364</xdr:rowOff>
    </xdr:to>
    <xdr:sp macro="" textlink="">
      <xdr:nvSpPr>
        <xdr:cNvPr id="441" name="フローチャート: 判断 440"/>
        <xdr:cNvSpPr/>
      </xdr:nvSpPr>
      <xdr:spPr>
        <a:xfrm>
          <a:off x="14732000" y="1305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111141</xdr:rowOff>
    </xdr:from>
    <xdr:ext cx="762000" cy="259045"/>
    <xdr:sp macro="" textlink="">
      <xdr:nvSpPr>
        <xdr:cNvPr id="442" name="テキスト ボックス 441"/>
        <xdr:cNvSpPr txBox="1"/>
      </xdr:nvSpPr>
      <xdr:spPr>
        <a:xfrm>
          <a:off x="14401800" y="1314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167005</xdr:rowOff>
    </xdr:from>
    <xdr:to>
      <xdr:col>69</xdr:col>
      <xdr:colOff>92075</xdr:colOff>
      <xdr:row>76</xdr:row>
      <xdr:rowOff>6986</xdr:rowOff>
    </xdr:to>
    <xdr:cxnSp macro="">
      <xdr:nvCxnSpPr>
        <xdr:cNvPr id="443" name="直線コネクタ 442"/>
        <xdr:cNvCxnSpPr/>
      </xdr:nvCxnSpPr>
      <xdr:spPr>
        <a:xfrm>
          <a:off x="13004800" y="12854305"/>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47625</xdr:rowOff>
    </xdr:from>
    <xdr:to>
      <xdr:col>69</xdr:col>
      <xdr:colOff>142875</xdr:colOff>
      <xdr:row>76</xdr:row>
      <xdr:rowOff>149225</xdr:rowOff>
    </xdr:to>
    <xdr:sp macro="" textlink="">
      <xdr:nvSpPr>
        <xdr:cNvPr id="444" name="フローチャート: 判断 443"/>
        <xdr:cNvSpPr/>
      </xdr:nvSpPr>
      <xdr:spPr>
        <a:xfrm>
          <a:off x="138430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134002</xdr:rowOff>
    </xdr:from>
    <xdr:ext cx="762000" cy="259045"/>
    <xdr:sp macro="" textlink="">
      <xdr:nvSpPr>
        <xdr:cNvPr id="445" name="テキスト ボックス 444"/>
        <xdr:cNvSpPr txBox="1"/>
      </xdr:nvSpPr>
      <xdr:spPr>
        <a:xfrm>
          <a:off x="13512800" y="1316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46" name="フローチャート: 判断 445"/>
        <xdr:cNvSpPr/>
      </xdr:nvSpPr>
      <xdr:spPr>
        <a:xfrm>
          <a:off x="12954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47" name="テキスト ボックス 446"/>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144780</xdr:rowOff>
    </xdr:from>
    <xdr:to>
      <xdr:col>82</xdr:col>
      <xdr:colOff>158750</xdr:colOff>
      <xdr:row>79</xdr:row>
      <xdr:rowOff>74930</xdr:rowOff>
    </xdr:to>
    <xdr:sp macro="" textlink="">
      <xdr:nvSpPr>
        <xdr:cNvPr id="453" name="楕円 452"/>
        <xdr:cNvSpPr/>
      </xdr:nvSpPr>
      <xdr:spPr>
        <a:xfrm>
          <a:off x="16459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116857</xdr:rowOff>
    </xdr:from>
    <xdr:ext cx="762000" cy="259045"/>
    <xdr:sp macro="" textlink="">
      <xdr:nvSpPr>
        <xdr:cNvPr id="454" name="公債費以外該当値テキスト"/>
        <xdr:cNvSpPr txBox="1"/>
      </xdr:nvSpPr>
      <xdr:spPr>
        <a:xfrm>
          <a:off x="16598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36195</xdr:rowOff>
    </xdr:from>
    <xdr:to>
      <xdr:col>78</xdr:col>
      <xdr:colOff>120650</xdr:colOff>
      <xdr:row>77</xdr:row>
      <xdr:rowOff>137795</xdr:rowOff>
    </xdr:to>
    <xdr:sp macro="" textlink="">
      <xdr:nvSpPr>
        <xdr:cNvPr id="455" name="楕円 454"/>
        <xdr:cNvSpPr/>
      </xdr:nvSpPr>
      <xdr:spPr>
        <a:xfrm>
          <a:off x="15621000" y="132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122572</xdr:rowOff>
    </xdr:from>
    <xdr:ext cx="736600" cy="259045"/>
    <xdr:sp macro="" textlink="">
      <xdr:nvSpPr>
        <xdr:cNvPr id="456" name="テキスト ボックス 455"/>
        <xdr:cNvSpPr txBox="1"/>
      </xdr:nvSpPr>
      <xdr:spPr>
        <a:xfrm>
          <a:off x="15290800" y="13324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144780</xdr:rowOff>
    </xdr:from>
    <xdr:to>
      <xdr:col>74</xdr:col>
      <xdr:colOff>31750</xdr:colOff>
      <xdr:row>76</xdr:row>
      <xdr:rowOff>74930</xdr:rowOff>
    </xdr:to>
    <xdr:sp macro="" textlink="">
      <xdr:nvSpPr>
        <xdr:cNvPr id="457" name="楕円 456"/>
        <xdr:cNvSpPr/>
      </xdr:nvSpPr>
      <xdr:spPr>
        <a:xfrm>
          <a:off x="14732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85107</xdr:rowOff>
    </xdr:from>
    <xdr:ext cx="762000" cy="259045"/>
    <xdr:sp macro="" textlink="">
      <xdr:nvSpPr>
        <xdr:cNvPr id="458" name="テキスト ボックス 457"/>
        <xdr:cNvSpPr txBox="1"/>
      </xdr:nvSpPr>
      <xdr:spPr>
        <a:xfrm>
          <a:off x="14401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127635</xdr:rowOff>
    </xdr:from>
    <xdr:to>
      <xdr:col>69</xdr:col>
      <xdr:colOff>142875</xdr:colOff>
      <xdr:row>76</xdr:row>
      <xdr:rowOff>57786</xdr:rowOff>
    </xdr:to>
    <xdr:sp macro="" textlink="">
      <xdr:nvSpPr>
        <xdr:cNvPr id="459" name="楕円 458"/>
        <xdr:cNvSpPr/>
      </xdr:nvSpPr>
      <xdr:spPr>
        <a:xfrm>
          <a:off x="13843000" y="129863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67962</xdr:rowOff>
    </xdr:from>
    <xdr:ext cx="762000" cy="259045"/>
    <xdr:sp macro="" textlink="">
      <xdr:nvSpPr>
        <xdr:cNvPr id="460" name="テキスト ボックス 459"/>
        <xdr:cNvSpPr txBox="1"/>
      </xdr:nvSpPr>
      <xdr:spPr>
        <a:xfrm>
          <a:off x="13512800" y="1275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61" name="楕円 460"/>
        <xdr:cNvSpPr/>
      </xdr:nvSpPr>
      <xdr:spPr>
        <a:xfrm>
          <a:off x="129540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62" name="テキスト ボックス 461"/>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112324</xdr:rowOff>
    </xdr:from>
    <xdr:to>
      <xdr:col>29</xdr:col>
      <xdr:colOff>127000</xdr:colOff>
      <xdr:row>19</xdr:row>
      <xdr:rowOff>155590</xdr:rowOff>
    </xdr:to>
    <xdr:cxnSp macro="">
      <xdr:nvCxnSpPr>
        <xdr:cNvPr id="45" name="直線コネクタ 44"/>
        <xdr:cNvCxnSpPr/>
      </xdr:nvCxnSpPr>
      <xdr:spPr bwMode="auto">
        <a:xfrm flipV="1">
          <a:off x="5651500" y="2388799"/>
          <a:ext cx="0" cy="10719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127667</xdr:rowOff>
    </xdr:from>
    <xdr:ext cx="762000" cy="259045"/>
    <xdr:sp macro="" textlink="">
      <xdr:nvSpPr>
        <xdr:cNvPr id="46" name="人口1人当たり決算額の推移最小値テキスト130"/>
        <xdr:cNvSpPr txBox="1"/>
      </xdr:nvSpPr>
      <xdr:spPr>
        <a:xfrm>
          <a:off x="5740400" y="3432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155590</xdr:rowOff>
    </xdr:from>
    <xdr:to>
      <xdr:col>30</xdr:col>
      <xdr:colOff>25400</xdr:colOff>
      <xdr:row>19</xdr:row>
      <xdr:rowOff>155590</xdr:rowOff>
    </xdr:to>
    <xdr:cxnSp macro="">
      <xdr:nvCxnSpPr>
        <xdr:cNvPr id="47" name="直線コネクタ 46"/>
        <xdr:cNvCxnSpPr/>
      </xdr:nvCxnSpPr>
      <xdr:spPr bwMode="auto">
        <a:xfrm>
          <a:off x="5562600" y="34607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12</xdr:row>
      <xdr:rowOff>27251</xdr:rowOff>
    </xdr:from>
    <xdr:ext cx="762000" cy="259045"/>
    <xdr:sp macro="" textlink="">
      <xdr:nvSpPr>
        <xdr:cNvPr id="48" name="人口1人当たり決算額の推移最大値テキスト130"/>
        <xdr:cNvSpPr txBox="1"/>
      </xdr:nvSpPr>
      <xdr:spPr>
        <a:xfrm>
          <a:off x="5740400" y="2132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112324</xdr:rowOff>
    </xdr:from>
    <xdr:to>
      <xdr:col>30</xdr:col>
      <xdr:colOff>25400</xdr:colOff>
      <xdr:row>13</xdr:row>
      <xdr:rowOff>112324</xdr:rowOff>
    </xdr:to>
    <xdr:cxnSp macro="">
      <xdr:nvCxnSpPr>
        <xdr:cNvPr id="49" name="直線コネクタ 48"/>
        <xdr:cNvCxnSpPr/>
      </xdr:nvCxnSpPr>
      <xdr:spPr bwMode="auto">
        <a:xfrm>
          <a:off x="5562600" y="23887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91559</xdr:rowOff>
    </xdr:from>
    <xdr:to>
      <xdr:col>29</xdr:col>
      <xdr:colOff>127000</xdr:colOff>
      <xdr:row>13</xdr:row>
      <xdr:rowOff>112324</xdr:rowOff>
    </xdr:to>
    <xdr:cxnSp macro="">
      <xdr:nvCxnSpPr>
        <xdr:cNvPr id="50" name="直線コネクタ 49"/>
        <xdr:cNvCxnSpPr/>
      </xdr:nvCxnSpPr>
      <xdr:spPr bwMode="auto">
        <a:xfrm>
          <a:off x="5003800" y="2196584"/>
          <a:ext cx="647700" cy="192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28541</xdr:rowOff>
    </xdr:from>
    <xdr:ext cx="762000" cy="259045"/>
    <xdr:sp macro="" textlink="">
      <xdr:nvSpPr>
        <xdr:cNvPr id="51" name="人口1人当たり決算額の推移平均値テキスト130"/>
        <xdr:cNvSpPr txBox="1"/>
      </xdr:nvSpPr>
      <xdr:spPr>
        <a:xfrm>
          <a:off x="5740400" y="2990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56464</xdr:rowOff>
    </xdr:from>
    <xdr:to>
      <xdr:col>29</xdr:col>
      <xdr:colOff>177800</xdr:colOff>
      <xdr:row>17</xdr:row>
      <xdr:rowOff>158064</xdr:rowOff>
    </xdr:to>
    <xdr:sp macro="" textlink="">
      <xdr:nvSpPr>
        <xdr:cNvPr id="52" name="フローチャート: 判断 51"/>
        <xdr:cNvSpPr/>
      </xdr:nvSpPr>
      <xdr:spPr bwMode="auto">
        <a:xfrm>
          <a:off x="5600700" y="3018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91559</xdr:rowOff>
    </xdr:from>
    <xdr:to>
      <xdr:col>26</xdr:col>
      <xdr:colOff>50800</xdr:colOff>
      <xdr:row>12</xdr:row>
      <xdr:rowOff>138415</xdr:rowOff>
    </xdr:to>
    <xdr:cxnSp macro="">
      <xdr:nvCxnSpPr>
        <xdr:cNvPr id="53" name="直線コネクタ 52"/>
        <xdr:cNvCxnSpPr/>
      </xdr:nvCxnSpPr>
      <xdr:spPr bwMode="auto">
        <a:xfrm flipV="1">
          <a:off x="4305300" y="2196584"/>
          <a:ext cx="698500" cy="46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62629</xdr:rowOff>
    </xdr:from>
    <xdr:to>
      <xdr:col>26</xdr:col>
      <xdr:colOff>101600</xdr:colOff>
      <xdr:row>17</xdr:row>
      <xdr:rowOff>164229</xdr:rowOff>
    </xdr:to>
    <xdr:sp macro="" textlink="">
      <xdr:nvSpPr>
        <xdr:cNvPr id="54" name="フローチャート: 判断 53"/>
        <xdr:cNvSpPr/>
      </xdr:nvSpPr>
      <xdr:spPr bwMode="auto">
        <a:xfrm>
          <a:off x="4953000" y="30249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149006</xdr:rowOff>
    </xdr:from>
    <xdr:ext cx="736600" cy="259045"/>
    <xdr:sp macro="" textlink="">
      <xdr:nvSpPr>
        <xdr:cNvPr id="55" name="テキスト ボックス 54"/>
        <xdr:cNvSpPr txBox="1"/>
      </xdr:nvSpPr>
      <xdr:spPr>
        <a:xfrm>
          <a:off x="4622800" y="3111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138415</xdr:rowOff>
    </xdr:from>
    <xdr:to>
      <xdr:col>22</xdr:col>
      <xdr:colOff>114300</xdr:colOff>
      <xdr:row>12</xdr:row>
      <xdr:rowOff>144633</xdr:rowOff>
    </xdr:to>
    <xdr:cxnSp macro="">
      <xdr:nvCxnSpPr>
        <xdr:cNvPr id="56" name="直線コネクタ 55"/>
        <xdr:cNvCxnSpPr/>
      </xdr:nvCxnSpPr>
      <xdr:spPr bwMode="auto">
        <a:xfrm flipV="1">
          <a:off x="3606800" y="2243440"/>
          <a:ext cx="698500" cy="6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30358</xdr:rowOff>
    </xdr:from>
    <xdr:to>
      <xdr:col>22</xdr:col>
      <xdr:colOff>165100</xdr:colOff>
      <xdr:row>17</xdr:row>
      <xdr:rowOff>131958</xdr:rowOff>
    </xdr:to>
    <xdr:sp macro="" textlink="">
      <xdr:nvSpPr>
        <xdr:cNvPr id="57" name="フローチャート: 判断 56"/>
        <xdr:cNvSpPr/>
      </xdr:nvSpPr>
      <xdr:spPr bwMode="auto">
        <a:xfrm>
          <a:off x="4254500" y="2992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116735</xdr:rowOff>
    </xdr:from>
    <xdr:ext cx="762000" cy="259045"/>
    <xdr:sp macro="" textlink="">
      <xdr:nvSpPr>
        <xdr:cNvPr id="58" name="テキスト ボックス 57"/>
        <xdr:cNvSpPr txBox="1"/>
      </xdr:nvSpPr>
      <xdr:spPr>
        <a:xfrm>
          <a:off x="3924300" y="3079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144633</xdr:rowOff>
    </xdr:from>
    <xdr:to>
      <xdr:col>18</xdr:col>
      <xdr:colOff>177800</xdr:colOff>
      <xdr:row>13</xdr:row>
      <xdr:rowOff>29792</xdr:rowOff>
    </xdr:to>
    <xdr:cxnSp macro="">
      <xdr:nvCxnSpPr>
        <xdr:cNvPr id="59" name="直線コネクタ 58"/>
        <xdr:cNvCxnSpPr/>
      </xdr:nvCxnSpPr>
      <xdr:spPr bwMode="auto">
        <a:xfrm flipV="1">
          <a:off x="2908300" y="2249658"/>
          <a:ext cx="698500" cy="56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41057</xdr:rowOff>
    </xdr:from>
    <xdr:to>
      <xdr:col>19</xdr:col>
      <xdr:colOff>38100</xdr:colOff>
      <xdr:row>17</xdr:row>
      <xdr:rowOff>142657</xdr:rowOff>
    </xdr:to>
    <xdr:sp macro="" textlink="">
      <xdr:nvSpPr>
        <xdr:cNvPr id="60" name="フローチャート: 判断 59"/>
        <xdr:cNvSpPr/>
      </xdr:nvSpPr>
      <xdr:spPr bwMode="auto">
        <a:xfrm>
          <a:off x="3556000" y="3003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127434</xdr:rowOff>
    </xdr:from>
    <xdr:ext cx="762000" cy="259045"/>
    <xdr:sp macro="" textlink="">
      <xdr:nvSpPr>
        <xdr:cNvPr id="61" name="テキスト ボックス 60"/>
        <xdr:cNvSpPr txBox="1"/>
      </xdr:nvSpPr>
      <xdr:spPr>
        <a:xfrm>
          <a:off x="3225800" y="308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63825</xdr:rowOff>
    </xdr:from>
    <xdr:to>
      <xdr:col>15</xdr:col>
      <xdr:colOff>101600</xdr:colOff>
      <xdr:row>17</xdr:row>
      <xdr:rowOff>165425</xdr:rowOff>
    </xdr:to>
    <xdr:sp macro="" textlink="">
      <xdr:nvSpPr>
        <xdr:cNvPr id="62" name="フローチャート: 判断 61"/>
        <xdr:cNvSpPr/>
      </xdr:nvSpPr>
      <xdr:spPr bwMode="auto">
        <a:xfrm>
          <a:off x="2857500" y="3026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150202</xdr:rowOff>
    </xdr:from>
    <xdr:ext cx="762000" cy="259045"/>
    <xdr:sp macro="" textlink="">
      <xdr:nvSpPr>
        <xdr:cNvPr id="63" name="テキスト ボックス 62"/>
        <xdr:cNvSpPr txBox="1"/>
      </xdr:nvSpPr>
      <xdr:spPr>
        <a:xfrm>
          <a:off x="2527300" y="31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61524</xdr:rowOff>
    </xdr:from>
    <xdr:to>
      <xdr:col>29</xdr:col>
      <xdr:colOff>177800</xdr:colOff>
      <xdr:row>13</xdr:row>
      <xdr:rowOff>163124</xdr:rowOff>
    </xdr:to>
    <xdr:sp macro="" textlink="">
      <xdr:nvSpPr>
        <xdr:cNvPr id="69" name="楕円 68"/>
        <xdr:cNvSpPr/>
      </xdr:nvSpPr>
      <xdr:spPr bwMode="auto">
        <a:xfrm>
          <a:off x="5600700" y="2337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8201</xdr:rowOff>
    </xdr:from>
    <xdr:ext cx="762000" cy="259045"/>
    <xdr:sp macro="" textlink="">
      <xdr:nvSpPr>
        <xdr:cNvPr id="70" name="人口1人当たり決算額の推移該当値テキスト130"/>
        <xdr:cNvSpPr txBox="1"/>
      </xdr:nvSpPr>
      <xdr:spPr>
        <a:xfrm>
          <a:off x="5740400" y="228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40759</xdr:rowOff>
    </xdr:from>
    <xdr:to>
      <xdr:col>26</xdr:col>
      <xdr:colOff>101600</xdr:colOff>
      <xdr:row>12</xdr:row>
      <xdr:rowOff>142359</xdr:rowOff>
    </xdr:to>
    <xdr:sp macro="" textlink="">
      <xdr:nvSpPr>
        <xdr:cNvPr id="71" name="楕円 70"/>
        <xdr:cNvSpPr/>
      </xdr:nvSpPr>
      <xdr:spPr bwMode="auto">
        <a:xfrm>
          <a:off x="4953000" y="2145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152536</xdr:rowOff>
    </xdr:from>
    <xdr:ext cx="736600" cy="259045"/>
    <xdr:sp macro="" textlink="">
      <xdr:nvSpPr>
        <xdr:cNvPr id="72" name="テキスト ボックス 71"/>
        <xdr:cNvSpPr txBox="1"/>
      </xdr:nvSpPr>
      <xdr:spPr>
        <a:xfrm>
          <a:off x="4622800" y="191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87615</xdr:rowOff>
    </xdr:from>
    <xdr:to>
      <xdr:col>22</xdr:col>
      <xdr:colOff>165100</xdr:colOff>
      <xdr:row>13</xdr:row>
      <xdr:rowOff>17765</xdr:rowOff>
    </xdr:to>
    <xdr:sp macro="" textlink="">
      <xdr:nvSpPr>
        <xdr:cNvPr id="73" name="楕円 72"/>
        <xdr:cNvSpPr/>
      </xdr:nvSpPr>
      <xdr:spPr bwMode="auto">
        <a:xfrm>
          <a:off x="4254500" y="2192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27942</xdr:rowOff>
    </xdr:from>
    <xdr:ext cx="762000" cy="259045"/>
    <xdr:sp macro="" textlink="">
      <xdr:nvSpPr>
        <xdr:cNvPr id="74" name="テキスト ボックス 73"/>
        <xdr:cNvSpPr txBox="1"/>
      </xdr:nvSpPr>
      <xdr:spPr>
        <a:xfrm>
          <a:off x="3924300" y="19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93833</xdr:rowOff>
    </xdr:from>
    <xdr:to>
      <xdr:col>19</xdr:col>
      <xdr:colOff>38100</xdr:colOff>
      <xdr:row>13</xdr:row>
      <xdr:rowOff>23983</xdr:rowOff>
    </xdr:to>
    <xdr:sp macro="" textlink="">
      <xdr:nvSpPr>
        <xdr:cNvPr id="75" name="楕円 74"/>
        <xdr:cNvSpPr/>
      </xdr:nvSpPr>
      <xdr:spPr bwMode="auto">
        <a:xfrm>
          <a:off x="3556000" y="2198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34160</xdr:rowOff>
    </xdr:from>
    <xdr:ext cx="762000" cy="259045"/>
    <xdr:sp macro="" textlink="">
      <xdr:nvSpPr>
        <xdr:cNvPr id="76" name="テキスト ボックス 75"/>
        <xdr:cNvSpPr txBox="1"/>
      </xdr:nvSpPr>
      <xdr:spPr>
        <a:xfrm>
          <a:off x="3225800" y="1967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150442</xdr:rowOff>
    </xdr:from>
    <xdr:to>
      <xdr:col>15</xdr:col>
      <xdr:colOff>101600</xdr:colOff>
      <xdr:row>13</xdr:row>
      <xdr:rowOff>80592</xdr:rowOff>
    </xdr:to>
    <xdr:sp macro="" textlink="">
      <xdr:nvSpPr>
        <xdr:cNvPr id="77" name="楕円 76"/>
        <xdr:cNvSpPr/>
      </xdr:nvSpPr>
      <xdr:spPr bwMode="auto">
        <a:xfrm>
          <a:off x="2857500" y="2255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90769</xdr:rowOff>
    </xdr:from>
    <xdr:ext cx="762000" cy="259045"/>
    <xdr:sp macro="" textlink="">
      <xdr:nvSpPr>
        <xdr:cNvPr id="78" name="テキスト ボックス 77"/>
        <xdr:cNvSpPr txBox="1"/>
      </xdr:nvSpPr>
      <xdr:spPr>
        <a:xfrm>
          <a:off x="2527300" y="2024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122542</xdr:rowOff>
    </xdr:from>
    <xdr:to>
      <xdr:col>29</xdr:col>
      <xdr:colOff>127000</xdr:colOff>
      <xdr:row>37</xdr:row>
      <xdr:rowOff>300241</xdr:rowOff>
    </xdr:to>
    <xdr:cxnSp macro="">
      <xdr:nvCxnSpPr>
        <xdr:cNvPr id="107" name="直線コネクタ 106"/>
        <xdr:cNvCxnSpPr/>
      </xdr:nvCxnSpPr>
      <xdr:spPr bwMode="auto">
        <a:xfrm flipV="1">
          <a:off x="5651500" y="6389992"/>
          <a:ext cx="0" cy="10349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272318</xdr:rowOff>
    </xdr:from>
    <xdr:ext cx="762000" cy="259045"/>
    <xdr:sp macro="" textlink="">
      <xdr:nvSpPr>
        <xdr:cNvPr id="108" name="人口1人当たり決算額の推移最小値テキスト445"/>
        <xdr:cNvSpPr txBox="1"/>
      </xdr:nvSpPr>
      <xdr:spPr>
        <a:xfrm>
          <a:off x="5740400" y="739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300241</xdr:rowOff>
    </xdr:from>
    <xdr:to>
      <xdr:col>30</xdr:col>
      <xdr:colOff>25400</xdr:colOff>
      <xdr:row>37</xdr:row>
      <xdr:rowOff>300241</xdr:rowOff>
    </xdr:to>
    <xdr:cxnSp macro="">
      <xdr:nvCxnSpPr>
        <xdr:cNvPr id="109" name="直線コネクタ 108"/>
        <xdr:cNvCxnSpPr/>
      </xdr:nvCxnSpPr>
      <xdr:spPr bwMode="auto">
        <a:xfrm>
          <a:off x="5562600" y="7424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208919</xdr:rowOff>
    </xdr:from>
    <xdr:ext cx="762000" cy="259045"/>
    <xdr:sp macro="" textlink="">
      <xdr:nvSpPr>
        <xdr:cNvPr id="110" name="人口1人当たり決算額の推移最大値テキスト445"/>
        <xdr:cNvSpPr txBox="1"/>
      </xdr:nvSpPr>
      <xdr:spPr>
        <a:xfrm>
          <a:off x="5740400" y="6133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122542</xdr:rowOff>
    </xdr:from>
    <xdr:to>
      <xdr:col>30</xdr:col>
      <xdr:colOff>25400</xdr:colOff>
      <xdr:row>34</xdr:row>
      <xdr:rowOff>122542</xdr:rowOff>
    </xdr:to>
    <xdr:cxnSp macro="">
      <xdr:nvCxnSpPr>
        <xdr:cNvPr id="111" name="直線コネクタ 110"/>
        <xdr:cNvCxnSpPr/>
      </xdr:nvCxnSpPr>
      <xdr:spPr bwMode="auto">
        <a:xfrm>
          <a:off x="5562600" y="63899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122542</xdr:rowOff>
    </xdr:from>
    <xdr:to>
      <xdr:col>29</xdr:col>
      <xdr:colOff>127000</xdr:colOff>
      <xdr:row>34</xdr:row>
      <xdr:rowOff>126352</xdr:rowOff>
    </xdr:to>
    <xdr:cxnSp macro="">
      <xdr:nvCxnSpPr>
        <xdr:cNvPr id="112" name="直線コネクタ 111"/>
        <xdr:cNvCxnSpPr/>
      </xdr:nvCxnSpPr>
      <xdr:spPr bwMode="auto">
        <a:xfrm flipV="1">
          <a:off x="5003800" y="6389992"/>
          <a:ext cx="647700" cy="3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309795</xdr:rowOff>
    </xdr:from>
    <xdr:ext cx="762000" cy="259045"/>
    <xdr:sp macro="" textlink="">
      <xdr:nvSpPr>
        <xdr:cNvPr id="113" name="人口1人当たり決算額の推移平均値テキスト445"/>
        <xdr:cNvSpPr txBox="1"/>
      </xdr:nvSpPr>
      <xdr:spPr>
        <a:xfrm>
          <a:off x="5740400" y="69201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337718</xdr:rowOff>
    </xdr:from>
    <xdr:to>
      <xdr:col>29</xdr:col>
      <xdr:colOff>177800</xdr:colOff>
      <xdr:row>36</xdr:row>
      <xdr:rowOff>96418</xdr:rowOff>
    </xdr:to>
    <xdr:sp macro="" textlink="">
      <xdr:nvSpPr>
        <xdr:cNvPr id="114" name="フローチャート: 判断 113"/>
        <xdr:cNvSpPr/>
      </xdr:nvSpPr>
      <xdr:spPr bwMode="auto">
        <a:xfrm>
          <a:off x="5600700" y="69480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113989</xdr:rowOff>
    </xdr:from>
    <xdr:to>
      <xdr:col>26</xdr:col>
      <xdr:colOff>50800</xdr:colOff>
      <xdr:row>34</xdr:row>
      <xdr:rowOff>126352</xdr:rowOff>
    </xdr:to>
    <xdr:cxnSp macro="">
      <xdr:nvCxnSpPr>
        <xdr:cNvPr id="115" name="直線コネクタ 114"/>
        <xdr:cNvCxnSpPr/>
      </xdr:nvCxnSpPr>
      <xdr:spPr bwMode="auto">
        <a:xfrm>
          <a:off x="4305300" y="6381439"/>
          <a:ext cx="698500" cy="12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5848</xdr:rowOff>
    </xdr:from>
    <xdr:to>
      <xdr:col>26</xdr:col>
      <xdr:colOff>101600</xdr:colOff>
      <xdr:row>36</xdr:row>
      <xdr:rowOff>107448</xdr:rowOff>
    </xdr:to>
    <xdr:sp macro="" textlink="">
      <xdr:nvSpPr>
        <xdr:cNvPr id="116" name="フローチャート: 判断 115"/>
        <xdr:cNvSpPr/>
      </xdr:nvSpPr>
      <xdr:spPr bwMode="auto">
        <a:xfrm>
          <a:off x="4953000" y="6959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92225</xdr:rowOff>
    </xdr:from>
    <xdr:ext cx="736600" cy="259045"/>
    <xdr:sp macro="" textlink="">
      <xdr:nvSpPr>
        <xdr:cNvPr id="117" name="テキスト ボックス 116"/>
        <xdr:cNvSpPr txBox="1"/>
      </xdr:nvSpPr>
      <xdr:spPr>
        <a:xfrm>
          <a:off x="4622800" y="7045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113989</xdr:rowOff>
    </xdr:from>
    <xdr:to>
      <xdr:col>22</xdr:col>
      <xdr:colOff>114300</xdr:colOff>
      <xdr:row>34</xdr:row>
      <xdr:rowOff>123018</xdr:rowOff>
    </xdr:to>
    <xdr:cxnSp macro="">
      <xdr:nvCxnSpPr>
        <xdr:cNvPr id="118" name="直線コネクタ 117"/>
        <xdr:cNvCxnSpPr/>
      </xdr:nvCxnSpPr>
      <xdr:spPr bwMode="auto">
        <a:xfrm flipV="1">
          <a:off x="3606800" y="6381439"/>
          <a:ext cx="698500" cy="9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311886</xdr:rowOff>
    </xdr:from>
    <xdr:to>
      <xdr:col>22</xdr:col>
      <xdr:colOff>165100</xdr:colOff>
      <xdr:row>36</xdr:row>
      <xdr:rowOff>70586</xdr:rowOff>
    </xdr:to>
    <xdr:sp macro="" textlink="">
      <xdr:nvSpPr>
        <xdr:cNvPr id="119" name="フローチャート: 判断 118"/>
        <xdr:cNvSpPr/>
      </xdr:nvSpPr>
      <xdr:spPr bwMode="auto">
        <a:xfrm>
          <a:off x="4254500" y="6922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55363</xdr:rowOff>
    </xdr:from>
    <xdr:ext cx="762000" cy="259045"/>
    <xdr:sp macro="" textlink="">
      <xdr:nvSpPr>
        <xdr:cNvPr id="120" name="テキスト ボックス 119"/>
        <xdr:cNvSpPr txBox="1"/>
      </xdr:nvSpPr>
      <xdr:spPr>
        <a:xfrm>
          <a:off x="3924300" y="700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8566</xdr:rowOff>
    </xdr:from>
    <xdr:to>
      <xdr:col>18</xdr:col>
      <xdr:colOff>177800</xdr:colOff>
      <xdr:row>34</xdr:row>
      <xdr:rowOff>123018</xdr:rowOff>
    </xdr:to>
    <xdr:cxnSp macro="">
      <xdr:nvCxnSpPr>
        <xdr:cNvPr id="121" name="直線コネクタ 120"/>
        <xdr:cNvCxnSpPr/>
      </xdr:nvCxnSpPr>
      <xdr:spPr bwMode="auto">
        <a:xfrm>
          <a:off x="2908300" y="6276016"/>
          <a:ext cx="698500" cy="114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270643</xdr:rowOff>
    </xdr:from>
    <xdr:to>
      <xdr:col>19</xdr:col>
      <xdr:colOff>38100</xdr:colOff>
      <xdr:row>36</xdr:row>
      <xdr:rowOff>29343</xdr:rowOff>
    </xdr:to>
    <xdr:sp macro="" textlink="">
      <xdr:nvSpPr>
        <xdr:cNvPr id="122" name="フローチャート: 判断 121"/>
        <xdr:cNvSpPr/>
      </xdr:nvSpPr>
      <xdr:spPr bwMode="auto">
        <a:xfrm>
          <a:off x="3556000" y="6880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14120</xdr:rowOff>
    </xdr:from>
    <xdr:ext cx="762000" cy="259045"/>
    <xdr:sp macro="" textlink="">
      <xdr:nvSpPr>
        <xdr:cNvPr id="123" name="テキスト ボックス 122"/>
        <xdr:cNvSpPr txBox="1"/>
      </xdr:nvSpPr>
      <xdr:spPr>
        <a:xfrm>
          <a:off x="3225800" y="696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188119</xdr:rowOff>
    </xdr:from>
    <xdr:to>
      <xdr:col>15</xdr:col>
      <xdr:colOff>101600</xdr:colOff>
      <xdr:row>35</xdr:row>
      <xdr:rowOff>289719</xdr:rowOff>
    </xdr:to>
    <xdr:sp macro="" textlink="">
      <xdr:nvSpPr>
        <xdr:cNvPr id="124" name="フローチャート: 判断 123"/>
        <xdr:cNvSpPr/>
      </xdr:nvSpPr>
      <xdr:spPr bwMode="auto">
        <a:xfrm>
          <a:off x="2857500" y="67984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274496</xdr:rowOff>
    </xdr:from>
    <xdr:ext cx="762000" cy="259045"/>
    <xdr:sp macro="" textlink="">
      <xdr:nvSpPr>
        <xdr:cNvPr id="125" name="テキスト ボックス 124"/>
        <xdr:cNvSpPr txBox="1"/>
      </xdr:nvSpPr>
      <xdr:spPr>
        <a:xfrm>
          <a:off x="2527300" y="688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71742</xdr:rowOff>
    </xdr:from>
    <xdr:to>
      <xdr:col>29</xdr:col>
      <xdr:colOff>177800</xdr:colOff>
      <xdr:row>34</xdr:row>
      <xdr:rowOff>173342</xdr:rowOff>
    </xdr:to>
    <xdr:sp macro="" textlink="">
      <xdr:nvSpPr>
        <xdr:cNvPr id="131" name="楕円 130"/>
        <xdr:cNvSpPr/>
      </xdr:nvSpPr>
      <xdr:spPr bwMode="auto">
        <a:xfrm>
          <a:off x="5600700" y="6339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18419</xdr:rowOff>
    </xdr:from>
    <xdr:ext cx="762000" cy="259045"/>
    <xdr:sp macro="" textlink="">
      <xdr:nvSpPr>
        <xdr:cNvPr id="132" name="人口1人当たり決算額の推移該当値テキスト445"/>
        <xdr:cNvSpPr txBox="1"/>
      </xdr:nvSpPr>
      <xdr:spPr>
        <a:xfrm>
          <a:off x="5740400" y="628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75552</xdr:rowOff>
    </xdr:from>
    <xdr:to>
      <xdr:col>26</xdr:col>
      <xdr:colOff>101600</xdr:colOff>
      <xdr:row>34</xdr:row>
      <xdr:rowOff>177152</xdr:rowOff>
    </xdr:to>
    <xdr:sp macro="" textlink="">
      <xdr:nvSpPr>
        <xdr:cNvPr id="133" name="楕円 132"/>
        <xdr:cNvSpPr/>
      </xdr:nvSpPr>
      <xdr:spPr bwMode="auto">
        <a:xfrm>
          <a:off x="4953000" y="6343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187329</xdr:rowOff>
    </xdr:from>
    <xdr:ext cx="736600" cy="259045"/>
    <xdr:sp macro="" textlink="">
      <xdr:nvSpPr>
        <xdr:cNvPr id="134" name="テキスト ボックス 133"/>
        <xdr:cNvSpPr txBox="1"/>
      </xdr:nvSpPr>
      <xdr:spPr>
        <a:xfrm>
          <a:off x="4622800" y="6111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63189</xdr:rowOff>
    </xdr:from>
    <xdr:to>
      <xdr:col>22</xdr:col>
      <xdr:colOff>165100</xdr:colOff>
      <xdr:row>34</xdr:row>
      <xdr:rowOff>164789</xdr:rowOff>
    </xdr:to>
    <xdr:sp macro="" textlink="">
      <xdr:nvSpPr>
        <xdr:cNvPr id="135" name="楕円 134"/>
        <xdr:cNvSpPr/>
      </xdr:nvSpPr>
      <xdr:spPr bwMode="auto">
        <a:xfrm>
          <a:off x="4254500" y="6330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174966</xdr:rowOff>
    </xdr:from>
    <xdr:ext cx="762000" cy="259045"/>
    <xdr:sp macro="" textlink="">
      <xdr:nvSpPr>
        <xdr:cNvPr id="136" name="テキスト ボックス 135"/>
        <xdr:cNvSpPr txBox="1"/>
      </xdr:nvSpPr>
      <xdr:spPr>
        <a:xfrm>
          <a:off x="3924300" y="609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72218</xdr:rowOff>
    </xdr:from>
    <xdr:to>
      <xdr:col>19</xdr:col>
      <xdr:colOff>38100</xdr:colOff>
      <xdr:row>34</xdr:row>
      <xdr:rowOff>173818</xdr:rowOff>
    </xdr:to>
    <xdr:sp macro="" textlink="">
      <xdr:nvSpPr>
        <xdr:cNvPr id="137" name="楕円 136"/>
        <xdr:cNvSpPr/>
      </xdr:nvSpPr>
      <xdr:spPr bwMode="auto">
        <a:xfrm>
          <a:off x="3556000" y="6339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183995</xdr:rowOff>
    </xdr:from>
    <xdr:ext cx="762000" cy="259045"/>
    <xdr:sp macro="" textlink="">
      <xdr:nvSpPr>
        <xdr:cNvPr id="138" name="テキスト ボックス 137"/>
        <xdr:cNvSpPr txBox="1"/>
      </xdr:nvSpPr>
      <xdr:spPr>
        <a:xfrm>
          <a:off x="3225800" y="610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300666</xdr:rowOff>
    </xdr:from>
    <xdr:to>
      <xdr:col>15</xdr:col>
      <xdr:colOff>101600</xdr:colOff>
      <xdr:row>34</xdr:row>
      <xdr:rowOff>59366</xdr:rowOff>
    </xdr:to>
    <xdr:sp macro="" textlink="">
      <xdr:nvSpPr>
        <xdr:cNvPr id="139" name="楕円 138"/>
        <xdr:cNvSpPr/>
      </xdr:nvSpPr>
      <xdr:spPr bwMode="auto">
        <a:xfrm>
          <a:off x="2857500" y="6225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69543</xdr:rowOff>
    </xdr:from>
    <xdr:ext cx="762000" cy="259045"/>
    <xdr:sp macro="" textlink="">
      <xdr:nvSpPr>
        <xdr:cNvPr id="140" name="テキスト ボックス 139"/>
        <xdr:cNvSpPr txBox="1"/>
      </xdr:nvSpPr>
      <xdr:spPr>
        <a:xfrm>
          <a:off x="2527300" y="5994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15,110
1,319.63
20,390,145
20,295,985
89,362
9,724,470
15,822,566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138998</xdr:rowOff>
    </xdr:from>
    <xdr:to>
      <xdr:col>24</xdr:col>
      <xdr:colOff>62865</xdr:colOff>
      <xdr:row>39</xdr:row>
      <xdr:rowOff>164258</xdr:rowOff>
    </xdr:to>
    <xdr:cxnSp macro="">
      <xdr:nvCxnSpPr>
        <xdr:cNvPr id="58" name="直線コネクタ 57"/>
        <xdr:cNvCxnSpPr/>
      </xdr:nvCxnSpPr>
      <xdr:spPr>
        <a:xfrm flipV="1">
          <a:off x="4633595" y="5282498"/>
          <a:ext cx="1270" cy="1568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168085</xdr:rowOff>
    </xdr:from>
    <xdr:ext cx="534377" cy="259045"/>
    <xdr:sp macro="" textlink="">
      <xdr:nvSpPr>
        <xdr:cNvPr id="59" name="人件費最小値テキスト"/>
        <xdr:cNvSpPr txBox="1"/>
      </xdr:nvSpPr>
      <xdr:spPr>
        <a:xfrm>
          <a:off x="4686300" y="685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164258</xdr:rowOff>
    </xdr:from>
    <xdr:to>
      <xdr:col>24</xdr:col>
      <xdr:colOff>152400</xdr:colOff>
      <xdr:row>39</xdr:row>
      <xdr:rowOff>164258</xdr:rowOff>
    </xdr:to>
    <xdr:cxnSp macro="">
      <xdr:nvCxnSpPr>
        <xdr:cNvPr id="60" name="直線コネクタ 59"/>
        <xdr:cNvCxnSpPr/>
      </xdr:nvCxnSpPr>
      <xdr:spPr>
        <a:xfrm>
          <a:off x="4546600" y="6850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85675</xdr:rowOff>
    </xdr:from>
    <xdr:ext cx="599010" cy="259045"/>
    <xdr:sp macro="" textlink="">
      <xdr:nvSpPr>
        <xdr:cNvPr id="61" name="人件費最大値テキスト"/>
        <xdr:cNvSpPr txBox="1"/>
      </xdr:nvSpPr>
      <xdr:spPr>
        <a:xfrm>
          <a:off x="4686300" y="505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138998</xdr:rowOff>
    </xdr:from>
    <xdr:to>
      <xdr:col>24</xdr:col>
      <xdr:colOff>152400</xdr:colOff>
      <xdr:row>30</xdr:row>
      <xdr:rowOff>138998</xdr:rowOff>
    </xdr:to>
    <xdr:cxnSp macro="">
      <xdr:nvCxnSpPr>
        <xdr:cNvPr id="62" name="直線コネクタ 61"/>
        <xdr:cNvCxnSpPr/>
      </xdr:nvCxnSpPr>
      <xdr:spPr>
        <a:xfrm>
          <a:off x="4546600" y="528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138998</xdr:rowOff>
    </xdr:from>
    <xdr:to>
      <xdr:col>24</xdr:col>
      <xdr:colOff>63500</xdr:colOff>
      <xdr:row>31</xdr:row>
      <xdr:rowOff>8255</xdr:rowOff>
    </xdr:to>
    <xdr:cxnSp macro="">
      <xdr:nvCxnSpPr>
        <xdr:cNvPr id="63" name="直線コネクタ 62"/>
        <xdr:cNvCxnSpPr/>
      </xdr:nvCxnSpPr>
      <xdr:spPr>
        <a:xfrm flipV="1">
          <a:off x="3797300" y="5282498"/>
          <a:ext cx="838200" cy="4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47031</xdr:rowOff>
    </xdr:from>
    <xdr:ext cx="534377" cy="259045"/>
    <xdr:sp macro="" textlink="">
      <xdr:nvSpPr>
        <xdr:cNvPr id="64" name="人件費平均値テキスト"/>
        <xdr:cNvSpPr txBox="1"/>
      </xdr:nvSpPr>
      <xdr:spPr>
        <a:xfrm>
          <a:off x="4686300" y="6219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68604</xdr:rowOff>
    </xdr:from>
    <xdr:to>
      <xdr:col>24</xdr:col>
      <xdr:colOff>114300</xdr:colOff>
      <xdr:row>36</xdr:row>
      <xdr:rowOff>170204</xdr:rowOff>
    </xdr:to>
    <xdr:sp macro="" textlink="">
      <xdr:nvSpPr>
        <xdr:cNvPr id="65" name="フローチャート: 判断 64"/>
        <xdr:cNvSpPr/>
      </xdr:nvSpPr>
      <xdr:spPr>
        <a:xfrm>
          <a:off x="4584700" y="624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8255</xdr:rowOff>
    </xdr:from>
    <xdr:to>
      <xdr:col>19</xdr:col>
      <xdr:colOff>177800</xdr:colOff>
      <xdr:row>31</xdr:row>
      <xdr:rowOff>85587</xdr:rowOff>
    </xdr:to>
    <xdr:cxnSp macro="">
      <xdr:nvCxnSpPr>
        <xdr:cNvPr id="66" name="直線コネクタ 65"/>
        <xdr:cNvCxnSpPr/>
      </xdr:nvCxnSpPr>
      <xdr:spPr>
        <a:xfrm flipV="1">
          <a:off x="2908300" y="5323205"/>
          <a:ext cx="889000" cy="7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66644</xdr:rowOff>
    </xdr:from>
    <xdr:to>
      <xdr:col>20</xdr:col>
      <xdr:colOff>38100</xdr:colOff>
      <xdr:row>36</xdr:row>
      <xdr:rowOff>168244</xdr:rowOff>
    </xdr:to>
    <xdr:sp macro="" textlink="">
      <xdr:nvSpPr>
        <xdr:cNvPr id="67" name="フローチャート: 判断 66"/>
        <xdr:cNvSpPr/>
      </xdr:nvSpPr>
      <xdr:spPr>
        <a:xfrm>
          <a:off x="3746500" y="623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159371</xdr:rowOff>
    </xdr:from>
    <xdr:ext cx="534377" cy="259045"/>
    <xdr:sp macro="" textlink="">
      <xdr:nvSpPr>
        <xdr:cNvPr id="68" name="テキスト ボックス 67"/>
        <xdr:cNvSpPr txBox="1"/>
      </xdr:nvSpPr>
      <xdr:spPr>
        <a:xfrm>
          <a:off x="3530111" y="633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85587</xdr:rowOff>
    </xdr:from>
    <xdr:to>
      <xdr:col>15</xdr:col>
      <xdr:colOff>50800</xdr:colOff>
      <xdr:row>31</xdr:row>
      <xdr:rowOff>96511</xdr:rowOff>
    </xdr:to>
    <xdr:cxnSp macro="">
      <xdr:nvCxnSpPr>
        <xdr:cNvPr id="69" name="直線コネクタ 68"/>
        <xdr:cNvCxnSpPr/>
      </xdr:nvCxnSpPr>
      <xdr:spPr>
        <a:xfrm flipV="1">
          <a:off x="2019300" y="5400537"/>
          <a:ext cx="889000" cy="1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158052</xdr:rowOff>
    </xdr:from>
    <xdr:to>
      <xdr:col>15</xdr:col>
      <xdr:colOff>101600</xdr:colOff>
      <xdr:row>36</xdr:row>
      <xdr:rowOff>88202</xdr:rowOff>
    </xdr:to>
    <xdr:sp macro="" textlink="">
      <xdr:nvSpPr>
        <xdr:cNvPr id="70" name="フローチャート: 判断 69"/>
        <xdr:cNvSpPr/>
      </xdr:nvSpPr>
      <xdr:spPr>
        <a:xfrm>
          <a:off x="2857500" y="615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79329</xdr:rowOff>
    </xdr:from>
    <xdr:ext cx="534377" cy="259045"/>
    <xdr:sp macro="" textlink="">
      <xdr:nvSpPr>
        <xdr:cNvPr id="71" name="テキスト ボックス 70"/>
        <xdr:cNvSpPr txBox="1"/>
      </xdr:nvSpPr>
      <xdr:spPr>
        <a:xfrm>
          <a:off x="2641111" y="625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96511</xdr:rowOff>
    </xdr:from>
    <xdr:to>
      <xdr:col>10</xdr:col>
      <xdr:colOff>114300</xdr:colOff>
      <xdr:row>31</xdr:row>
      <xdr:rowOff>159898</xdr:rowOff>
    </xdr:to>
    <xdr:cxnSp macro="">
      <xdr:nvCxnSpPr>
        <xdr:cNvPr id="72" name="直線コネクタ 71"/>
        <xdr:cNvCxnSpPr/>
      </xdr:nvCxnSpPr>
      <xdr:spPr>
        <a:xfrm flipV="1">
          <a:off x="1130300" y="5411461"/>
          <a:ext cx="889000" cy="6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2914</xdr:rowOff>
    </xdr:from>
    <xdr:to>
      <xdr:col>10</xdr:col>
      <xdr:colOff>165100</xdr:colOff>
      <xdr:row>36</xdr:row>
      <xdr:rowOff>104514</xdr:rowOff>
    </xdr:to>
    <xdr:sp macro="" textlink="">
      <xdr:nvSpPr>
        <xdr:cNvPr id="73" name="フローチャート: 判断 72"/>
        <xdr:cNvSpPr/>
      </xdr:nvSpPr>
      <xdr:spPr>
        <a:xfrm>
          <a:off x="1968500" y="617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95641</xdr:rowOff>
    </xdr:from>
    <xdr:ext cx="534377" cy="259045"/>
    <xdr:sp macro="" textlink="">
      <xdr:nvSpPr>
        <xdr:cNvPr id="74" name="テキスト ボックス 73"/>
        <xdr:cNvSpPr txBox="1"/>
      </xdr:nvSpPr>
      <xdr:spPr>
        <a:xfrm>
          <a:off x="1752111" y="626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28615</xdr:rowOff>
    </xdr:from>
    <xdr:to>
      <xdr:col>6</xdr:col>
      <xdr:colOff>38100</xdr:colOff>
      <xdr:row>36</xdr:row>
      <xdr:rowOff>130215</xdr:rowOff>
    </xdr:to>
    <xdr:sp macro="" textlink="">
      <xdr:nvSpPr>
        <xdr:cNvPr id="75" name="フローチャート: 判断 74"/>
        <xdr:cNvSpPr/>
      </xdr:nvSpPr>
      <xdr:spPr>
        <a:xfrm>
          <a:off x="1079500" y="620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121342</xdr:rowOff>
    </xdr:from>
    <xdr:ext cx="534377" cy="259045"/>
    <xdr:sp macro="" textlink="">
      <xdr:nvSpPr>
        <xdr:cNvPr id="76" name="テキスト ボックス 75"/>
        <xdr:cNvSpPr txBox="1"/>
      </xdr:nvSpPr>
      <xdr:spPr>
        <a:xfrm>
          <a:off x="863111" y="629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88198</xdr:rowOff>
    </xdr:from>
    <xdr:to>
      <xdr:col>24</xdr:col>
      <xdr:colOff>114300</xdr:colOff>
      <xdr:row>31</xdr:row>
      <xdr:rowOff>18348</xdr:rowOff>
    </xdr:to>
    <xdr:sp macro="" textlink="">
      <xdr:nvSpPr>
        <xdr:cNvPr id="82" name="楕円 81"/>
        <xdr:cNvSpPr/>
      </xdr:nvSpPr>
      <xdr:spPr>
        <a:xfrm>
          <a:off x="4584700" y="523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41225</xdr:rowOff>
    </xdr:from>
    <xdr:ext cx="599010" cy="259045"/>
    <xdr:sp macro="" textlink="">
      <xdr:nvSpPr>
        <xdr:cNvPr id="83" name="人件費該当値テキスト"/>
        <xdr:cNvSpPr txBox="1"/>
      </xdr:nvSpPr>
      <xdr:spPr>
        <a:xfrm>
          <a:off x="4686300" y="518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128905</xdr:rowOff>
    </xdr:from>
    <xdr:to>
      <xdr:col>20</xdr:col>
      <xdr:colOff>38100</xdr:colOff>
      <xdr:row>31</xdr:row>
      <xdr:rowOff>59055</xdr:rowOff>
    </xdr:to>
    <xdr:sp macro="" textlink="">
      <xdr:nvSpPr>
        <xdr:cNvPr id="84" name="楕円 83"/>
        <xdr:cNvSpPr/>
      </xdr:nvSpPr>
      <xdr:spPr>
        <a:xfrm>
          <a:off x="3746500" y="52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75582</xdr:rowOff>
    </xdr:from>
    <xdr:ext cx="599010" cy="259045"/>
    <xdr:sp macro="" textlink="">
      <xdr:nvSpPr>
        <xdr:cNvPr id="85" name="テキスト ボックス 84"/>
        <xdr:cNvSpPr txBox="1"/>
      </xdr:nvSpPr>
      <xdr:spPr>
        <a:xfrm>
          <a:off x="3497795" y="504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34787</xdr:rowOff>
    </xdr:from>
    <xdr:to>
      <xdr:col>15</xdr:col>
      <xdr:colOff>101600</xdr:colOff>
      <xdr:row>31</xdr:row>
      <xdr:rowOff>136387</xdr:rowOff>
    </xdr:to>
    <xdr:sp macro="" textlink="">
      <xdr:nvSpPr>
        <xdr:cNvPr id="86" name="楕円 85"/>
        <xdr:cNvSpPr/>
      </xdr:nvSpPr>
      <xdr:spPr>
        <a:xfrm>
          <a:off x="2857500" y="534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152914</xdr:rowOff>
    </xdr:from>
    <xdr:ext cx="599010" cy="259045"/>
    <xdr:sp macro="" textlink="">
      <xdr:nvSpPr>
        <xdr:cNvPr id="87" name="テキスト ボックス 86"/>
        <xdr:cNvSpPr txBox="1"/>
      </xdr:nvSpPr>
      <xdr:spPr>
        <a:xfrm>
          <a:off x="2608795" y="5124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45711</xdr:rowOff>
    </xdr:from>
    <xdr:to>
      <xdr:col>10</xdr:col>
      <xdr:colOff>165100</xdr:colOff>
      <xdr:row>31</xdr:row>
      <xdr:rowOff>147311</xdr:rowOff>
    </xdr:to>
    <xdr:sp macro="" textlink="">
      <xdr:nvSpPr>
        <xdr:cNvPr id="88" name="楕円 87"/>
        <xdr:cNvSpPr/>
      </xdr:nvSpPr>
      <xdr:spPr>
        <a:xfrm>
          <a:off x="1968500" y="536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163838</xdr:rowOff>
    </xdr:from>
    <xdr:ext cx="599010" cy="259045"/>
    <xdr:sp macro="" textlink="">
      <xdr:nvSpPr>
        <xdr:cNvPr id="89" name="テキスト ボックス 88"/>
        <xdr:cNvSpPr txBox="1"/>
      </xdr:nvSpPr>
      <xdr:spPr>
        <a:xfrm>
          <a:off x="1719795" y="513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109098</xdr:rowOff>
    </xdr:from>
    <xdr:to>
      <xdr:col>6</xdr:col>
      <xdr:colOff>38100</xdr:colOff>
      <xdr:row>32</xdr:row>
      <xdr:rowOff>39248</xdr:rowOff>
    </xdr:to>
    <xdr:sp macro="" textlink="">
      <xdr:nvSpPr>
        <xdr:cNvPr id="90" name="楕円 89"/>
        <xdr:cNvSpPr/>
      </xdr:nvSpPr>
      <xdr:spPr>
        <a:xfrm>
          <a:off x="1079500" y="542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55775</xdr:rowOff>
    </xdr:from>
    <xdr:ext cx="599010" cy="259045"/>
    <xdr:sp macro="" textlink="">
      <xdr:nvSpPr>
        <xdr:cNvPr id="91" name="テキスト ボックス 90"/>
        <xdr:cNvSpPr txBox="1"/>
      </xdr:nvSpPr>
      <xdr:spPr>
        <a:xfrm>
          <a:off x="830795" y="5199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149362</xdr:rowOff>
    </xdr:from>
    <xdr:to>
      <xdr:col>24</xdr:col>
      <xdr:colOff>62865</xdr:colOff>
      <xdr:row>58</xdr:row>
      <xdr:rowOff>136682</xdr:rowOff>
    </xdr:to>
    <xdr:cxnSp macro="">
      <xdr:nvCxnSpPr>
        <xdr:cNvPr id="116" name="直線コネクタ 115"/>
        <xdr:cNvCxnSpPr/>
      </xdr:nvCxnSpPr>
      <xdr:spPr>
        <a:xfrm flipV="1">
          <a:off x="4633595" y="8721862"/>
          <a:ext cx="1270" cy="1358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140509</xdr:rowOff>
    </xdr:from>
    <xdr:ext cx="534377" cy="259045"/>
    <xdr:sp macro="" textlink="">
      <xdr:nvSpPr>
        <xdr:cNvPr id="117" name="物件費最小値テキスト"/>
        <xdr:cNvSpPr txBox="1"/>
      </xdr:nvSpPr>
      <xdr:spPr>
        <a:xfrm>
          <a:off x="4686300" y="1008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136682</xdr:rowOff>
    </xdr:from>
    <xdr:to>
      <xdr:col>24</xdr:col>
      <xdr:colOff>152400</xdr:colOff>
      <xdr:row>58</xdr:row>
      <xdr:rowOff>136682</xdr:rowOff>
    </xdr:to>
    <xdr:cxnSp macro="">
      <xdr:nvCxnSpPr>
        <xdr:cNvPr id="118" name="直線コネクタ 117"/>
        <xdr:cNvCxnSpPr/>
      </xdr:nvCxnSpPr>
      <xdr:spPr>
        <a:xfrm>
          <a:off x="4546600" y="10080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96039</xdr:rowOff>
    </xdr:from>
    <xdr:ext cx="599010" cy="259045"/>
    <xdr:sp macro="" textlink="">
      <xdr:nvSpPr>
        <xdr:cNvPr id="119" name="物件費最大値テキスト"/>
        <xdr:cNvSpPr txBox="1"/>
      </xdr:nvSpPr>
      <xdr:spPr>
        <a:xfrm>
          <a:off x="4686300" y="849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149362</xdr:rowOff>
    </xdr:from>
    <xdr:to>
      <xdr:col>24</xdr:col>
      <xdr:colOff>152400</xdr:colOff>
      <xdr:row>50</xdr:row>
      <xdr:rowOff>149362</xdr:rowOff>
    </xdr:to>
    <xdr:cxnSp macro="">
      <xdr:nvCxnSpPr>
        <xdr:cNvPr id="120" name="直線コネクタ 119"/>
        <xdr:cNvCxnSpPr/>
      </xdr:nvCxnSpPr>
      <xdr:spPr>
        <a:xfrm>
          <a:off x="4546600" y="8721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75692</xdr:rowOff>
    </xdr:from>
    <xdr:to>
      <xdr:col>24</xdr:col>
      <xdr:colOff>63500</xdr:colOff>
      <xdr:row>55</xdr:row>
      <xdr:rowOff>83373</xdr:rowOff>
    </xdr:to>
    <xdr:cxnSp macro="">
      <xdr:nvCxnSpPr>
        <xdr:cNvPr id="121" name="直線コネクタ 120"/>
        <xdr:cNvCxnSpPr/>
      </xdr:nvCxnSpPr>
      <xdr:spPr>
        <a:xfrm flipV="1">
          <a:off x="3797300" y="9505442"/>
          <a:ext cx="8382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131830</xdr:rowOff>
    </xdr:from>
    <xdr:ext cx="534377" cy="259045"/>
    <xdr:sp macro="" textlink="">
      <xdr:nvSpPr>
        <xdr:cNvPr id="122" name="物件費平均値テキスト"/>
        <xdr:cNvSpPr txBox="1"/>
      </xdr:nvSpPr>
      <xdr:spPr>
        <a:xfrm>
          <a:off x="4686300" y="97330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153403</xdr:rowOff>
    </xdr:from>
    <xdr:to>
      <xdr:col>24</xdr:col>
      <xdr:colOff>114300</xdr:colOff>
      <xdr:row>57</xdr:row>
      <xdr:rowOff>83553</xdr:rowOff>
    </xdr:to>
    <xdr:sp macro="" textlink="">
      <xdr:nvSpPr>
        <xdr:cNvPr id="123" name="フローチャート: 判断 122"/>
        <xdr:cNvSpPr/>
      </xdr:nvSpPr>
      <xdr:spPr>
        <a:xfrm>
          <a:off x="4584700" y="975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83373</xdr:rowOff>
    </xdr:from>
    <xdr:to>
      <xdr:col>19</xdr:col>
      <xdr:colOff>177800</xdr:colOff>
      <xdr:row>55</xdr:row>
      <xdr:rowOff>169349</xdr:rowOff>
    </xdr:to>
    <xdr:cxnSp macro="">
      <xdr:nvCxnSpPr>
        <xdr:cNvPr id="124" name="直線コネクタ 123"/>
        <xdr:cNvCxnSpPr/>
      </xdr:nvCxnSpPr>
      <xdr:spPr>
        <a:xfrm flipV="1">
          <a:off x="2908300" y="9513123"/>
          <a:ext cx="889000" cy="8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1628</xdr:rowOff>
    </xdr:from>
    <xdr:to>
      <xdr:col>20</xdr:col>
      <xdr:colOff>38100</xdr:colOff>
      <xdr:row>57</xdr:row>
      <xdr:rowOff>103228</xdr:rowOff>
    </xdr:to>
    <xdr:sp macro="" textlink="">
      <xdr:nvSpPr>
        <xdr:cNvPr id="125" name="フローチャート: 判断 124"/>
        <xdr:cNvSpPr/>
      </xdr:nvSpPr>
      <xdr:spPr>
        <a:xfrm>
          <a:off x="3746500" y="977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94355</xdr:rowOff>
    </xdr:from>
    <xdr:ext cx="534377" cy="259045"/>
    <xdr:sp macro="" textlink="">
      <xdr:nvSpPr>
        <xdr:cNvPr id="126" name="テキスト ボックス 125"/>
        <xdr:cNvSpPr txBox="1"/>
      </xdr:nvSpPr>
      <xdr:spPr>
        <a:xfrm>
          <a:off x="3530111" y="986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169349</xdr:rowOff>
    </xdr:from>
    <xdr:to>
      <xdr:col>15</xdr:col>
      <xdr:colOff>50800</xdr:colOff>
      <xdr:row>56</xdr:row>
      <xdr:rowOff>45860</xdr:rowOff>
    </xdr:to>
    <xdr:cxnSp macro="">
      <xdr:nvCxnSpPr>
        <xdr:cNvPr id="127" name="直線コネクタ 126"/>
        <xdr:cNvCxnSpPr/>
      </xdr:nvCxnSpPr>
      <xdr:spPr>
        <a:xfrm flipV="1">
          <a:off x="2019300" y="9599099"/>
          <a:ext cx="889000" cy="4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54442</xdr:rowOff>
    </xdr:from>
    <xdr:to>
      <xdr:col>15</xdr:col>
      <xdr:colOff>101600</xdr:colOff>
      <xdr:row>57</xdr:row>
      <xdr:rowOff>156042</xdr:rowOff>
    </xdr:to>
    <xdr:sp macro="" textlink="">
      <xdr:nvSpPr>
        <xdr:cNvPr id="128" name="フローチャート: 判断 127"/>
        <xdr:cNvSpPr/>
      </xdr:nvSpPr>
      <xdr:spPr>
        <a:xfrm>
          <a:off x="2857500" y="9827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147169</xdr:rowOff>
    </xdr:from>
    <xdr:ext cx="534377" cy="259045"/>
    <xdr:sp macro="" textlink="">
      <xdr:nvSpPr>
        <xdr:cNvPr id="129" name="テキスト ボックス 128"/>
        <xdr:cNvSpPr txBox="1"/>
      </xdr:nvSpPr>
      <xdr:spPr>
        <a:xfrm>
          <a:off x="2641111" y="991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45860</xdr:rowOff>
    </xdr:from>
    <xdr:to>
      <xdr:col>10</xdr:col>
      <xdr:colOff>114300</xdr:colOff>
      <xdr:row>56</xdr:row>
      <xdr:rowOff>117670</xdr:rowOff>
    </xdr:to>
    <xdr:cxnSp macro="">
      <xdr:nvCxnSpPr>
        <xdr:cNvPr id="130" name="直線コネクタ 129"/>
        <xdr:cNvCxnSpPr/>
      </xdr:nvCxnSpPr>
      <xdr:spPr>
        <a:xfrm flipV="1">
          <a:off x="1130300" y="9647060"/>
          <a:ext cx="889000" cy="7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106243</xdr:rowOff>
    </xdr:from>
    <xdr:to>
      <xdr:col>10</xdr:col>
      <xdr:colOff>165100</xdr:colOff>
      <xdr:row>58</xdr:row>
      <xdr:rowOff>36393</xdr:rowOff>
    </xdr:to>
    <xdr:sp macro="" textlink="">
      <xdr:nvSpPr>
        <xdr:cNvPr id="131" name="フローチャート: 判断 130"/>
        <xdr:cNvSpPr/>
      </xdr:nvSpPr>
      <xdr:spPr>
        <a:xfrm>
          <a:off x="1968500" y="9878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27520</xdr:rowOff>
    </xdr:from>
    <xdr:ext cx="534377" cy="259045"/>
    <xdr:sp macro="" textlink="">
      <xdr:nvSpPr>
        <xdr:cNvPr id="132" name="テキスト ボックス 131"/>
        <xdr:cNvSpPr txBox="1"/>
      </xdr:nvSpPr>
      <xdr:spPr>
        <a:xfrm>
          <a:off x="1752111" y="99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135123</xdr:rowOff>
    </xdr:from>
    <xdr:to>
      <xdr:col>6</xdr:col>
      <xdr:colOff>38100</xdr:colOff>
      <xdr:row>58</xdr:row>
      <xdr:rowOff>65273</xdr:rowOff>
    </xdr:to>
    <xdr:sp macro="" textlink="">
      <xdr:nvSpPr>
        <xdr:cNvPr id="133" name="フローチャート: 判断 132"/>
        <xdr:cNvSpPr/>
      </xdr:nvSpPr>
      <xdr:spPr>
        <a:xfrm>
          <a:off x="1079500" y="9907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56400</xdr:rowOff>
    </xdr:from>
    <xdr:ext cx="534377" cy="259045"/>
    <xdr:sp macro="" textlink="">
      <xdr:nvSpPr>
        <xdr:cNvPr id="134" name="テキスト ボックス 133"/>
        <xdr:cNvSpPr txBox="1"/>
      </xdr:nvSpPr>
      <xdr:spPr>
        <a:xfrm>
          <a:off x="863111" y="1000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24892</xdr:rowOff>
    </xdr:from>
    <xdr:to>
      <xdr:col>24</xdr:col>
      <xdr:colOff>114300</xdr:colOff>
      <xdr:row>55</xdr:row>
      <xdr:rowOff>126492</xdr:rowOff>
    </xdr:to>
    <xdr:sp macro="" textlink="">
      <xdr:nvSpPr>
        <xdr:cNvPr id="140" name="楕円 139"/>
        <xdr:cNvSpPr/>
      </xdr:nvSpPr>
      <xdr:spPr>
        <a:xfrm>
          <a:off x="4584700" y="945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47769</xdr:rowOff>
    </xdr:from>
    <xdr:ext cx="599010" cy="259045"/>
    <xdr:sp macro="" textlink="">
      <xdr:nvSpPr>
        <xdr:cNvPr id="141" name="物件費該当値テキスト"/>
        <xdr:cNvSpPr txBox="1"/>
      </xdr:nvSpPr>
      <xdr:spPr>
        <a:xfrm>
          <a:off x="4686300" y="930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32573</xdr:rowOff>
    </xdr:from>
    <xdr:to>
      <xdr:col>20</xdr:col>
      <xdr:colOff>38100</xdr:colOff>
      <xdr:row>55</xdr:row>
      <xdr:rowOff>134173</xdr:rowOff>
    </xdr:to>
    <xdr:sp macro="" textlink="">
      <xdr:nvSpPr>
        <xdr:cNvPr id="142" name="楕円 141"/>
        <xdr:cNvSpPr/>
      </xdr:nvSpPr>
      <xdr:spPr>
        <a:xfrm>
          <a:off x="3746500" y="946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150700</xdr:rowOff>
    </xdr:from>
    <xdr:ext cx="599010" cy="259045"/>
    <xdr:sp macro="" textlink="">
      <xdr:nvSpPr>
        <xdr:cNvPr id="143" name="テキスト ボックス 142"/>
        <xdr:cNvSpPr txBox="1"/>
      </xdr:nvSpPr>
      <xdr:spPr>
        <a:xfrm>
          <a:off x="3497795" y="9237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118549</xdr:rowOff>
    </xdr:from>
    <xdr:to>
      <xdr:col>15</xdr:col>
      <xdr:colOff>101600</xdr:colOff>
      <xdr:row>56</xdr:row>
      <xdr:rowOff>48699</xdr:rowOff>
    </xdr:to>
    <xdr:sp macro="" textlink="">
      <xdr:nvSpPr>
        <xdr:cNvPr id="144" name="楕円 143"/>
        <xdr:cNvSpPr/>
      </xdr:nvSpPr>
      <xdr:spPr>
        <a:xfrm>
          <a:off x="2857500" y="954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65226</xdr:rowOff>
    </xdr:from>
    <xdr:ext cx="599010" cy="259045"/>
    <xdr:sp macro="" textlink="">
      <xdr:nvSpPr>
        <xdr:cNvPr id="145" name="テキスト ボックス 144"/>
        <xdr:cNvSpPr txBox="1"/>
      </xdr:nvSpPr>
      <xdr:spPr>
        <a:xfrm>
          <a:off x="2608795" y="932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166510</xdr:rowOff>
    </xdr:from>
    <xdr:to>
      <xdr:col>10</xdr:col>
      <xdr:colOff>165100</xdr:colOff>
      <xdr:row>56</xdr:row>
      <xdr:rowOff>96660</xdr:rowOff>
    </xdr:to>
    <xdr:sp macro="" textlink="">
      <xdr:nvSpPr>
        <xdr:cNvPr id="146" name="楕円 145"/>
        <xdr:cNvSpPr/>
      </xdr:nvSpPr>
      <xdr:spPr>
        <a:xfrm>
          <a:off x="1968500" y="959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113187</xdr:rowOff>
    </xdr:from>
    <xdr:ext cx="599010" cy="259045"/>
    <xdr:sp macro="" textlink="">
      <xdr:nvSpPr>
        <xdr:cNvPr id="147" name="テキスト ボックス 146"/>
        <xdr:cNvSpPr txBox="1"/>
      </xdr:nvSpPr>
      <xdr:spPr>
        <a:xfrm>
          <a:off x="1719795" y="937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66870</xdr:rowOff>
    </xdr:from>
    <xdr:to>
      <xdr:col>6</xdr:col>
      <xdr:colOff>38100</xdr:colOff>
      <xdr:row>56</xdr:row>
      <xdr:rowOff>168470</xdr:rowOff>
    </xdr:to>
    <xdr:sp macro="" textlink="">
      <xdr:nvSpPr>
        <xdr:cNvPr id="148" name="楕円 147"/>
        <xdr:cNvSpPr/>
      </xdr:nvSpPr>
      <xdr:spPr>
        <a:xfrm>
          <a:off x="1079500" y="96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13547</xdr:rowOff>
    </xdr:from>
    <xdr:ext cx="599010" cy="259045"/>
    <xdr:sp macro="" textlink="">
      <xdr:nvSpPr>
        <xdr:cNvPr id="149" name="テキスト ボックス 148"/>
        <xdr:cNvSpPr txBox="1"/>
      </xdr:nvSpPr>
      <xdr:spPr>
        <a:xfrm>
          <a:off x="830795" y="9443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79540</xdr:rowOff>
    </xdr:from>
    <xdr:to>
      <xdr:col>24</xdr:col>
      <xdr:colOff>62865</xdr:colOff>
      <xdr:row>78</xdr:row>
      <xdr:rowOff>152273</xdr:rowOff>
    </xdr:to>
    <xdr:cxnSp macro="">
      <xdr:nvCxnSpPr>
        <xdr:cNvPr id="173" name="直線コネクタ 172"/>
        <xdr:cNvCxnSpPr/>
      </xdr:nvCxnSpPr>
      <xdr:spPr>
        <a:xfrm flipV="1">
          <a:off x="4633595" y="12423940"/>
          <a:ext cx="1270" cy="1101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156100</xdr:rowOff>
    </xdr:from>
    <xdr:ext cx="469744" cy="259045"/>
    <xdr:sp macro="" textlink="">
      <xdr:nvSpPr>
        <xdr:cNvPr id="174" name="維持補修費最小値テキスト"/>
        <xdr:cNvSpPr txBox="1"/>
      </xdr:nvSpPr>
      <xdr:spPr>
        <a:xfrm>
          <a:off x="4686300" y="1352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152273</xdr:rowOff>
    </xdr:from>
    <xdr:to>
      <xdr:col>24</xdr:col>
      <xdr:colOff>152400</xdr:colOff>
      <xdr:row>78</xdr:row>
      <xdr:rowOff>152273</xdr:rowOff>
    </xdr:to>
    <xdr:cxnSp macro="">
      <xdr:nvCxnSpPr>
        <xdr:cNvPr id="175" name="直線コネクタ 174"/>
        <xdr:cNvCxnSpPr/>
      </xdr:nvCxnSpPr>
      <xdr:spPr>
        <a:xfrm>
          <a:off x="4546600" y="1352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26217</xdr:rowOff>
    </xdr:from>
    <xdr:ext cx="534377" cy="259045"/>
    <xdr:sp macro="" textlink="">
      <xdr:nvSpPr>
        <xdr:cNvPr id="176" name="維持補修費最大値テキスト"/>
        <xdr:cNvSpPr txBox="1"/>
      </xdr:nvSpPr>
      <xdr:spPr>
        <a:xfrm>
          <a:off x="4686300" y="1219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79540</xdr:rowOff>
    </xdr:from>
    <xdr:to>
      <xdr:col>24</xdr:col>
      <xdr:colOff>152400</xdr:colOff>
      <xdr:row>72</xdr:row>
      <xdr:rowOff>79540</xdr:rowOff>
    </xdr:to>
    <xdr:cxnSp macro="">
      <xdr:nvCxnSpPr>
        <xdr:cNvPr id="177" name="直線コネクタ 176"/>
        <xdr:cNvCxnSpPr/>
      </xdr:nvCxnSpPr>
      <xdr:spPr>
        <a:xfrm>
          <a:off x="4546600" y="1242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111734</xdr:rowOff>
    </xdr:from>
    <xdr:to>
      <xdr:col>24</xdr:col>
      <xdr:colOff>63500</xdr:colOff>
      <xdr:row>72</xdr:row>
      <xdr:rowOff>79540</xdr:rowOff>
    </xdr:to>
    <xdr:cxnSp macro="">
      <xdr:nvCxnSpPr>
        <xdr:cNvPr id="178" name="直線コネクタ 177"/>
        <xdr:cNvCxnSpPr/>
      </xdr:nvCxnSpPr>
      <xdr:spPr>
        <a:xfrm>
          <a:off x="3797300" y="12284684"/>
          <a:ext cx="838200" cy="13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125353</xdr:rowOff>
    </xdr:from>
    <xdr:ext cx="469744" cy="259045"/>
    <xdr:sp macro="" textlink="">
      <xdr:nvSpPr>
        <xdr:cNvPr id="179" name="維持補修費平均値テキスト"/>
        <xdr:cNvSpPr txBox="1"/>
      </xdr:nvSpPr>
      <xdr:spPr>
        <a:xfrm>
          <a:off x="4686300" y="13155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146926</xdr:rowOff>
    </xdr:from>
    <xdr:to>
      <xdr:col>24</xdr:col>
      <xdr:colOff>114300</xdr:colOff>
      <xdr:row>77</xdr:row>
      <xdr:rowOff>77076</xdr:rowOff>
    </xdr:to>
    <xdr:sp macro="" textlink="">
      <xdr:nvSpPr>
        <xdr:cNvPr id="180" name="フローチャート: 判断 179"/>
        <xdr:cNvSpPr/>
      </xdr:nvSpPr>
      <xdr:spPr>
        <a:xfrm>
          <a:off x="4584700" y="1317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111734</xdr:rowOff>
    </xdr:from>
    <xdr:to>
      <xdr:col>19</xdr:col>
      <xdr:colOff>177800</xdr:colOff>
      <xdr:row>72</xdr:row>
      <xdr:rowOff>40563</xdr:rowOff>
    </xdr:to>
    <xdr:cxnSp macro="">
      <xdr:nvCxnSpPr>
        <xdr:cNvPr id="181" name="直線コネクタ 180"/>
        <xdr:cNvCxnSpPr/>
      </xdr:nvCxnSpPr>
      <xdr:spPr>
        <a:xfrm flipV="1">
          <a:off x="2908300" y="12284684"/>
          <a:ext cx="889000" cy="1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148641</xdr:rowOff>
    </xdr:from>
    <xdr:to>
      <xdr:col>20</xdr:col>
      <xdr:colOff>38100</xdr:colOff>
      <xdr:row>77</xdr:row>
      <xdr:rowOff>78791</xdr:rowOff>
    </xdr:to>
    <xdr:sp macro="" textlink="">
      <xdr:nvSpPr>
        <xdr:cNvPr id="182" name="フローチャート: 判断 181"/>
        <xdr:cNvSpPr/>
      </xdr:nvSpPr>
      <xdr:spPr>
        <a:xfrm>
          <a:off x="3746500" y="1317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69918</xdr:rowOff>
    </xdr:from>
    <xdr:ext cx="469744" cy="259045"/>
    <xdr:sp macro="" textlink="">
      <xdr:nvSpPr>
        <xdr:cNvPr id="183" name="テキスト ボックス 182"/>
        <xdr:cNvSpPr txBox="1"/>
      </xdr:nvSpPr>
      <xdr:spPr>
        <a:xfrm>
          <a:off x="3562428" y="1327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123469</xdr:rowOff>
    </xdr:from>
    <xdr:to>
      <xdr:col>15</xdr:col>
      <xdr:colOff>50800</xdr:colOff>
      <xdr:row>72</xdr:row>
      <xdr:rowOff>40563</xdr:rowOff>
    </xdr:to>
    <xdr:cxnSp macro="">
      <xdr:nvCxnSpPr>
        <xdr:cNvPr id="184" name="直線コネクタ 183"/>
        <xdr:cNvCxnSpPr/>
      </xdr:nvCxnSpPr>
      <xdr:spPr>
        <a:xfrm>
          <a:off x="2019300" y="12296419"/>
          <a:ext cx="889000" cy="8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154927</xdr:rowOff>
    </xdr:from>
    <xdr:to>
      <xdr:col>15</xdr:col>
      <xdr:colOff>101600</xdr:colOff>
      <xdr:row>77</xdr:row>
      <xdr:rowOff>85077</xdr:rowOff>
    </xdr:to>
    <xdr:sp macro="" textlink="">
      <xdr:nvSpPr>
        <xdr:cNvPr id="185" name="フローチャート: 判断 184"/>
        <xdr:cNvSpPr/>
      </xdr:nvSpPr>
      <xdr:spPr>
        <a:xfrm>
          <a:off x="2857500" y="1318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76204</xdr:rowOff>
    </xdr:from>
    <xdr:ext cx="469744" cy="259045"/>
    <xdr:sp macro="" textlink="">
      <xdr:nvSpPr>
        <xdr:cNvPr id="186" name="テキスト ボックス 185"/>
        <xdr:cNvSpPr txBox="1"/>
      </xdr:nvSpPr>
      <xdr:spPr>
        <a:xfrm>
          <a:off x="2673428" y="1327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123469</xdr:rowOff>
    </xdr:from>
    <xdr:to>
      <xdr:col>10</xdr:col>
      <xdr:colOff>114300</xdr:colOff>
      <xdr:row>74</xdr:row>
      <xdr:rowOff>78816</xdr:rowOff>
    </xdr:to>
    <xdr:cxnSp macro="">
      <xdr:nvCxnSpPr>
        <xdr:cNvPr id="187" name="直線コネクタ 186"/>
        <xdr:cNvCxnSpPr/>
      </xdr:nvCxnSpPr>
      <xdr:spPr>
        <a:xfrm flipV="1">
          <a:off x="1130300" y="12296419"/>
          <a:ext cx="889000" cy="46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170129</xdr:rowOff>
    </xdr:from>
    <xdr:to>
      <xdr:col>10</xdr:col>
      <xdr:colOff>165100</xdr:colOff>
      <xdr:row>77</xdr:row>
      <xdr:rowOff>100279</xdr:rowOff>
    </xdr:to>
    <xdr:sp macro="" textlink="">
      <xdr:nvSpPr>
        <xdr:cNvPr id="188" name="フローチャート: 判断 187"/>
        <xdr:cNvSpPr/>
      </xdr:nvSpPr>
      <xdr:spPr>
        <a:xfrm>
          <a:off x="1968500" y="1320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91406</xdr:rowOff>
    </xdr:from>
    <xdr:ext cx="469744" cy="259045"/>
    <xdr:sp macro="" textlink="">
      <xdr:nvSpPr>
        <xdr:cNvPr id="189" name="テキスト ボックス 188"/>
        <xdr:cNvSpPr txBox="1"/>
      </xdr:nvSpPr>
      <xdr:spPr>
        <a:xfrm>
          <a:off x="1784428" y="1329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11633</xdr:rowOff>
    </xdr:from>
    <xdr:to>
      <xdr:col>6</xdr:col>
      <xdr:colOff>38100</xdr:colOff>
      <xdr:row>77</xdr:row>
      <xdr:rowOff>113233</xdr:rowOff>
    </xdr:to>
    <xdr:sp macro="" textlink="">
      <xdr:nvSpPr>
        <xdr:cNvPr id="190" name="フローチャート: 判断 189"/>
        <xdr:cNvSpPr/>
      </xdr:nvSpPr>
      <xdr:spPr>
        <a:xfrm>
          <a:off x="1079500" y="1321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104360</xdr:rowOff>
    </xdr:from>
    <xdr:ext cx="469744" cy="259045"/>
    <xdr:sp macro="" textlink="">
      <xdr:nvSpPr>
        <xdr:cNvPr id="191" name="テキスト ボックス 190"/>
        <xdr:cNvSpPr txBox="1"/>
      </xdr:nvSpPr>
      <xdr:spPr>
        <a:xfrm>
          <a:off x="895428" y="1330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28740</xdr:rowOff>
    </xdr:from>
    <xdr:to>
      <xdr:col>24</xdr:col>
      <xdr:colOff>114300</xdr:colOff>
      <xdr:row>72</xdr:row>
      <xdr:rowOff>130340</xdr:rowOff>
    </xdr:to>
    <xdr:sp macro="" textlink="">
      <xdr:nvSpPr>
        <xdr:cNvPr id="197" name="楕円 196"/>
        <xdr:cNvSpPr/>
      </xdr:nvSpPr>
      <xdr:spPr>
        <a:xfrm>
          <a:off x="4584700" y="123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153217</xdr:rowOff>
    </xdr:from>
    <xdr:ext cx="534377" cy="259045"/>
    <xdr:sp macro="" textlink="">
      <xdr:nvSpPr>
        <xdr:cNvPr id="198" name="維持補修費該当値テキスト"/>
        <xdr:cNvSpPr txBox="1"/>
      </xdr:nvSpPr>
      <xdr:spPr>
        <a:xfrm>
          <a:off x="4686300" y="123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60934</xdr:rowOff>
    </xdr:from>
    <xdr:to>
      <xdr:col>20</xdr:col>
      <xdr:colOff>38100</xdr:colOff>
      <xdr:row>71</xdr:row>
      <xdr:rowOff>162534</xdr:rowOff>
    </xdr:to>
    <xdr:sp macro="" textlink="">
      <xdr:nvSpPr>
        <xdr:cNvPr id="199" name="楕円 198"/>
        <xdr:cNvSpPr/>
      </xdr:nvSpPr>
      <xdr:spPr>
        <a:xfrm>
          <a:off x="3746500" y="1223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7611</xdr:rowOff>
    </xdr:from>
    <xdr:ext cx="534377" cy="259045"/>
    <xdr:sp macro="" textlink="">
      <xdr:nvSpPr>
        <xdr:cNvPr id="200" name="テキスト ボックス 199"/>
        <xdr:cNvSpPr txBox="1"/>
      </xdr:nvSpPr>
      <xdr:spPr>
        <a:xfrm>
          <a:off x="3530111" y="1200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161213</xdr:rowOff>
    </xdr:from>
    <xdr:to>
      <xdr:col>15</xdr:col>
      <xdr:colOff>101600</xdr:colOff>
      <xdr:row>72</xdr:row>
      <xdr:rowOff>91363</xdr:rowOff>
    </xdr:to>
    <xdr:sp macro="" textlink="">
      <xdr:nvSpPr>
        <xdr:cNvPr id="201" name="楕円 200"/>
        <xdr:cNvSpPr/>
      </xdr:nvSpPr>
      <xdr:spPr>
        <a:xfrm>
          <a:off x="2857500" y="123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107890</xdr:rowOff>
    </xdr:from>
    <xdr:ext cx="534377" cy="259045"/>
    <xdr:sp macro="" textlink="">
      <xdr:nvSpPr>
        <xdr:cNvPr id="202" name="テキスト ボックス 201"/>
        <xdr:cNvSpPr txBox="1"/>
      </xdr:nvSpPr>
      <xdr:spPr>
        <a:xfrm>
          <a:off x="2641111" y="121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72669</xdr:rowOff>
    </xdr:from>
    <xdr:to>
      <xdr:col>10</xdr:col>
      <xdr:colOff>165100</xdr:colOff>
      <xdr:row>72</xdr:row>
      <xdr:rowOff>2819</xdr:rowOff>
    </xdr:to>
    <xdr:sp macro="" textlink="">
      <xdr:nvSpPr>
        <xdr:cNvPr id="203" name="楕円 202"/>
        <xdr:cNvSpPr/>
      </xdr:nvSpPr>
      <xdr:spPr>
        <a:xfrm>
          <a:off x="1968500" y="1224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19346</xdr:rowOff>
    </xdr:from>
    <xdr:ext cx="534377" cy="259045"/>
    <xdr:sp macro="" textlink="">
      <xdr:nvSpPr>
        <xdr:cNvPr id="204" name="テキスト ボックス 203"/>
        <xdr:cNvSpPr txBox="1"/>
      </xdr:nvSpPr>
      <xdr:spPr>
        <a:xfrm>
          <a:off x="1752111" y="1202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28016</xdr:rowOff>
    </xdr:from>
    <xdr:to>
      <xdr:col>6</xdr:col>
      <xdr:colOff>38100</xdr:colOff>
      <xdr:row>74</xdr:row>
      <xdr:rowOff>129616</xdr:rowOff>
    </xdr:to>
    <xdr:sp macro="" textlink="">
      <xdr:nvSpPr>
        <xdr:cNvPr id="205" name="楕円 204"/>
        <xdr:cNvSpPr/>
      </xdr:nvSpPr>
      <xdr:spPr>
        <a:xfrm>
          <a:off x="1079500" y="127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146143</xdr:rowOff>
    </xdr:from>
    <xdr:ext cx="534377" cy="259045"/>
    <xdr:sp macro="" textlink="">
      <xdr:nvSpPr>
        <xdr:cNvPr id="206" name="テキスト ボックス 205"/>
        <xdr:cNvSpPr txBox="1"/>
      </xdr:nvSpPr>
      <xdr:spPr>
        <a:xfrm>
          <a:off x="863111" y="1249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165940</xdr:rowOff>
    </xdr:from>
    <xdr:to>
      <xdr:col>24</xdr:col>
      <xdr:colOff>62865</xdr:colOff>
      <xdr:row>99</xdr:row>
      <xdr:rowOff>26967</xdr:rowOff>
    </xdr:to>
    <xdr:cxnSp macro="">
      <xdr:nvCxnSpPr>
        <xdr:cNvPr id="233" name="直線コネクタ 232"/>
        <xdr:cNvCxnSpPr/>
      </xdr:nvCxnSpPr>
      <xdr:spPr>
        <a:xfrm flipV="1">
          <a:off x="4633595" y="15596440"/>
          <a:ext cx="1270" cy="1404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30794</xdr:rowOff>
    </xdr:from>
    <xdr:ext cx="534377" cy="259045"/>
    <xdr:sp macro="" textlink="">
      <xdr:nvSpPr>
        <xdr:cNvPr id="234" name="扶助費最小値テキスト"/>
        <xdr:cNvSpPr txBox="1"/>
      </xdr:nvSpPr>
      <xdr:spPr>
        <a:xfrm>
          <a:off x="4686300" y="1700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26967</xdr:rowOff>
    </xdr:from>
    <xdr:to>
      <xdr:col>24</xdr:col>
      <xdr:colOff>152400</xdr:colOff>
      <xdr:row>99</xdr:row>
      <xdr:rowOff>26967</xdr:rowOff>
    </xdr:to>
    <xdr:cxnSp macro="">
      <xdr:nvCxnSpPr>
        <xdr:cNvPr id="235" name="直線コネクタ 234"/>
        <xdr:cNvCxnSpPr/>
      </xdr:nvCxnSpPr>
      <xdr:spPr>
        <a:xfrm>
          <a:off x="4546600" y="17000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112617</xdr:rowOff>
    </xdr:from>
    <xdr:ext cx="599010" cy="259045"/>
    <xdr:sp macro="" textlink="">
      <xdr:nvSpPr>
        <xdr:cNvPr id="236" name="扶助費最大値テキスト"/>
        <xdr:cNvSpPr txBox="1"/>
      </xdr:nvSpPr>
      <xdr:spPr>
        <a:xfrm>
          <a:off x="4686300" y="1537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165940</xdr:rowOff>
    </xdr:from>
    <xdr:to>
      <xdr:col>24</xdr:col>
      <xdr:colOff>152400</xdr:colOff>
      <xdr:row>90</xdr:row>
      <xdr:rowOff>165940</xdr:rowOff>
    </xdr:to>
    <xdr:cxnSp macro="">
      <xdr:nvCxnSpPr>
        <xdr:cNvPr id="237" name="直線コネクタ 236"/>
        <xdr:cNvCxnSpPr/>
      </xdr:nvCxnSpPr>
      <xdr:spPr>
        <a:xfrm>
          <a:off x="4546600" y="1559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47346</xdr:rowOff>
    </xdr:from>
    <xdr:to>
      <xdr:col>24</xdr:col>
      <xdr:colOff>63500</xdr:colOff>
      <xdr:row>97</xdr:row>
      <xdr:rowOff>82778</xdr:rowOff>
    </xdr:to>
    <xdr:cxnSp macro="">
      <xdr:nvCxnSpPr>
        <xdr:cNvPr id="238" name="直線コネクタ 237"/>
        <xdr:cNvCxnSpPr/>
      </xdr:nvCxnSpPr>
      <xdr:spPr>
        <a:xfrm flipV="1">
          <a:off x="3797300" y="16677996"/>
          <a:ext cx="8382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33301</xdr:rowOff>
    </xdr:from>
    <xdr:ext cx="534377" cy="259045"/>
    <xdr:sp macro="" textlink="">
      <xdr:nvSpPr>
        <xdr:cNvPr id="239" name="扶助費平均値テキスト"/>
        <xdr:cNvSpPr txBox="1"/>
      </xdr:nvSpPr>
      <xdr:spPr>
        <a:xfrm>
          <a:off x="4686300" y="16321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10424</xdr:rowOff>
    </xdr:from>
    <xdr:to>
      <xdr:col>24</xdr:col>
      <xdr:colOff>114300</xdr:colOff>
      <xdr:row>96</xdr:row>
      <xdr:rowOff>112024</xdr:rowOff>
    </xdr:to>
    <xdr:sp macro="" textlink="">
      <xdr:nvSpPr>
        <xdr:cNvPr id="240" name="フローチャート: 判断 239"/>
        <xdr:cNvSpPr/>
      </xdr:nvSpPr>
      <xdr:spPr>
        <a:xfrm>
          <a:off x="4584700" y="1646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82778</xdr:rowOff>
    </xdr:from>
    <xdr:to>
      <xdr:col>19</xdr:col>
      <xdr:colOff>177800</xdr:colOff>
      <xdr:row>97</xdr:row>
      <xdr:rowOff>97065</xdr:rowOff>
    </xdr:to>
    <xdr:cxnSp macro="">
      <xdr:nvCxnSpPr>
        <xdr:cNvPr id="241" name="直線コネクタ 240"/>
        <xdr:cNvCxnSpPr/>
      </xdr:nvCxnSpPr>
      <xdr:spPr>
        <a:xfrm flipV="1">
          <a:off x="2908300" y="16713428"/>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166004</xdr:rowOff>
    </xdr:from>
    <xdr:to>
      <xdr:col>20</xdr:col>
      <xdr:colOff>38100</xdr:colOff>
      <xdr:row>96</xdr:row>
      <xdr:rowOff>96154</xdr:rowOff>
    </xdr:to>
    <xdr:sp macro="" textlink="">
      <xdr:nvSpPr>
        <xdr:cNvPr id="242" name="フローチャート: 判断 241"/>
        <xdr:cNvSpPr/>
      </xdr:nvSpPr>
      <xdr:spPr>
        <a:xfrm>
          <a:off x="3746500" y="1645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112681</xdr:rowOff>
    </xdr:from>
    <xdr:ext cx="534377" cy="259045"/>
    <xdr:sp macro="" textlink="">
      <xdr:nvSpPr>
        <xdr:cNvPr id="243" name="テキスト ボックス 242"/>
        <xdr:cNvSpPr txBox="1"/>
      </xdr:nvSpPr>
      <xdr:spPr>
        <a:xfrm>
          <a:off x="3530111" y="1622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84427</xdr:rowOff>
    </xdr:from>
    <xdr:to>
      <xdr:col>15</xdr:col>
      <xdr:colOff>50800</xdr:colOff>
      <xdr:row>97</xdr:row>
      <xdr:rowOff>97065</xdr:rowOff>
    </xdr:to>
    <xdr:cxnSp macro="">
      <xdr:nvCxnSpPr>
        <xdr:cNvPr id="244" name="直線コネクタ 243"/>
        <xdr:cNvCxnSpPr/>
      </xdr:nvCxnSpPr>
      <xdr:spPr>
        <a:xfrm>
          <a:off x="2019300" y="16715077"/>
          <a:ext cx="889000" cy="1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58138</xdr:rowOff>
    </xdr:from>
    <xdr:to>
      <xdr:col>15</xdr:col>
      <xdr:colOff>101600</xdr:colOff>
      <xdr:row>96</xdr:row>
      <xdr:rowOff>159738</xdr:rowOff>
    </xdr:to>
    <xdr:sp macro="" textlink="">
      <xdr:nvSpPr>
        <xdr:cNvPr id="245" name="フローチャート: 判断 244"/>
        <xdr:cNvSpPr/>
      </xdr:nvSpPr>
      <xdr:spPr>
        <a:xfrm>
          <a:off x="2857500" y="1651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4815</xdr:rowOff>
    </xdr:from>
    <xdr:ext cx="534377" cy="259045"/>
    <xdr:sp macro="" textlink="">
      <xdr:nvSpPr>
        <xdr:cNvPr id="246" name="テキスト ボックス 245"/>
        <xdr:cNvSpPr txBox="1"/>
      </xdr:nvSpPr>
      <xdr:spPr>
        <a:xfrm>
          <a:off x="2641111" y="1629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84427</xdr:rowOff>
    </xdr:from>
    <xdr:to>
      <xdr:col>10</xdr:col>
      <xdr:colOff>114300</xdr:colOff>
      <xdr:row>97</xdr:row>
      <xdr:rowOff>143619</xdr:rowOff>
    </xdr:to>
    <xdr:cxnSp macro="">
      <xdr:nvCxnSpPr>
        <xdr:cNvPr id="247" name="直線コネクタ 246"/>
        <xdr:cNvCxnSpPr/>
      </xdr:nvCxnSpPr>
      <xdr:spPr>
        <a:xfrm flipV="1">
          <a:off x="1130300" y="16715077"/>
          <a:ext cx="889000" cy="5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71428</xdr:rowOff>
    </xdr:from>
    <xdr:to>
      <xdr:col>10</xdr:col>
      <xdr:colOff>165100</xdr:colOff>
      <xdr:row>97</xdr:row>
      <xdr:rowOff>1578</xdr:rowOff>
    </xdr:to>
    <xdr:sp macro="" textlink="">
      <xdr:nvSpPr>
        <xdr:cNvPr id="248" name="フローチャート: 判断 247"/>
        <xdr:cNvSpPr/>
      </xdr:nvSpPr>
      <xdr:spPr>
        <a:xfrm>
          <a:off x="1968500" y="1653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18105</xdr:rowOff>
    </xdr:from>
    <xdr:ext cx="534377" cy="259045"/>
    <xdr:sp macro="" textlink="">
      <xdr:nvSpPr>
        <xdr:cNvPr id="249" name="テキスト ボックス 248"/>
        <xdr:cNvSpPr txBox="1"/>
      </xdr:nvSpPr>
      <xdr:spPr>
        <a:xfrm>
          <a:off x="1752111" y="1630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9478</xdr:rowOff>
    </xdr:from>
    <xdr:to>
      <xdr:col>6</xdr:col>
      <xdr:colOff>38100</xdr:colOff>
      <xdr:row>97</xdr:row>
      <xdr:rowOff>111078</xdr:rowOff>
    </xdr:to>
    <xdr:sp macro="" textlink="">
      <xdr:nvSpPr>
        <xdr:cNvPr id="250" name="フローチャート: 判断 249"/>
        <xdr:cNvSpPr/>
      </xdr:nvSpPr>
      <xdr:spPr>
        <a:xfrm>
          <a:off x="1079500" y="1664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127605</xdr:rowOff>
    </xdr:from>
    <xdr:ext cx="534377" cy="259045"/>
    <xdr:sp macro="" textlink="">
      <xdr:nvSpPr>
        <xdr:cNvPr id="251" name="テキスト ボックス 250"/>
        <xdr:cNvSpPr txBox="1"/>
      </xdr:nvSpPr>
      <xdr:spPr>
        <a:xfrm>
          <a:off x="863111" y="1641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167996</xdr:rowOff>
    </xdr:from>
    <xdr:to>
      <xdr:col>24</xdr:col>
      <xdr:colOff>114300</xdr:colOff>
      <xdr:row>97</xdr:row>
      <xdr:rowOff>98146</xdr:rowOff>
    </xdr:to>
    <xdr:sp macro="" textlink="">
      <xdr:nvSpPr>
        <xdr:cNvPr id="257" name="楕円 256"/>
        <xdr:cNvSpPr/>
      </xdr:nvSpPr>
      <xdr:spPr>
        <a:xfrm>
          <a:off x="4584700" y="166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146423</xdr:rowOff>
    </xdr:from>
    <xdr:ext cx="534377" cy="259045"/>
    <xdr:sp macro="" textlink="">
      <xdr:nvSpPr>
        <xdr:cNvPr id="258" name="扶助費該当値テキスト"/>
        <xdr:cNvSpPr txBox="1"/>
      </xdr:nvSpPr>
      <xdr:spPr>
        <a:xfrm>
          <a:off x="4686300" y="1660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31978</xdr:rowOff>
    </xdr:from>
    <xdr:to>
      <xdr:col>20</xdr:col>
      <xdr:colOff>38100</xdr:colOff>
      <xdr:row>97</xdr:row>
      <xdr:rowOff>133578</xdr:rowOff>
    </xdr:to>
    <xdr:sp macro="" textlink="">
      <xdr:nvSpPr>
        <xdr:cNvPr id="259" name="楕円 258"/>
        <xdr:cNvSpPr/>
      </xdr:nvSpPr>
      <xdr:spPr>
        <a:xfrm>
          <a:off x="3746500" y="166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124705</xdr:rowOff>
    </xdr:from>
    <xdr:ext cx="534377" cy="259045"/>
    <xdr:sp macro="" textlink="">
      <xdr:nvSpPr>
        <xdr:cNvPr id="260" name="テキスト ボックス 259"/>
        <xdr:cNvSpPr txBox="1"/>
      </xdr:nvSpPr>
      <xdr:spPr>
        <a:xfrm>
          <a:off x="3530111" y="1675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46265</xdr:rowOff>
    </xdr:from>
    <xdr:to>
      <xdr:col>15</xdr:col>
      <xdr:colOff>101600</xdr:colOff>
      <xdr:row>97</xdr:row>
      <xdr:rowOff>147865</xdr:rowOff>
    </xdr:to>
    <xdr:sp macro="" textlink="">
      <xdr:nvSpPr>
        <xdr:cNvPr id="261" name="楕円 260"/>
        <xdr:cNvSpPr/>
      </xdr:nvSpPr>
      <xdr:spPr>
        <a:xfrm>
          <a:off x="2857500" y="166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138992</xdr:rowOff>
    </xdr:from>
    <xdr:ext cx="534377" cy="259045"/>
    <xdr:sp macro="" textlink="">
      <xdr:nvSpPr>
        <xdr:cNvPr id="262" name="テキスト ボックス 261"/>
        <xdr:cNvSpPr txBox="1"/>
      </xdr:nvSpPr>
      <xdr:spPr>
        <a:xfrm>
          <a:off x="2641111" y="167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33627</xdr:rowOff>
    </xdr:from>
    <xdr:to>
      <xdr:col>10</xdr:col>
      <xdr:colOff>165100</xdr:colOff>
      <xdr:row>97</xdr:row>
      <xdr:rowOff>135227</xdr:rowOff>
    </xdr:to>
    <xdr:sp macro="" textlink="">
      <xdr:nvSpPr>
        <xdr:cNvPr id="263" name="楕円 262"/>
        <xdr:cNvSpPr/>
      </xdr:nvSpPr>
      <xdr:spPr>
        <a:xfrm>
          <a:off x="1968500" y="1666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126354</xdr:rowOff>
    </xdr:from>
    <xdr:ext cx="534377" cy="259045"/>
    <xdr:sp macro="" textlink="">
      <xdr:nvSpPr>
        <xdr:cNvPr id="264" name="テキスト ボックス 263"/>
        <xdr:cNvSpPr txBox="1"/>
      </xdr:nvSpPr>
      <xdr:spPr>
        <a:xfrm>
          <a:off x="1752111" y="1675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92819</xdr:rowOff>
    </xdr:from>
    <xdr:to>
      <xdr:col>6</xdr:col>
      <xdr:colOff>38100</xdr:colOff>
      <xdr:row>98</xdr:row>
      <xdr:rowOff>22969</xdr:rowOff>
    </xdr:to>
    <xdr:sp macro="" textlink="">
      <xdr:nvSpPr>
        <xdr:cNvPr id="265" name="楕円 264"/>
        <xdr:cNvSpPr/>
      </xdr:nvSpPr>
      <xdr:spPr>
        <a:xfrm>
          <a:off x="1079500" y="1672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14096</xdr:rowOff>
    </xdr:from>
    <xdr:ext cx="534377" cy="259045"/>
    <xdr:sp macro="" textlink="">
      <xdr:nvSpPr>
        <xdr:cNvPr id="266" name="テキスト ボックス 265"/>
        <xdr:cNvSpPr txBox="1"/>
      </xdr:nvSpPr>
      <xdr:spPr>
        <a:xfrm>
          <a:off x="863111" y="168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139983</xdr:rowOff>
    </xdr:from>
    <xdr:to>
      <xdr:col>54</xdr:col>
      <xdr:colOff>189865</xdr:colOff>
      <xdr:row>37</xdr:row>
      <xdr:rowOff>138987</xdr:rowOff>
    </xdr:to>
    <xdr:cxnSp macro="">
      <xdr:nvCxnSpPr>
        <xdr:cNvPr id="288" name="直線コネクタ 287"/>
        <xdr:cNvCxnSpPr/>
      </xdr:nvCxnSpPr>
      <xdr:spPr>
        <a:xfrm flipV="1">
          <a:off x="10475595" y="5454933"/>
          <a:ext cx="1270" cy="1027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142814</xdr:rowOff>
    </xdr:from>
    <xdr:ext cx="534377" cy="259045"/>
    <xdr:sp macro="" textlink="">
      <xdr:nvSpPr>
        <xdr:cNvPr id="289" name="補助費等最小値テキスト"/>
        <xdr:cNvSpPr txBox="1"/>
      </xdr:nvSpPr>
      <xdr:spPr>
        <a:xfrm>
          <a:off x="10528300" y="648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138987</xdr:rowOff>
    </xdr:from>
    <xdr:to>
      <xdr:col>55</xdr:col>
      <xdr:colOff>88900</xdr:colOff>
      <xdr:row>37</xdr:row>
      <xdr:rowOff>138987</xdr:rowOff>
    </xdr:to>
    <xdr:cxnSp macro="">
      <xdr:nvCxnSpPr>
        <xdr:cNvPr id="290" name="直線コネクタ 289"/>
        <xdr:cNvCxnSpPr/>
      </xdr:nvCxnSpPr>
      <xdr:spPr>
        <a:xfrm>
          <a:off x="10388600" y="6482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86660</xdr:rowOff>
    </xdr:from>
    <xdr:ext cx="599010" cy="259045"/>
    <xdr:sp macro="" textlink="">
      <xdr:nvSpPr>
        <xdr:cNvPr id="291" name="補助費等最大値テキスト"/>
        <xdr:cNvSpPr txBox="1"/>
      </xdr:nvSpPr>
      <xdr:spPr>
        <a:xfrm>
          <a:off x="10528300" y="523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139983</xdr:rowOff>
    </xdr:from>
    <xdr:to>
      <xdr:col>55</xdr:col>
      <xdr:colOff>88900</xdr:colOff>
      <xdr:row>31</xdr:row>
      <xdr:rowOff>139983</xdr:rowOff>
    </xdr:to>
    <xdr:cxnSp macro="">
      <xdr:nvCxnSpPr>
        <xdr:cNvPr id="292" name="直線コネクタ 291"/>
        <xdr:cNvCxnSpPr/>
      </xdr:nvCxnSpPr>
      <xdr:spPr>
        <a:xfrm>
          <a:off x="10388600" y="5454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36876</xdr:rowOff>
    </xdr:from>
    <xdr:to>
      <xdr:col>55</xdr:col>
      <xdr:colOff>0</xdr:colOff>
      <xdr:row>31</xdr:row>
      <xdr:rowOff>139983</xdr:rowOff>
    </xdr:to>
    <xdr:cxnSp macro="">
      <xdr:nvCxnSpPr>
        <xdr:cNvPr id="293" name="直線コネクタ 292"/>
        <xdr:cNvCxnSpPr/>
      </xdr:nvCxnSpPr>
      <xdr:spPr>
        <a:xfrm>
          <a:off x="9639300" y="5180376"/>
          <a:ext cx="838200" cy="2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133246</xdr:rowOff>
    </xdr:from>
    <xdr:ext cx="534377" cy="259045"/>
    <xdr:sp macro="" textlink="">
      <xdr:nvSpPr>
        <xdr:cNvPr id="294" name="補助費等平均値テキスト"/>
        <xdr:cNvSpPr txBox="1"/>
      </xdr:nvSpPr>
      <xdr:spPr>
        <a:xfrm>
          <a:off x="10528300" y="6133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154819</xdr:rowOff>
    </xdr:from>
    <xdr:to>
      <xdr:col>55</xdr:col>
      <xdr:colOff>50800</xdr:colOff>
      <xdr:row>36</xdr:row>
      <xdr:rowOff>84969</xdr:rowOff>
    </xdr:to>
    <xdr:sp macro="" textlink="">
      <xdr:nvSpPr>
        <xdr:cNvPr id="295" name="フローチャート: 判断 294"/>
        <xdr:cNvSpPr/>
      </xdr:nvSpPr>
      <xdr:spPr>
        <a:xfrm>
          <a:off x="10426700" y="61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36876</xdr:rowOff>
    </xdr:from>
    <xdr:to>
      <xdr:col>50</xdr:col>
      <xdr:colOff>114300</xdr:colOff>
      <xdr:row>32</xdr:row>
      <xdr:rowOff>92517</xdr:rowOff>
    </xdr:to>
    <xdr:cxnSp macro="">
      <xdr:nvCxnSpPr>
        <xdr:cNvPr id="296" name="直線コネクタ 295"/>
        <xdr:cNvCxnSpPr/>
      </xdr:nvCxnSpPr>
      <xdr:spPr>
        <a:xfrm flipV="1">
          <a:off x="8750300" y="5180376"/>
          <a:ext cx="889000" cy="39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169152</xdr:rowOff>
    </xdr:from>
    <xdr:to>
      <xdr:col>50</xdr:col>
      <xdr:colOff>165100</xdr:colOff>
      <xdr:row>36</xdr:row>
      <xdr:rowOff>99302</xdr:rowOff>
    </xdr:to>
    <xdr:sp macro="" textlink="">
      <xdr:nvSpPr>
        <xdr:cNvPr id="297" name="フローチャート: 判断 296"/>
        <xdr:cNvSpPr/>
      </xdr:nvSpPr>
      <xdr:spPr>
        <a:xfrm>
          <a:off x="9588500" y="616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90429</xdr:rowOff>
    </xdr:from>
    <xdr:ext cx="534377" cy="259045"/>
    <xdr:sp macro="" textlink="">
      <xdr:nvSpPr>
        <xdr:cNvPr id="298" name="テキスト ボックス 297"/>
        <xdr:cNvSpPr txBox="1"/>
      </xdr:nvSpPr>
      <xdr:spPr>
        <a:xfrm>
          <a:off x="9372111" y="626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92517</xdr:rowOff>
    </xdr:from>
    <xdr:to>
      <xdr:col>45</xdr:col>
      <xdr:colOff>177800</xdr:colOff>
      <xdr:row>33</xdr:row>
      <xdr:rowOff>75884</xdr:rowOff>
    </xdr:to>
    <xdr:cxnSp macro="">
      <xdr:nvCxnSpPr>
        <xdr:cNvPr id="299" name="直線コネクタ 298"/>
        <xdr:cNvCxnSpPr/>
      </xdr:nvCxnSpPr>
      <xdr:spPr>
        <a:xfrm flipV="1">
          <a:off x="7861300" y="5578917"/>
          <a:ext cx="889000" cy="15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24682</xdr:rowOff>
    </xdr:from>
    <xdr:to>
      <xdr:col>46</xdr:col>
      <xdr:colOff>38100</xdr:colOff>
      <xdr:row>36</xdr:row>
      <xdr:rowOff>126282</xdr:rowOff>
    </xdr:to>
    <xdr:sp macro="" textlink="">
      <xdr:nvSpPr>
        <xdr:cNvPr id="300" name="フローチャート: 判断 299"/>
        <xdr:cNvSpPr/>
      </xdr:nvSpPr>
      <xdr:spPr>
        <a:xfrm>
          <a:off x="8699500" y="619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117409</xdr:rowOff>
    </xdr:from>
    <xdr:ext cx="534377" cy="259045"/>
    <xdr:sp macro="" textlink="">
      <xdr:nvSpPr>
        <xdr:cNvPr id="301" name="テキスト ボックス 300"/>
        <xdr:cNvSpPr txBox="1"/>
      </xdr:nvSpPr>
      <xdr:spPr>
        <a:xfrm>
          <a:off x="8483111" y="628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75884</xdr:rowOff>
    </xdr:from>
    <xdr:to>
      <xdr:col>41</xdr:col>
      <xdr:colOff>50800</xdr:colOff>
      <xdr:row>33</xdr:row>
      <xdr:rowOff>140367</xdr:rowOff>
    </xdr:to>
    <xdr:cxnSp macro="">
      <xdr:nvCxnSpPr>
        <xdr:cNvPr id="302" name="直線コネクタ 301"/>
        <xdr:cNvCxnSpPr/>
      </xdr:nvCxnSpPr>
      <xdr:spPr>
        <a:xfrm flipV="1">
          <a:off x="6972300" y="5733734"/>
          <a:ext cx="889000" cy="6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65761</xdr:rowOff>
    </xdr:from>
    <xdr:to>
      <xdr:col>41</xdr:col>
      <xdr:colOff>101600</xdr:colOff>
      <xdr:row>36</xdr:row>
      <xdr:rowOff>167361</xdr:rowOff>
    </xdr:to>
    <xdr:sp macro="" textlink="">
      <xdr:nvSpPr>
        <xdr:cNvPr id="303" name="フローチャート: 判断 302"/>
        <xdr:cNvSpPr/>
      </xdr:nvSpPr>
      <xdr:spPr>
        <a:xfrm>
          <a:off x="7810500" y="623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158488</xdr:rowOff>
    </xdr:from>
    <xdr:ext cx="534377" cy="259045"/>
    <xdr:sp macro="" textlink="">
      <xdr:nvSpPr>
        <xdr:cNvPr id="304" name="テキスト ボックス 303"/>
        <xdr:cNvSpPr txBox="1"/>
      </xdr:nvSpPr>
      <xdr:spPr>
        <a:xfrm>
          <a:off x="7594111" y="633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75591</xdr:rowOff>
    </xdr:from>
    <xdr:to>
      <xdr:col>36</xdr:col>
      <xdr:colOff>165100</xdr:colOff>
      <xdr:row>37</xdr:row>
      <xdr:rowOff>5741</xdr:rowOff>
    </xdr:to>
    <xdr:sp macro="" textlink="">
      <xdr:nvSpPr>
        <xdr:cNvPr id="305" name="フローチャート: 判断 304"/>
        <xdr:cNvSpPr/>
      </xdr:nvSpPr>
      <xdr:spPr>
        <a:xfrm>
          <a:off x="6921500" y="624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168318</xdr:rowOff>
    </xdr:from>
    <xdr:ext cx="534377" cy="259045"/>
    <xdr:sp macro="" textlink="">
      <xdr:nvSpPr>
        <xdr:cNvPr id="306" name="テキスト ボックス 305"/>
        <xdr:cNvSpPr txBox="1"/>
      </xdr:nvSpPr>
      <xdr:spPr>
        <a:xfrm>
          <a:off x="6705111" y="634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89183</xdr:rowOff>
    </xdr:from>
    <xdr:to>
      <xdr:col>55</xdr:col>
      <xdr:colOff>50800</xdr:colOff>
      <xdr:row>32</xdr:row>
      <xdr:rowOff>19333</xdr:rowOff>
    </xdr:to>
    <xdr:sp macro="" textlink="">
      <xdr:nvSpPr>
        <xdr:cNvPr id="312" name="楕円 311"/>
        <xdr:cNvSpPr/>
      </xdr:nvSpPr>
      <xdr:spPr>
        <a:xfrm>
          <a:off x="10426700" y="540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42210</xdr:rowOff>
    </xdr:from>
    <xdr:ext cx="599010" cy="259045"/>
    <xdr:sp macro="" textlink="">
      <xdr:nvSpPr>
        <xdr:cNvPr id="313" name="補助費等該当値テキスト"/>
        <xdr:cNvSpPr txBox="1"/>
      </xdr:nvSpPr>
      <xdr:spPr>
        <a:xfrm>
          <a:off x="10528300" y="535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29</xdr:row>
      <xdr:rowOff>157526</xdr:rowOff>
    </xdr:from>
    <xdr:to>
      <xdr:col>50</xdr:col>
      <xdr:colOff>165100</xdr:colOff>
      <xdr:row>30</xdr:row>
      <xdr:rowOff>87676</xdr:rowOff>
    </xdr:to>
    <xdr:sp macro="" textlink="">
      <xdr:nvSpPr>
        <xdr:cNvPr id="314" name="楕円 313"/>
        <xdr:cNvSpPr/>
      </xdr:nvSpPr>
      <xdr:spPr>
        <a:xfrm>
          <a:off x="9588500" y="512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28</xdr:row>
      <xdr:rowOff>104203</xdr:rowOff>
    </xdr:from>
    <xdr:ext cx="599010" cy="259045"/>
    <xdr:sp macro="" textlink="">
      <xdr:nvSpPr>
        <xdr:cNvPr id="315" name="テキスト ボックス 314"/>
        <xdr:cNvSpPr txBox="1"/>
      </xdr:nvSpPr>
      <xdr:spPr>
        <a:xfrm>
          <a:off x="9339795" y="490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41717</xdr:rowOff>
    </xdr:from>
    <xdr:to>
      <xdr:col>46</xdr:col>
      <xdr:colOff>38100</xdr:colOff>
      <xdr:row>32</xdr:row>
      <xdr:rowOff>143317</xdr:rowOff>
    </xdr:to>
    <xdr:sp macro="" textlink="">
      <xdr:nvSpPr>
        <xdr:cNvPr id="316" name="楕円 315"/>
        <xdr:cNvSpPr/>
      </xdr:nvSpPr>
      <xdr:spPr>
        <a:xfrm>
          <a:off x="8699500" y="55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159844</xdr:rowOff>
    </xdr:from>
    <xdr:ext cx="599010" cy="259045"/>
    <xdr:sp macro="" textlink="">
      <xdr:nvSpPr>
        <xdr:cNvPr id="317" name="テキスト ボックス 316"/>
        <xdr:cNvSpPr txBox="1"/>
      </xdr:nvSpPr>
      <xdr:spPr>
        <a:xfrm>
          <a:off x="8450795" y="530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25084</xdr:rowOff>
    </xdr:from>
    <xdr:to>
      <xdr:col>41</xdr:col>
      <xdr:colOff>101600</xdr:colOff>
      <xdr:row>33</xdr:row>
      <xdr:rowOff>126684</xdr:rowOff>
    </xdr:to>
    <xdr:sp macro="" textlink="">
      <xdr:nvSpPr>
        <xdr:cNvPr id="318" name="楕円 317"/>
        <xdr:cNvSpPr/>
      </xdr:nvSpPr>
      <xdr:spPr>
        <a:xfrm>
          <a:off x="7810500" y="568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143211</xdr:rowOff>
    </xdr:from>
    <xdr:ext cx="599010" cy="259045"/>
    <xdr:sp macro="" textlink="">
      <xdr:nvSpPr>
        <xdr:cNvPr id="319" name="テキスト ボックス 318"/>
        <xdr:cNvSpPr txBox="1"/>
      </xdr:nvSpPr>
      <xdr:spPr>
        <a:xfrm>
          <a:off x="7561795" y="545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89567</xdr:rowOff>
    </xdr:from>
    <xdr:to>
      <xdr:col>36</xdr:col>
      <xdr:colOff>165100</xdr:colOff>
      <xdr:row>34</xdr:row>
      <xdr:rowOff>19717</xdr:rowOff>
    </xdr:to>
    <xdr:sp macro="" textlink="">
      <xdr:nvSpPr>
        <xdr:cNvPr id="320" name="楕円 319"/>
        <xdr:cNvSpPr/>
      </xdr:nvSpPr>
      <xdr:spPr>
        <a:xfrm>
          <a:off x="6921500" y="574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36244</xdr:rowOff>
    </xdr:from>
    <xdr:ext cx="599010" cy="259045"/>
    <xdr:sp macro="" textlink="">
      <xdr:nvSpPr>
        <xdr:cNvPr id="321" name="テキスト ボックス 320"/>
        <xdr:cNvSpPr txBox="1"/>
      </xdr:nvSpPr>
      <xdr:spPr>
        <a:xfrm>
          <a:off x="6672795" y="5522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5" name="テキスト ボックス 33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7" name="テキスト ボックス 33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91822</xdr:rowOff>
    </xdr:from>
    <xdr:to>
      <xdr:col>54</xdr:col>
      <xdr:colOff>189865</xdr:colOff>
      <xdr:row>58</xdr:row>
      <xdr:rowOff>130794</xdr:rowOff>
    </xdr:to>
    <xdr:cxnSp macro="">
      <xdr:nvCxnSpPr>
        <xdr:cNvPr id="347" name="直線コネクタ 346"/>
        <xdr:cNvCxnSpPr/>
      </xdr:nvCxnSpPr>
      <xdr:spPr>
        <a:xfrm flipV="1">
          <a:off x="10475595" y="8664322"/>
          <a:ext cx="1270" cy="1410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134621</xdr:rowOff>
    </xdr:from>
    <xdr:ext cx="534377" cy="259045"/>
    <xdr:sp macro="" textlink="">
      <xdr:nvSpPr>
        <xdr:cNvPr id="348" name="普通建設事業費最小値テキスト"/>
        <xdr:cNvSpPr txBox="1"/>
      </xdr:nvSpPr>
      <xdr:spPr>
        <a:xfrm>
          <a:off x="10528300" y="1007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130794</xdr:rowOff>
    </xdr:from>
    <xdr:to>
      <xdr:col>55</xdr:col>
      <xdr:colOff>88900</xdr:colOff>
      <xdr:row>58</xdr:row>
      <xdr:rowOff>130794</xdr:rowOff>
    </xdr:to>
    <xdr:cxnSp macro="">
      <xdr:nvCxnSpPr>
        <xdr:cNvPr id="349" name="直線コネクタ 348"/>
        <xdr:cNvCxnSpPr/>
      </xdr:nvCxnSpPr>
      <xdr:spPr>
        <a:xfrm>
          <a:off x="10388600" y="1007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38499</xdr:rowOff>
    </xdr:from>
    <xdr:ext cx="599010" cy="259045"/>
    <xdr:sp macro="" textlink="">
      <xdr:nvSpPr>
        <xdr:cNvPr id="350" name="普通建設事業費最大値テキスト"/>
        <xdr:cNvSpPr txBox="1"/>
      </xdr:nvSpPr>
      <xdr:spPr>
        <a:xfrm>
          <a:off x="10528300" y="8439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91822</xdr:rowOff>
    </xdr:from>
    <xdr:to>
      <xdr:col>55</xdr:col>
      <xdr:colOff>88900</xdr:colOff>
      <xdr:row>50</xdr:row>
      <xdr:rowOff>91822</xdr:rowOff>
    </xdr:to>
    <xdr:cxnSp macro="">
      <xdr:nvCxnSpPr>
        <xdr:cNvPr id="351" name="直線コネクタ 350"/>
        <xdr:cNvCxnSpPr/>
      </xdr:nvCxnSpPr>
      <xdr:spPr>
        <a:xfrm>
          <a:off x="10388600" y="8664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91822</xdr:rowOff>
    </xdr:from>
    <xdr:to>
      <xdr:col>55</xdr:col>
      <xdr:colOff>0</xdr:colOff>
      <xdr:row>54</xdr:row>
      <xdr:rowOff>29201</xdr:rowOff>
    </xdr:to>
    <xdr:cxnSp macro="">
      <xdr:nvCxnSpPr>
        <xdr:cNvPr id="352" name="直線コネクタ 351"/>
        <xdr:cNvCxnSpPr/>
      </xdr:nvCxnSpPr>
      <xdr:spPr>
        <a:xfrm flipV="1">
          <a:off x="9639300" y="8664322"/>
          <a:ext cx="838200" cy="62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23223</xdr:rowOff>
    </xdr:from>
    <xdr:ext cx="599010" cy="259045"/>
    <xdr:sp macro="" textlink="">
      <xdr:nvSpPr>
        <xdr:cNvPr id="353" name="普通建設事業費平均値テキスト"/>
        <xdr:cNvSpPr txBox="1"/>
      </xdr:nvSpPr>
      <xdr:spPr>
        <a:xfrm>
          <a:off x="10528300" y="97958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44796</xdr:rowOff>
    </xdr:from>
    <xdr:to>
      <xdr:col>55</xdr:col>
      <xdr:colOff>50800</xdr:colOff>
      <xdr:row>57</xdr:row>
      <xdr:rowOff>146396</xdr:rowOff>
    </xdr:to>
    <xdr:sp macro="" textlink="">
      <xdr:nvSpPr>
        <xdr:cNvPr id="354" name="フローチャート: 判断 353"/>
        <xdr:cNvSpPr/>
      </xdr:nvSpPr>
      <xdr:spPr>
        <a:xfrm>
          <a:off x="10426700" y="981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154232</xdr:rowOff>
    </xdr:from>
    <xdr:to>
      <xdr:col>50</xdr:col>
      <xdr:colOff>114300</xdr:colOff>
      <xdr:row>54</xdr:row>
      <xdr:rowOff>29201</xdr:rowOff>
    </xdr:to>
    <xdr:cxnSp macro="">
      <xdr:nvCxnSpPr>
        <xdr:cNvPr id="355" name="直線コネクタ 354"/>
        <xdr:cNvCxnSpPr/>
      </xdr:nvCxnSpPr>
      <xdr:spPr>
        <a:xfrm>
          <a:off x="8750300" y="9241082"/>
          <a:ext cx="889000" cy="4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74002</xdr:rowOff>
    </xdr:from>
    <xdr:to>
      <xdr:col>50</xdr:col>
      <xdr:colOff>165100</xdr:colOff>
      <xdr:row>58</xdr:row>
      <xdr:rowOff>4152</xdr:rowOff>
    </xdr:to>
    <xdr:sp macro="" textlink="">
      <xdr:nvSpPr>
        <xdr:cNvPr id="356" name="フローチャート: 判断 355"/>
        <xdr:cNvSpPr/>
      </xdr:nvSpPr>
      <xdr:spPr>
        <a:xfrm>
          <a:off x="9588500" y="984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166729</xdr:rowOff>
    </xdr:from>
    <xdr:ext cx="534377" cy="259045"/>
    <xdr:sp macro="" textlink="">
      <xdr:nvSpPr>
        <xdr:cNvPr id="357" name="テキスト ボックス 356"/>
        <xdr:cNvSpPr txBox="1"/>
      </xdr:nvSpPr>
      <xdr:spPr>
        <a:xfrm>
          <a:off x="9372111" y="99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154232</xdr:rowOff>
    </xdr:from>
    <xdr:to>
      <xdr:col>45</xdr:col>
      <xdr:colOff>177800</xdr:colOff>
      <xdr:row>54</xdr:row>
      <xdr:rowOff>113567</xdr:rowOff>
    </xdr:to>
    <xdr:cxnSp macro="">
      <xdr:nvCxnSpPr>
        <xdr:cNvPr id="358" name="直線コネクタ 357"/>
        <xdr:cNvCxnSpPr/>
      </xdr:nvCxnSpPr>
      <xdr:spPr>
        <a:xfrm flipV="1">
          <a:off x="7861300" y="9241082"/>
          <a:ext cx="889000" cy="13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75396</xdr:rowOff>
    </xdr:from>
    <xdr:to>
      <xdr:col>46</xdr:col>
      <xdr:colOff>38100</xdr:colOff>
      <xdr:row>58</xdr:row>
      <xdr:rowOff>5546</xdr:rowOff>
    </xdr:to>
    <xdr:sp macro="" textlink="">
      <xdr:nvSpPr>
        <xdr:cNvPr id="359" name="フローチャート: 判断 358"/>
        <xdr:cNvSpPr/>
      </xdr:nvSpPr>
      <xdr:spPr>
        <a:xfrm>
          <a:off x="8699500" y="984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168123</xdr:rowOff>
    </xdr:from>
    <xdr:ext cx="534377" cy="259045"/>
    <xdr:sp macro="" textlink="">
      <xdr:nvSpPr>
        <xdr:cNvPr id="360" name="テキスト ボックス 359"/>
        <xdr:cNvSpPr txBox="1"/>
      </xdr:nvSpPr>
      <xdr:spPr>
        <a:xfrm>
          <a:off x="8483111" y="994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113567</xdr:rowOff>
    </xdr:from>
    <xdr:to>
      <xdr:col>41</xdr:col>
      <xdr:colOff>50800</xdr:colOff>
      <xdr:row>55</xdr:row>
      <xdr:rowOff>63537</xdr:rowOff>
    </xdr:to>
    <xdr:cxnSp macro="">
      <xdr:nvCxnSpPr>
        <xdr:cNvPr id="361" name="直線コネクタ 360"/>
        <xdr:cNvCxnSpPr/>
      </xdr:nvCxnSpPr>
      <xdr:spPr>
        <a:xfrm flipV="1">
          <a:off x="6972300" y="9371867"/>
          <a:ext cx="889000" cy="12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58879</xdr:rowOff>
    </xdr:from>
    <xdr:to>
      <xdr:col>41</xdr:col>
      <xdr:colOff>101600</xdr:colOff>
      <xdr:row>57</xdr:row>
      <xdr:rowOff>160479</xdr:rowOff>
    </xdr:to>
    <xdr:sp macro="" textlink="">
      <xdr:nvSpPr>
        <xdr:cNvPr id="362" name="フローチャート: 判断 361"/>
        <xdr:cNvSpPr/>
      </xdr:nvSpPr>
      <xdr:spPr>
        <a:xfrm>
          <a:off x="7810500" y="983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151606</xdr:rowOff>
    </xdr:from>
    <xdr:ext cx="599010" cy="259045"/>
    <xdr:sp macro="" textlink="">
      <xdr:nvSpPr>
        <xdr:cNvPr id="363" name="テキスト ボックス 362"/>
        <xdr:cNvSpPr txBox="1"/>
      </xdr:nvSpPr>
      <xdr:spPr>
        <a:xfrm>
          <a:off x="7561795" y="9924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5219</xdr:rowOff>
    </xdr:from>
    <xdr:to>
      <xdr:col>36</xdr:col>
      <xdr:colOff>165100</xdr:colOff>
      <xdr:row>57</xdr:row>
      <xdr:rowOff>106819</xdr:rowOff>
    </xdr:to>
    <xdr:sp macro="" textlink="">
      <xdr:nvSpPr>
        <xdr:cNvPr id="364" name="フローチャート: 判断 363"/>
        <xdr:cNvSpPr/>
      </xdr:nvSpPr>
      <xdr:spPr>
        <a:xfrm>
          <a:off x="6921500" y="977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97946</xdr:rowOff>
    </xdr:from>
    <xdr:ext cx="599010" cy="259045"/>
    <xdr:sp macro="" textlink="">
      <xdr:nvSpPr>
        <xdr:cNvPr id="365" name="テキスト ボックス 364"/>
        <xdr:cNvSpPr txBox="1"/>
      </xdr:nvSpPr>
      <xdr:spPr>
        <a:xfrm>
          <a:off x="6672795" y="987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41022</xdr:rowOff>
    </xdr:from>
    <xdr:to>
      <xdr:col>55</xdr:col>
      <xdr:colOff>50800</xdr:colOff>
      <xdr:row>50</xdr:row>
      <xdr:rowOff>142622</xdr:rowOff>
    </xdr:to>
    <xdr:sp macro="" textlink="">
      <xdr:nvSpPr>
        <xdr:cNvPr id="371" name="楕円 370"/>
        <xdr:cNvSpPr/>
      </xdr:nvSpPr>
      <xdr:spPr>
        <a:xfrm>
          <a:off x="10426700" y="861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165499</xdr:rowOff>
    </xdr:from>
    <xdr:ext cx="599010" cy="259045"/>
    <xdr:sp macro="" textlink="">
      <xdr:nvSpPr>
        <xdr:cNvPr id="372" name="普通建設事業費該当値テキスト"/>
        <xdr:cNvSpPr txBox="1"/>
      </xdr:nvSpPr>
      <xdr:spPr>
        <a:xfrm>
          <a:off x="10528300" y="856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149851</xdr:rowOff>
    </xdr:from>
    <xdr:to>
      <xdr:col>50</xdr:col>
      <xdr:colOff>165100</xdr:colOff>
      <xdr:row>54</xdr:row>
      <xdr:rowOff>80001</xdr:rowOff>
    </xdr:to>
    <xdr:sp macro="" textlink="">
      <xdr:nvSpPr>
        <xdr:cNvPr id="373" name="楕円 372"/>
        <xdr:cNvSpPr/>
      </xdr:nvSpPr>
      <xdr:spPr>
        <a:xfrm>
          <a:off x="9588500" y="923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96528</xdr:rowOff>
    </xdr:from>
    <xdr:ext cx="599010" cy="259045"/>
    <xdr:sp macro="" textlink="">
      <xdr:nvSpPr>
        <xdr:cNvPr id="374" name="テキスト ボックス 373"/>
        <xdr:cNvSpPr txBox="1"/>
      </xdr:nvSpPr>
      <xdr:spPr>
        <a:xfrm>
          <a:off x="9339795" y="9011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103432</xdr:rowOff>
    </xdr:from>
    <xdr:to>
      <xdr:col>46</xdr:col>
      <xdr:colOff>38100</xdr:colOff>
      <xdr:row>54</xdr:row>
      <xdr:rowOff>33582</xdr:rowOff>
    </xdr:to>
    <xdr:sp macro="" textlink="">
      <xdr:nvSpPr>
        <xdr:cNvPr id="375" name="楕円 374"/>
        <xdr:cNvSpPr/>
      </xdr:nvSpPr>
      <xdr:spPr>
        <a:xfrm>
          <a:off x="8699500" y="919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50109</xdr:rowOff>
    </xdr:from>
    <xdr:ext cx="599010" cy="259045"/>
    <xdr:sp macro="" textlink="">
      <xdr:nvSpPr>
        <xdr:cNvPr id="376" name="テキスト ボックス 375"/>
        <xdr:cNvSpPr txBox="1"/>
      </xdr:nvSpPr>
      <xdr:spPr>
        <a:xfrm>
          <a:off x="8450795" y="896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62767</xdr:rowOff>
    </xdr:from>
    <xdr:to>
      <xdr:col>41</xdr:col>
      <xdr:colOff>101600</xdr:colOff>
      <xdr:row>54</xdr:row>
      <xdr:rowOff>164367</xdr:rowOff>
    </xdr:to>
    <xdr:sp macro="" textlink="">
      <xdr:nvSpPr>
        <xdr:cNvPr id="377" name="楕円 376"/>
        <xdr:cNvSpPr/>
      </xdr:nvSpPr>
      <xdr:spPr>
        <a:xfrm>
          <a:off x="7810500" y="932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9444</xdr:rowOff>
    </xdr:from>
    <xdr:ext cx="599010" cy="259045"/>
    <xdr:sp macro="" textlink="">
      <xdr:nvSpPr>
        <xdr:cNvPr id="378" name="テキスト ボックス 377"/>
        <xdr:cNvSpPr txBox="1"/>
      </xdr:nvSpPr>
      <xdr:spPr>
        <a:xfrm>
          <a:off x="7561795" y="9096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12737</xdr:rowOff>
    </xdr:from>
    <xdr:to>
      <xdr:col>36</xdr:col>
      <xdr:colOff>165100</xdr:colOff>
      <xdr:row>55</xdr:row>
      <xdr:rowOff>114337</xdr:rowOff>
    </xdr:to>
    <xdr:sp macro="" textlink="">
      <xdr:nvSpPr>
        <xdr:cNvPr id="379" name="楕円 378"/>
        <xdr:cNvSpPr/>
      </xdr:nvSpPr>
      <xdr:spPr>
        <a:xfrm>
          <a:off x="6921500" y="944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130864</xdr:rowOff>
    </xdr:from>
    <xdr:ext cx="599010" cy="259045"/>
    <xdr:sp macro="" textlink="">
      <xdr:nvSpPr>
        <xdr:cNvPr id="380" name="テキスト ボックス 379"/>
        <xdr:cNvSpPr txBox="1"/>
      </xdr:nvSpPr>
      <xdr:spPr>
        <a:xfrm>
          <a:off x="6672795" y="9217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98133</xdr:rowOff>
    </xdr:from>
    <xdr:to>
      <xdr:col>54</xdr:col>
      <xdr:colOff>189865</xdr:colOff>
      <xdr:row>79</xdr:row>
      <xdr:rowOff>44450</xdr:rowOff>
    </xdr:to>
    <xdr:cxnSp macro="">
      <xdr:nvCxnSpPr>
        <xdr:cNvPr id="404" name="直線コネクタ 403"/>
        <xdr:cNvCxnSpPr/>
      </xdr:nvCxnSpPr>
      <xdr:spPr>
        <a:xfrm flipV="1">
          <a:off x="10475595" y="12099633"/>
          <a:ext cx="1270" cy="1489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44810</xdr:rowOff>
    </xdr:from>
    <xdr:ext cx="534377" cy="259045"/>
    <xdr:sp macro="" textlink="">
      <xdr:nvSpPr>
        <xdr:cNvPr id="407" name="普通建設事業費 （ うち新規整備　）最大値テキスト"/>
        <xdr:cNvSpPr txBox="1"/>
      </xdr:nvSpPr>
      <xdr:spPr>
        <a:xfrm>
          <a:off x="10528300" y="1187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98133</xdr:rowOff>
    </xdr:from>
    <xdr:to>
      <xdr:col>55</xdr:col>
      <xdr:colOff>88900</xdr:colOff>
      <xdr:row>70</xdr:row>
      <xdr:rowOff>98133</xdr:rowOff>
    </xdr:to>
    <xdr:cxnSp macro="">
      <xdr:nvCxnSpPr>
        <xdr:cNvPr id="408" name="直線コネクタ 407"/>
        <xdr:cNvCxnSpPr/>
      </xdr:nvCxnSpPr>
      <xdr:spPr>
        <a:xfrm>
          <a:off x="10388600" y="12099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9989</xdr:rowOff>
    </xdr:from>
    <xdr:to>
      <xdr:col>55</xdr:col>
      <xdr:colOff>0</xdr:colOff>
      <xdr:row>78</xdr:row>
      <xdr:rowOff>74758</xdr:rowOff>
    </xdr:to>
    <xdr:cxnSp macro="">
      <xdr:nvCxnSpPr>
        <xdr:cNvPr id="409" name="直線コネクタ 408"/>
        <xdr:cNvCxnSpPr/>
      </xdr:nvCxnSpPr>
      <xdr:spPr>
        <a:xfrm flipV="1">
          <a:off x="9639300" y="13383089"/>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27328</xdr:rowOff>
    </xdr:from>
    <xdr:ext cx="534377" cy="259045"/>
    <xdr:sp macro="" textlink="">
      <xdr:nvSpPr>
        <xdr:cNvPr id="410" name="普通建設事業費 （ うち新規整備　）平均値テキスト"/>
        <xdr:cNvSpPr txBox="1"/>
      </xdr:nvSpPr>
      <xdr:spPr>
        <a:xfrm>
          <a:off x="10528300" y="13057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4451</xdr:rowOff>
    </xdr:from>
    <xdr:to>
      <xdr:col>55</xdr:col>
      <xdr:colOff>50800</xdr:colOff>
      <xdr:row>77</xdr:row>
      <xdr:rowOff>106051</xdr:rowOff>
    </xdr:to>
    <xdr:sp macro="" textlink="">
      <xdr:nvSpPr>
        <xdr:cNvPr id="411" name="フローチャート: 判断 410"/>
        <xdr:cNvSpPr/>
      </xdr:nvSpPr>
      <xdr:spPr>
        <a:xfrm>
          <a:off x="10426700" y="1320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60758</xdr:rowOff>
    </xdr:from>
    <xdr:to>
      <xdr:col>50</xdr:col>
      <xdr:colOff>114300</xdr:colOff>
      <xdr:row>78</xdr:row>
      <xdr:rowOff>74758</xdr:rowOff>
    </xdr:to>
    <xdr:cxnSp macro="">
      <xdr:nvCxnSpPr>
        <xdr:cNvPr id="412" name="直線コネクタ 411"/>
        <xdr:cNvCxnSpPr/>
      </xdr:nvCxnSpPr>
      <xdr:spPr>
        <a:xfrm>
          <a:off x="8750300" y="13433858"/>
          <a:ext cx="889000" cy="1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167900</xdr:rowOff>
    </xdr:from>
    <xdr:to>
      <xdr:col>50</xdr:col>
      <xdr:colOff>165100</xdr:colOff>
      <xdr:row>76</xdr:row>
      <xdr:rowOff>98050</xdr:rowOff>
    </xdr:to>
    <xdr:sp macro="" textlink="">
      <xdr:nvSpPr>
        <xdr:cNvPr id="413" name="フローチャート: 判断 412"/>
        <xdr:cNvSpPr/>
      </xdr:nvSpPr>
      <xdr:spPr>
        <a:xfrm>
          <a:off x="9588500" y="1302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114578</xdr:rowOff>
    </xdr:from>
    <xdr:ext cx="534377" cy="259045"/>
    <xdr:sp macro="" textlink="">
      <xdr:nvSpPr>
        <xdr:cNvPr id="414" name="テキスト ボックス 413"/>
        <xdr:cNvSpPr txBox="1"/>
      </xdr:nvSpPr>
      <xdr:spPr>
        <a:xfrm>
          <a:off x="9372111" y="1280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60758</xdr:rowOff>
    </xdr:from>
    <xdr:to>
      <xdr:col>45</xdr:col>
      <xdr:colOff>177800</xdr:colOff>
      <xdr:row>78</xdr:row>
      <xdr:rowOff>95714</xdr:rowOff>
    </xdr:to>
    <xdr:cxnSp macro="">
      <xdr:nvCxnSpPr>
        <xdr:cNvPr id="415" name="直線コネクタ 414"/>
        <xdr:cNvCxnSpPr/>
      </xdr:nvCxnSpPr>
      <xdr:spPr>
        <a:xfrm flipV="1">
          <a:off x="7861300" y="13433858"/>
          <a:ext cx="889000" cy="3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25750</xdr:rowOff>
    </xdr:from>
    <xdr:to>
      <xdr:col>46</xdr:col>
      <xdr:colOff>38100</xdr:colOff>
      <xdr:row>75</xdr:row>
      <xdr:rowOff>127350</xdr:rowOff>
    </xdr:to>
    <xdr:sp macro="" textlink="">
      <xdr:nvSpPr>
        <xdr:cNvPr id="416" name="フローチャート: 判断 415"/>
        <xdr:cNvSpPr/>
      </xdr:nvSpPr>
      <xdr:spPr>
        <a:xfrm>
          <a:off x="8699500" y="128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143877</xdr:rowOff>
    </xdr:from>
    <xdr:ext cx="534377" cy="259045"/>
    <xdr:sp macro="" textlink="">
      <xdr:nvSpPr>
        <xdr:cNvPr id="417" name="テキスト ボックス 416"/>
        <xdr:cNvSpPr txBox="1"/>
      </xdr:nvSpPr>
      <xdr:spPr>
        <a:xfrm>
          <a:off x="8483111" y="1265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85757</xdr:rowOff>
    </xdr:from>
    <xdr:to>
      <xdr:col>41</xdr:col>
      <xdr:colOff>101600</xdr:colOff>
      <xdr:row>75</xdr:row>
      <xdr:rowOff>15907</xdr:rowOff>
    </xdr:to>
    <xdr:sp macro="" textlink="">
      <xdr:nvSpPr>
        <xdr:cNvPr id="418" name="フローチャート: 判断 417"/>
        <xdr:cNvSpPr/>
      </xdr:nvSpPr>
      <xdr:spPr>
        <a:xfrm>
          <a:off x="7810500" y="12773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32434</xdr:rowOff>
    </xdr:from>
    <xdr:ext cx="534377" cy="259045"/>
    <xdr:sp macro="" textlink="">
      <xdr:nvSpPr>
        <xdr:cNvPr id="419" name="テキスト ボックス 418"/>
        <xdr:cNvSpPr txBox="1"/>
      </xdr:nvSpPr>
      <xdr:spPr>
        <a:xfrm>
          <a:off x="7594111" y="1254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130639</xdr:rowOff>
    </xdr:from>
    <xdr:to>
      <xdr:col>55</xdr:col>
      <xdr:colOff>50800</xdr:colOff>
      <xdr:row>78</xdr:row>
      <xdr:rowOff>60789</xdr:rowOff>
    </xdr:to>
    <xdr:sp macro="" textlink="">
      <xdr:nvSpPr>
        <xdr:cNvPr id="425" name="楕円 424"/>
        <xdr:cNvSpPr/>
      </xdr:nvSpPr>
      <xdr:spPr>
        <a:xfrm>
          <a:off x="10426700" y="1333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109066</xdr:rowOff>
    </xdr:from>
    <xdr:ext cx="534377" cy="259045"/>
    <xdr:sp macro="" textlink="">
      <xdr:nvSpPr>
        <xdr:cNvPr id="426" name="普通建設事業費 （ うち新規整備　）該当値テキスト"/>
        <xdr:cNvSpPr txBox="1"/>
      </xdr:nvSpPr>
      <xdr:spPr>
        <a:xfrm>
          <a:off x="10528300" y="1331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23958</xdr:rowOff>
    </xdr:from>
    <xdr:to>
      <xdr:col>50</xdr:col>
      <xdr:colOff>165100</xdr:colOff>
      <xdr:row>78</xdr:row>
      <xdr:rowOff>125558</xdr:rowOff>
    </xdr:to>
    <xdr:sp macro="" textlink="">
      <xdr:nvSpPr>
        <xdr:cNvPr id="427" name="楕円 426"/>
        <xdr:cNvSpPr/>
      </xdr:nvSpPr>
      <xdr:spPr>
        <a:xfrm>
          <a:off x="9588500" y="1339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116685</xdr:rowOff>
    </xdr:from>
    <xdr:ext cx="469744" cy="259045"/>
    <xdr:sp macro="" textlink="">
      <xdr:nvSpPr>
        <xdr:cNvPr id="428" name="テキスト ボックス 427"/>
        <xdr:cNvSpPr txBox="1"/>
      </xdr:nvSpPr>
      <xdr:spPr>
        <a:xfrm>
          <a:off x="9404428" y="1348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9958</xdr:rowOff>
    </xdr:from>
    <xdr:to>
      <xdr:col>46</xdr:col>
      <xdr:colOff>38100</xdr:colOff>
      <xdr:row>78</xdr:row>
      <xdr:rowOff>111558</xdr:rowOff>
    </xdr:to>
    <xdr:sp macro="" textlink="">
      <xdr:nvSpPr>
        <xdr:cNvPr id="429" name="楕円 428"/>
        <xdr:cNvSpPr/>
      </xdr:nvSpPr>
      <xdr:spPr>
        <a:xfrm>
          <a:off x="8699500" y="1338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102685</xdr:rowOff>
    </xdr:from>
    <xdr:ext cx="469744" cy="259045"/>
    <xdr:sp macro="" textlink="">
      <xdr:nvSpPr>
        <xdr:cNvPr id="430" name="テキスト ボックス 429"/>
        <xdr:cNvSpPr txBox="1"/>
      </xdr:nvSpPr>
      <xdr:spPr>
        <a:xfrm>
          <a:off x="8515428" y="1347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44914</xdr:rowOff>
    </xdr:from>
    <xdr:to>
      <xdr:col>41</xdr:col>
      <xdr:colOff>101600</xdr:colOff>
      <xdr:row>78</xdr:row>
      <xdr:rowOff>146514</xdr:rowOff>
    </xdr:to>
    <xdr:sp macro="" textlink="">
      <xdr:nvSpPr>
        <xdr:cNvPr id="431" name="楕円 430"/>
        <xdr:cNvSpPr/>
      </xdr:nvSpPr>
      <xdr:spPr>
        <a:xfrm>
          <a:off x="7810500" y="134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137641</xdr:rowOff>
    </xdr:from>
    <xdr:ext cx="469744" cy="259045"/>
    <xdr:sp macro="" textlink="">
      <xdr:nvSpPr>
        <xdr:cNvPr id="432" name="テキスト ボックス 431"/>
        <xdr:cNvSpPr txBox="1"/>
      </xdr:nvSpPr>
      <xdr:spPr>
        <a:xfrm>
          <a:off x="7626428" y="1351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129589</xdr:rowOff>
    </xdr:from>
    <xdr:to>
      <xdr:col>54</xdr:col>
      <xdr:colOff>189865</xdr:colOff>
      <xdr:row>98</xdr:row>
      <xdr:rowOff>106949</xdr:rowOff>
    </xdr:to>
    <xdr:cxnSp macro="">
      <xdr:nvCxnSpPr>
        <xdr:cNvPr id="456" name="直線コネクタ 455"/>
        <xdr:cNvCxnSpPr/>
      </xdr:nvCxnSpPr>
      <xdr:spPr>
        <a:xfrm flipV="1">
          <a:off x="10475595" y="15560089"/>
          <a:ext cx="1270" cy="1348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110776</xdr:rowOff>
    </xdr:from>
    <xdr:ext cx="534377" cy="259045"/>
    <xdr:sp macro="" textlink="">
      <xdr:nvSpPr>
        <xdr:cNvPr id="457" name="普通建設事業費 （ うち更新整備　）最小値テキスト"/>
        <xdr:cNvSpPr txBox="1"/>
      </xdr:nvSpPr>
      <xdr:spPr>
        <a:xfrm>
          <a:off x="10528300" y="1691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106949</xdr:rowOff>
    </xdr:from>
    <xdr:to>
      <xdr:col>55</xdr:col>
      <xdr:colOff>88900</xdr:colOff>
      <xdr:row>98</xdr:row>
      <xdr:rowOff>106949</xdr:rowOff>
    </xdr:to>
    <xdr:cxnSp macro="">
      <xdr:nvCxnSpPr>
        <xdr:cNvPr id="458" name="直線コネクタ 457"/>
        <xdr:cNvCxnSpPr/>
      </xdr:nvCxnSpPr>
      <xdr:spPr>
        <a:xfrm>
          <a:off x="10388600" y="1690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76266</xdr:rowOff>
    </xdr:from>
    <xdr:ext cx="599010" cy="259045"/>
    <xdr:sp macro="" textlink="">
      <xdr:nvSpPr>
        <xdr:cNvPr id="459" name="普通建設事業費 （ うち更新整備　）最大値テキスト"/>
        <xdr:cNvSpPr txBox="1"/>
      </xdr:nvSpPr>
      <xdr:spPr>
        <a:xfrm>
          <a:off x="10528300" y="1533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129589</xdr:rowOff>
    </xdr:from>
    <xdr:to>
      <xdr:col>55</xdr:col>
      <xdr:colOff>88900</xdr:colOff>
      <xdr:row>90</xdr:row>
      <xdr:rowOff>129589</xdr:rowOff>
    </xdr:to>
    <xdr:cxnSp macro="">
      <xdr:nvCxnSpPr>
        <xdr:cNvPr id="460" name="直線コネクタ 459"/>
        <xdr:cNvCxnSpPr/>
      </xdr:nvCxnSpPr>
      <xdr:spPr>
        <a:xfrm>
          <a:off x="10388600" y="15560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129589</xdr:rowOff>
    </xdr:from>
    <xdr:to>
      <xdr:col>55</xdr:col>
      <xdr:colOff>0</xdr:colOff>
      <xdr:row>91</xdr:row>
      <xdr:rowOff>59561</xdr:rowOff>
    </xdr:to>
    <xdr:cxnSp macro="">
      <xdr:nvCxnSpPr>
        <xdr:cNvPr id="461" name="直線コネクタ 460"/>
        <xdr:cNvCxnSpPr/>
      </xdr:nvCxnSpPr>
      <xdr:spPr>
        <a:xfrm flipV="1">
          <a:off x="9639300" y="15560089"/>
          <a:ext cx="838200" cy="10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53154</xdr:rowOff>
    </xdr:from>
    <xdr:ext cx="534377" cy="259045"/>
    <xdr:sp macro="" textlink="">
      <xdr:nvSpPr>
        <xdr:cNvPr id="462" name="普通建設事業費 （ うち更新整備　）平均値テキスト"/>
        <xdr:cNvSpPr txBox="1"/>
      </xdr:nvSpPr>
      <xdr:spPr>
        <a:xfrm>
          <a:off x="10528300" y="16512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74727</xdr:rowOff>
    </xdr:from>
    <xdr:to>
      <xdr:col>55</xdr:col>
      <xdr:colOff>50800</xdr:colOff>
      <xdr:row>97</xdr:row>
      <xdr:rowOff>4877</xdr:rowOff>
    </xdr:to>
    <xdr:sp macro="" textlink="">
      <xdr:nvSpPr>
        <xdr:cNvPr id="463" name="フローチャート: 判断 462"/>
        <xdr:cNvSpPr/>
      </xdr:nvSpPr>
      <xdr:spPr>
        <a:xfrm>
          <a:off x="104267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89</xdr:row>
      <xdr:rowOff>169943</xdr:rowOff>
    </xdr:from>
    <xdr:to>
      <xdr:col>50</xdr:col>
      <xdr:colOff>114300</xdr:colOff>
      <xdr:row>91</xdr:row>
      <xdr:rowOff>59561</xdr:rowOff>
    </xdr:to>
    <xdr:cxnSp macro="">
      <xdr:nvCxnSpPr>
        <xdr:cNvPr id="464" name="直線コネクタ 463"/>
        <xdr:cNvCxnSpPr/>
      </xdr:nvCxnSpPr>
      <xdr:spPr>
        <a:xfrm>
          <a:off x="8750300" y="15428993"/>
          <a:ext cx="889000" cy="23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122115</xdr:rowOff>
    </xdr:from>
    <xdr:to>
      <xdr:col>50</xdr:col>
      <xdr:colOff>165100</xdr:colOff>
      <xdr:row>97</xdr:row>
      <xdr:rowOff>52265</xdr:rowOff>
    </xdr:to>
    <xdr:sp macro="" textlink="">
      <xdr:nvSpPr>
        <xdr:cNvPr id="465" name="フローチャート: 判断 464"/>
        <xdr:cNvSpPr/>
      </xdr:nvSpPr>
      <xdr:spPr>
        <a:xfrm>
          <a:off x="9588500" y="1658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43392</xdr:rowOff>
    </xdr:from>
    <xdr:ext cx="534377" cy="259045"/>
    <xdr:sp macro="" textlink="">
      <xdr:nvSpPr>
        <xdr:cNvPr id="466" name="テキスト ボックス 465"/>
        <xdr:cNvSpPr txBox="1"/>
      </xdr:nvSpPr>
      <xdr:spPr>
        <a:xfrm>
          <a:off x="9372111" y="1667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89</xdr:row>
      <xdr:rowOff>169943</xdr:rowOff>
    </xdr:from>
    <xdr:to>
      <xdr:col>45</xdr:col>
      <xdr:colOff>177800</xdr:colOff>
      <xdr:row>90</xdr:row>
      <xdr:rowOff>26077</xdr:rowOff>
    </xdr:to>
    <xdr:cxnSp macro="">
      <xdr:nvCxnSpPr>
        <xdr:cNvPr id="467" name="直線コネクタ 466"/>
        <xdr:cNvCxnSpPr/>
      </xdr:nvCxnSpPr>
      <xdr:spPr>
        <a:xfrm flipV="1">
          <a:off x="7861300" y="15428993"/>
          <a:ext cx="889000" cy="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23582</xdr:rowOff>
    </xdr:from>
    <xdr:to>
      <xdr:col>46</xdr:col>
      <xdr:colOff>38100</xdr:colOff>
      <xdr:row>97</xdr:row>
      <xdr:rowOff>125182</xdr:rowOff>
    </xdr:to>
    <xdr:sp macro="" textlink="">
      <xdr:nvSpPr>
        <xdr:cNvPr id="468" name="フローチャート: 判断 467"/>
        <xdr:cNvSpPr/>
      </xdr:nvSpPr>
      <xdr:spPr>
        <a:xfrm>
          <a:off x="8699500" y="1665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116309</xdr:rowOff>
    </xdr:from>
    <xdr:ext cx="534377" cy="259045"/>
    <xdr:sp macro="" textlink="">
      <xdr:nvSpPr>
        <xdr:cNvPr id="469" name="テキスト ボックス 468"/>
        <xdr:cNvSpPr txBox="1"/>
      </xdr:nvSpPr>
      <xdr:spPr>
        <a:xfrm>
          <a:off x="8483111" y="1674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17690</xdr:rowOff>
    </xdr:from>
    <xdr:to>
      <xdr:col>41</xdr:col>
      <xdr:colOff>101600</xdr:colOff>
      <xdr:row>97</xdr:row>
      <xdr:rowOff>119290</xdr:rowOff>
    </xdr:to>
    <xdr:sp macro="" textlink="">
      <xdr:nvSpPr>
        <xdr:cNvPr id="470" name="フローチャート: 判断 469"/>
        <xdr:cNvSpPr/>
      </xdr:nvSpPr>
      <xdr:spPr>
        <a:xfrm>
          <a:off x="7810500" y="1664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110417</xdr:rowOff>
    </xdr:from>
    <xdr:ext cx="534377" cy="259045"/>
    <xdr:sp macro="" textlink="">
      <xdr:nvSpPr>
        <xdr:cNvPr id="471" name="テキスト ボックス 470"/>
        <xdr:cNvSpPr txBox="1"/>
      </xdr:nvSpPr>
      <xdr:spPr>
        <a:xfrm>
          <a:off x="7594111" y="1674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78789</xdr:rowOff>
    </xdr:from>
    <xdr:to>
      <xdr:col>55</xdr:col>
      <xdr:colOff>50800</xdr:colOff>
      <xdr:row>91</xdr:row>
      <xdr:rowOff>8939</xdr:rowOff>
    </xdr:to>
    <xdr:sp macro="" textlink="">
      <xdr:nvSpPr>
        <xdr:cNvPr id="477" name="楕円 476"/>
        <xdr:cNvSpPr/>
      </xdr:nvSpPr>
      <xdr:spPr>
        <a:xfrm>
          <a:off x="10426700" y="1550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31816</xdr:rowOff>
    </xdr:from>
    <xdr:ext cx="599010" cy="259045"/>
    <xdr:sp macro="" textlink="">
      <xdr:nvSpPr>
        <xdr:cNvPr id="478" name="普通建設事業費 （ うち更新整備　）該当値テキスト"/>
        <xdr:cNvSpPr txBox="1"/>
      </xdr:nvSpPr>
      <xdr:spPr>
        <a:xfrm>
          <a:off x="10528300" y="1546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8761</xdr:rowOff>
    </xdr:from>
    <xdr:to>
      <xdr:col>50</xdr:col>
      <xdr:colOff>165100</xdr:colOff>
      <xdr:row>91</xdr:row>
      <xdr:rowOff>110361</xdr:rowOff>
    </xdr:to>
    <xdr:sp macro="" textlink="">
      <xdr:nvSpPr>
        <xdr:cNvPr id="479" name="楕円 478"/>
        <xdr:cNvSpPr/>
      </xdr:nvSpPr>
      <xdr:spPr>
        <a:xfrm>
          <a:off x="9588500" y="1561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126888</xdr:rowOff>
    </xdr:from>
    <xdr:ext cx="599010" cy="259045"/>
    <xdr:sp macro="" textlink="">
      <xdr:nvSpPr>
        <xdr:cNvPr id="480" name="テキスト ボックス 479"/>
        <xdr:cNvSpPr txBox="1"/>
      </xdr:nvSpPr>
      <xdr:spPr>
        <a:xfrm>
          <a:off x="9339795" y="15385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89</xdr:row>
      <xdr:rowOff>119143</xdr:rowOff>
    </xdr:from>
    <xdr:to>
      <xdr:col>46</xdr:col>
      <xdr:colOff>38100</xdr:colOff>
      <xdr:row>90</xdr:row>
      <xdr:rowOff>49293</xdr:rowOff>
    </xdr:to>
    <xdr:sp macro="" textlink="">
      <xdr:nvSpPr>
        <xdr:cNvPr id="481" name="楕円 480"/>
        <xdr:cNvSpPr/>
      </xdr:nvSpPr>
      <xdr:spPr>
        <a:xfrm>
          <a:off x="8699500" y="1537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88</xdr:row>
      <xdr:rowOff>65820</xdr:rowOff>
    </xdr:from>
    <xdr:ext cx="599010" cy="259045"/>
    <xdr:sp macro="" textlink="">
      <xdr:nvSpPr>
        <xdr:cNvPr id="482" name="テキスト ボックス 481"/>
        <xdr:cNvSpPr txBox="1"/>
      </xdr:nvSpPr>
      <xdr:spPr>
        <a:xfrm>
          <a:off x="8450795" y="15153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146727</xdr:rowOff>
    </xdr:from>
    <xdr:to>
      <xdr:col>41</xdr:col>
      <xdr:colOff>101600</xdr:colOff>
      <xdr:row>90</xdr:row>
      <xdr:rowOff>76877</xdr:rowOff>
    </xdr:to>
    <xdr:sp macro="" textlink="">
      <xdr:nvSpPr>
        <xdr:cNvPr id="483" name="楕円 482"/>
        <xdr:cNvSpPr/>
      </xdr:nvSpPr>
      <xdr:spPr>
        <a:xfrm>
          <a:off x="7810500" y="1540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93404</xdr:rowOff>
    </xdr:from>
    <xdr:ext cx="599010" cy="259045"/>
    <xdr:sp macro="" textlink="">
      <xdr:nvSpPr>
        <xdr:cNvPr id="484" name="テキスト ボックス 483"/>
        <xdr:cNvSpPr txBox="1"/>
      </xdr:nvSpPr>
      <xdr:spPr>
        <a:xfrm>
          <a:off x="7561795" y="15181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38670</xdr:rowOff>
    </xdr:from>
    <xdr:to>
      <xdr:col>85</xdr:col>
      <xdr:colOff>126364</xdr:colOff>
      <xdr:row>39</xdr:row>
      <xdr:rowOff>98878</xdr:rowOff>
    </xdr:to>
    <xdr:cxnSp macro="">
      <xdr:nvCxnSpPr>
        <xdr:cNvPr id="510" name="直線コネクタ 509"/>
        <xdr:cNvCxnSpPr/>
      </xdr:nvCxnSpPr>
      <xdr:spPr>
        <a:xfrm flipV="1">
          <a:off x="16317595" y="5353620"/>
          <a:ext cx="1269" cy="1431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156797</xdr:rowOff>
    </xdr:from>
    <xdr:ext cx="599010" cy="259045"/>
    <xdr:sp macro="" textlink="">
      <xdr:nvSpPr>
        <xdr:cNvPr id="513" name="災害復旧事業費最大値テキスト"/>
        <xdr:cNvSpPr txBox="1"/>
      </xdr:nvSpPr>
      <xdr:spPr>
        <a:xfrm>
          <a:off x="16370300" y="5128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38670</xdr:rowOff>
    </xdr:from>
    <xdr:to>
      <xdr:col>86</xdr:col>
      <xdr:colOff>25400</xdr:colOff>
      <xdr:row>31</xdr:row>
      <xdr:rowOff>38670</xdr:rowOff>
    </xdr:to>
    <xdr:cxnSp macro="">
      <xdr:nvCxnSpPr>
        <xdr:cNvPr id="514" name="直線コネクタ 513"/>
        <xdr:cNvCxnSpPr/>
      </xdr:nvCxnSpPr>
      <xdr:spPr>
        <a:xfrm>
          <a:off x="16230600" y="535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87644</xdr:rowOff>
    </xdr:from>
    <xdr:to>
      <xdr:col>85</xdr:col>
      <xdr:colOff>127000</xdr:colOff>
      <xdr:row>39</xdr:row>
      <xdr:rowOff>95689</xdr:rowOff>
    </xdr:to>
    <xdr:cxnSp macro="">
      <xdr:nvCxnSpPr>
        <xdr:cNvPr id="515" name="直線コネクタ 514"/>
        <xdr:cNvCxnSpPr/>
      </xdr:nvCxnSpPr>
      <xdr:spPr>
        <a:xfrm>
          <a:off x="15481300" y="6774194"/>
          <a:ext cx="838200" cy="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159631</xdr:rowOff>
    </xdr:from>
    <xdr:ext cx="469744" cy="259045"/>
    <xdr:sp macro="" textlink="">
      <xdr:nvSpPr>
        <xdr:cNvPr id="516" name="災害復旧事業費平均値テキスト"/>
        <xdr:cNvSpPr txBox="1"/>
      </xdr:nvSpPr>
      <xdr:spPr>
        <a:xfrm>
          <a:off x="16370300" y="6503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136754</xdr:rowOff>
    </xdr:from>
    <xdr:to>
      <xdr:col>85</xdr:col>
      <xdr:colOff>177800</xdr:colOff>
      <xdr:row>39</xdr:row>
      <xdr:rowOff>66904</xdr:rowOff>
    </xdr:to>
    <xdr:sp macro="" textlink="">
      <xdr:nvSpPr>
        <xdr:cNvPr id="517" name="フローチャート: 判断 516"/>
        <xdr:cNvSpPr/>
      </xdr:nvSpPr>
      <xdr:spPr>
        <a:xfrm>
          <a:off x="16268700" y="665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63315</xdr:rowOff>
    </xdr:from>
    <xdr:to>
      <xdr:col>81</xdr:col>
      <xdr:colOff>50800</xdr:colOff>
      <xdr:row>39</xdr:row>
      <xdr:rowOff>87644</xdr:rowOff>
    </xdr:to>
    <xdr:cxnSp macro="">
      <xdr:nvCxnSpPr>
        <xdr:cNvPr id="518" name="直線コネクタ 517"/>
        <xdr:cNvCxnSpPr/>
      </xdr:nvCxnSpPr>
      <xdr:spPr>
        <a:xfrm>
          <a:off x="14592300" y="6749865"/>
          <a:ext cx="889000" cy="2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170401</xdr:rowOff>
    </xdr:from>
    <xdr:to>
      <xdr:col>81</xdr:col>
      <xdr:colOff>101600</xdr:colOff>
      <xdr:row>39</xdr:row>
      <xdr:rowOff>100551</xdr:rowOff>
    </xdr:to>
    <xdr:sp macro="" textlink="">
      <xdr:nvSpPr>
        <xdr:cNvPr id="519" name="フローチャート: 判断 518"/>
        <xdr:cNvSpPr/>
      </xdr:nvSpPr>
      <xdr:spPr>
        <a:xfrm>
          <a:off x="15430500" y="66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117078</xdr:rowOff>
    </xdr:from>
    <xdr:ext cx="469744" cy="259045"/>
    <xdr:sp macro="" textlink="">
      <xdr:nvSpPr>
        <xdr:cNvPr id="520" name="テキスト ボックス 519"/>
        <xdr:cNvSpPr txBox="1"/>
      </xdr:nvSpPr>
      <xdr:spPr>
        <a:xfrm>
          <a:off x="15246428" y="64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63315</xdr:rowOff>
    </xdr:from>
    <xdr:to>
      <xdr:col>76</xdr:col>
      <xdr:colOff>114300</xdr:colOff>
      <xdr:row>39</xdr:row>
      <xdr:rowOff>98878</xdr:rowOff>
    </xdr:to>
    <xdr:cxnSp macro="">
      <xdr:nvCxnSpPr>
        <xdr:cNvPr id="521" name="直線コネクタ 520"/>
        <xdr:cNvCxnSpPr/>
      </xdr:nvCxnSpPr>
      <xdr:spPr>
        <a:xfrm flipV="1">
          <a:off x="13703300" y="6749865"/>
          <a:ext cx="889000" cy="3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1531</xdr:rowOff>
    </xdr:from>
    <xdr:to>
      <xdr:col>76</xdr:col>
      <xdr:colOff>165100</xdr:colOff>
      <xdr:row>39</xdr:row>
      <xdr:rowOff>103131</xdr:rowOff>
    </xdr:to>
    <xdr:sp macro="" textlink="">
      <xdr:nvSpPr>
        <xdr:cNvPr id="522" name="フローチャート: 判断 521"/>
        <xdr:cNvSpPr/>
      </xdr:nvSpPr>
      <xdr:spPr>
        <a:xfrm>
          <a:off x="14541500" y="668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119658</xdr:rowOff>
    </xdr:from>
    <xdr:ext cx="469744" cy="259045"/>
    <xdr:sp macro="" textlink="">
      <xdr:nvSpPr>
        <xdr:cNvPr id="523" name="テキスト ボックス 522"/>
        <xdr:cNvSpPr txBox="1"/>
      </xdr:nvSpPr>
      <xdr:spPr>
        <a:xfrm>
          <a:off x="14357428" y="646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54694</xdr:rowOff>
    </xdr:from>
    <xdr:to>
      <xdr:col>71</xdr:col>
      <xdr:colOff>177800</xdr:colOff>
      <xdr:row>39</xdr:row>
      <xdr:rowOff>98878</xdr:rowOff>
    </xdr:to>
    <xdr:cxnSp macro="">
      <xdr:nvCxnSpPr>
        <xdr:cNvPr id="524" name="直線コネクタ 523"/>
        <xdr:cNvCxnSpPr/>
      </xdr:nvCxnSpPr>
      <xdr:spPr>
        <a:xfrm>
          <a:off x="12814300" y="6741244"/>
          <a:ext cx="889000" cy="4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136275</xdr:rowOff>
    </xdr:from>
    <xdr:to>
      <xdr:col>72</xdr:col>
      <xdr:colOff>38100</xdr:colOff>
      <xdr:row>39</xdr:row>
      <xdr:rowOff>66425</xdr:rowOff>
    </xdr:to>
    <xdr:sp macro="" textlink="">
      <xdr:nvSpPr>
        <xdr:cNvPr id="525" name="フローチャート: 判断 524"/>
        <xdr:cNvSpPr/>
      </xdr:nvSpPr>
      <xdr:spPr>
        <a:xfrm>
          <a:off x="13652500" y="665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82952</xdr:rowOff>
    </xdr:from>
    <xdr:ext cx="469744" cy="259045"/>
    <xdr:sp macro="" textlink="">
      <xdr:nvSpPr>
        <xdr:cNvPr id="526" name="テキスト ボックス 525"/>
        <xdr:cNvSpPr txBox="1"/>
      </xdr:nvSpPr>
      <xdr:spPr>
        <a:xfrm>
          <a:off x="13468428" y="642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140389</xdr:rowOff>
    </xdr:from>
    <xdr:to>
      <xdr:col>67</xdr:col>
      <xdr:colOff>101600</xdr:colOff>
      <xdr:row>39</xdr:row>
      <xdr:rowOff>70539</xdr:rowOff>
    </xdr:to>
    <xdr:sp macro="" textlink="">
      <xdr:nvSpPr>
        <xdr:cNvPr id="527" name="フローチャート: 判断 526"/>
        <xdr:cNvSpPr/>
      </xdr:nvSpPr>
      <xdr:spPr>
        <a:xfrm>
          <a:off x="12763500" y="665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87066</xdr:rowOff>
    </xdr:from>
    <xdr:ext cx="469744" cy="259045"/>
    <xdr:sp macro="" textlink="">
      <xdr:nvSpPr>
        <xdr:cNvPr id="528" name="テキスト ボックス 527"/>
        <xdr:cNvSpPr txBox="1"/>
      </xdr:nvSpPr>
      <xdr:spPr>
        <a:xfrm>
          <a:off x="12579428" y="643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44889</xdr:rowOff>
    </xdr:from>
    <xdr:to>
      <xdr:col>85</xdr:col>
      <xdr:colOff>177800</xdr:colOff>
      <xdr:row>39</xdr:row>
      <xdr:rowOff>146489</xdr:rowOff>
    </xdr:to>
    <xdr:sp macro="" textlink="">
      <xdr:nvSpPr>
        <xdr:cNvPr id="534" name="楕円 533"/>
        <xdr:cNvSpPr/>
      </xdr:nvSpPr>
      <xdr:spPr>
        <a:xfrm>
          <a:off x="16268700" y="673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131266</xdr:rowOff>
    </xdr:from>
    <xdr:ext cx="378565" cy="259045"/>
    <xdr:sp macro="" textlink="">
      <xdr:nvSpPr>
        <xdr:cNvPr id="535" name="災害復旧事業費該当値テキスト"/>
        <xdr:cNvSpPr txBox="1"/>
      </xdr:nvSpPr>
      <xdr:spPr>
        <a:xfrm>
          <a:off x="16370300" y="6646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36844</xdr:rowOff>
    </xdr:from>
    <xdr:to>
      <xdr:col>81</xdr:col>
      <xdr:colOff>101600</xdr:colOff>
      <xdr:row>39</xdr:row>
      <xdr:rowOff>138444</xdr:rowOff>
    </xdr:to>
    <xdr:sp macro="" textlink="">
      <xdr:nvSpPr>
        <xdr:cNvPr id="536" name="楕円 535"/>
        <xdr:cNvSpPr/>
      </xdr:nvSpPr>
      <xdr:spPr>
        <a:xfrm>
          <a:off x="15430500" y="67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129571</xdr:rowOff>
    </xdr:from>
    <xdr:ext cx="469744" cy="259045"/>
    <xdr:sp macro="" textlink="">
      <xdr:nvSpPr>
        <xdr:cNvPr id="537" name="テキスト ボックス 536"/>
        <xdr:cNvSpPr txBox="1"/>
      </xdr:nvSpPr>
      <xdr:spPr>
        <a:xfrm>
          <a:off x="15246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12515</xdr:rowOff>
    </xdr:from>
    <xdr:to>
      <xdr:col>76</xdr:col>
      <xdr:colOff>165100</xdr:colOff>
      <xdr:row>39</xdr:row>
      <xdr:rowOff>114115</xdr:rowOff>
    </xdr:to>
    <xdr:sp macro="" textlink="">
      <xdr:nvSpPr>
        <xdr:cNvPr id="538" name="楕円 537"/>
        <xdr:cNvSpPr/>
      </xdr:nvSpPr>
      <xdr:spPr>
        <a:xfrm>
          <a:off x="14541500" y="66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105242</xdr:rowOff>
    </xdr:from>
    <xdr:ext cx="469744" cy="259045"/>
    <xdr:sp macro="" textlink="">
      <xdr:nvSpPr>
        <xdr:cNvPr id="539" name="テキスト ボックス 538"/>
        <xdr:cNvSpPr txBox="1"/>
      </xdr:nvSpPr>
      <xdr:spPr>
        <a:xfrm>
          <a:off x="14357428" y="679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0" name="楕円 539"/>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1" name="テキスト ボックス 540"/>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3894</xdr:rowOff>
    </xdr:from>
    <xdr:to>
      <xdr:col>67</xdr:col>
      <xdr:colOff>101600</xdr:colOff>
      <xdr:row>39</xdr:row>
      <xdr:rowOff>105494</xdr:rowOff>
    </xdr:to>
    <xdr:sp macro="" textlink="">
      <xdr:nvSpPr>
        <xdr:cNvPr id="542" name="楕円 541"/>
        <xdr:cNvSpPr/>
      </xdr:nvSpPr>
      <xdr:spPr>
        <a:xfrm>
          <a:off x="12763500" y="669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96621</xdr:rowOff>
    </xdr:from>
    <xdr:ext cx="469744" cy="259045"/>
    <xdr:sp macro="" textlink="">
      <xdr:nvSpPr>
        <xdr:cNvPr id="543" name="テキスト ボックス 542"/>
        <xdr:cNvSpPr txBox="1"/>
      </xdr:nvSpPr>
      <xdr:spPr>
        <a:xfrm>
          <a:off x="12579428" y="678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3" name="直線コネクタ 60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4" name="テキスト ボックス 60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5" name="直線コネクタ 60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6" name="テキスト ボックス 60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7" name="直線コネクタ 60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8" name="テキスト ボックス 60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9" name="直線コネクタ 60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0" name="テキスト ボックス 60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1" name="直線コネクタ 61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2" name="テキスト ボックス 61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3" name="直線コネクタ 61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4" name="テキスト ボックス 61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44014</xdr:rowOff>
    </xdr:from>
    <xdr:to>
      <xdr:col>85</xdr:col>
      <xdr:colOff>126364</xdr:colOff>
      <xdr:row>78</xdr:row>
      <xdr:rowOff>29601</xdr:rowOff>
    </xdr:to>
    <xdr:cxnSp macro="">
      <xdr:nvCxnSpPr>
        <xdr:cNvPr id="618" name="直線コネクタ 617"/>
        <xdr:cNvCxnSpPr/>
      </xdr:nvCxnSpPr>
      <xdr:spPr>
        <a:xfrm flipV="1">
          <a:off x="16317595" y="12045514"/>
          <a:ext cx="1269" cy="1357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33428</xdr:rowOff>
    </xdr:from>
    <xdr:ext cx="534377" cy="259045"/>
    <xdr:sp macro="" textlink="">
      <xdr:nvSpPr>
        <xdr:cNvPr id="619" name="公債費最小値テキスト"/>
        <xdr:cNvSpPr txBox="1"/>
      </xdr:nvSpPr>
      <xdr:spPr>
        <a:xfrm>
          <a:off x="16370300" y="1340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29601</xdr:rowOff>
    </xdr:from>
    <xdr:to>
      <xdr:col>86</xdr:col>
      <xdr:colOff>25400</xdr:colOff>
      <xdr:row>78</xdr:row>
      <xdr:rowOff>29601</xdr:rowOff>
    </xdr:to>
    <xdr:cxnSp macro="">
      <xdr:nvCxnSpPr>
        <xdr:cNvPr id="620" name="直線コネクタ 619"/>
        <xdr:cNvCxnSpPr/>
      </xdr:nvCxnSpPr>
      <xdr:spPr>
        <a:xfrm>
          <a:off x="16230600" y="13402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162141</xdr:rowOff>
    </xdr:from>
    <xdr:ext cx="599010" cy="259045"/>
    <xdr:sp macro="" textlink="">
      <xdr:nvSpPr>
        <xdr:cNvPr id="621" name="公債費最大値テキスト"/>
        <xdr:cNvSpPr txBox="1"/>
      </xdr:nvSpPr>
      <xdr:spPr>
        <a:xfrm>
          <a:off x="16370300" y="11820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44014</xdr:rowOff>
    </xdr:from>
    <xdr:to>
      <xdr:col>86</xdr:col>
      <xdr:colOff>25400</xdr:colOff>
      <xdr:row>70</xdr:row>
      <xdr:rowOff>44014</xdr:rowOff>
    </xdr:to>
    <xdr:cxnSp macro="">
      <xdr:nvCxnSpPr>
        <xdr:cNvPr id="622" name="直線コネクタ 621"/>
        <xdr:cNvCxnSpPr/>
      </xdr:nvCxnSpPr>
      <xdr:spPr>
        <a:xfrm>
          <a:off x="16230600" y="12045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45756</xdr:rowOff>
    </xdr:from>
    <xdr:to>
      <xdr:col>85</xdr:col>
      <xdr:colOff>127000</xdr:colOff>
      <xdr:row>72</xdr:row>
      <xdr:rowOff>83910</xdr:rowOff>
    </xdr:to>
    <xdr:cxnSp macro="">
      <xdr:nvCxnSpPr>
        <xdr:cNvPr id="623" name="直線コネクタ 622"/>
        <xdr:cNvCxnSpPr/>
      </xdr:nvCxnSpPr>
      <xdr:spPr>
        <a:xfrm flipV="1">
          <a:off x="15481300" y="12390156"/>
          <a:ext cx="8382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59772</xdr:rowOff>
    </xdr:from>
    <xdr:ext cx="534377" cy="259045"/>
    <xdr:sp macro="" textlink="">
      <xdr:nvSpPr>
        <xdr:cNvPr id="624" name="公債費平均値テキスト"/>
        <xdr:cNvSpPr txBox="1"/>
      </xdr:nvSpPr>
      <xdr:spPr>
        <a:xfrm>
          <a:off x="16370300" y="12747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81345</xdr:rowOff>
    </xdr:from>
    <xdr:to>
      <xdr:col>85</xdr:col>
      <xdr:colOff>177800</xdr:colOff>
      <xdr:row>75</xdr:row>
      <xdr:rowOff>11495</xdr:rowOff>
    </xdr:to>
    <xdr:sp macro="" textlink="">
      <xdr:nvSpPr>
        <xdr:cNvPr id="625" name="フローチャート: 判断 624"/>
        <xdr:cNvSpPr/>
      </xdr:nvSpPr>
      <xdr:spPr>
        <a:xfrm>
          <a:off x="16268700" y="127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70118</xdr:rowOff>
    </xdr:from>
    <xdr:to>
      <xdr:col>81</xdr:col>
      <xdr:colOff>50800</xdr:colOff>
      <xdr:row>72</xdr:row>
      <xdr:rowOff>83910</xdr:rowOff>
    </xdr:to>
    <xdr:cxnSp macro="">
      <xdr:nvCxnSpPr>
        <xdr:cNvPr id="626" name="直線コネクタ 625"/>
        <xdr:cNvCxnSpPr/>
      </xdr:nvCxnSpPr>
      <xdr:spPr>
        <a:xfrm>
          <a:off x="14592300" y="12414518"/>
          <a:ext cx="889000" cy="1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72451</xdr:rowOff>
    </xdr:from>
    <xdr:to>
      <xdr:col>81</xdr:col>
      <xdr:colOff>101600</xdr:colOff>
      <xdr:row>75</xdr:row>
      <xdr:rowOff>2601</xdr:rowOff>
    </xdr:to>
    <xdr:sp macro="" textlink="">
      <xdr:nvSpPr>
        <xdr:cNvPr id="627" name="フローチャート: 判断 626"/>
        <xdr:cNvSpPr/>
      </xdr:nvSpPr>
      <xdr:spPr>
        <a:xfrm>
          <a:off x="15430500" y="12759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165178</xdr:rowOff>
    </xdr:from>
    <xdr:ext cx="534377" cy="259045"/>
    <xdr:sp macro="" textlink="">
      <xdr:nvSpPr>
        <xdr:cNvPr id="628" name="テキスト ボックス 627"/>
        <xdr:cNvSpPr txBox="1"/>
      </xdr:nvSpPr>
      <xdr:spPr>
        <a:xfrm>
          <a:off x="15214111" y="1285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31235</xdr:rowOff>
    </xdr:from>
    <xdr:to>
      <xdr:col>76</xdr:col>
      <xdr:colOff>114300</xdr:colOff>
      <xdr:row>72</xdr:row>
      <xdr:rowOff>70118</xdr:rowOff>
    </xdr:to>
    <xdr:cxnSp macro="">
      <xdr:nvCxnSpPr>
        <xdr:cNvPr id="629" name="直線コネクタ 628"/>
        <xdr:cNvCxnSpPr/>
      </xdr:nvCxnSpPr>
      <xdr:spPr>
        <a:xfrm>
          <a:off x="13703300" y="12375635"/>
          <a:ext cx="889000" cy="3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34896</xdr:rowOff>
    </xdr:from>
    <xdr:to>
      <xdr:col>76</xdr:col>
      <xdr:colOff>165100</xdr:colOff>
      <xdr:row>74</xdr:row>
      <xdr:rowOff>136496</xdr:rowOff>
    </xdr:to>
    <xdr:sp macro="" textlink="">
      <xdr:nvSpPr>
        <xdr:cNvPr id="630" name="フローチャート: 判断 629"/>
        <xdr:cNvSpPr/>
      </xdr:nvSpPr>
      <xdr:spPr>
        <a:xfrm>
          <a:off x="14541500" y="1272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127623</xdr:rowOff>
    </xdr:from>
    <xdr:ext cx="534377" cy="259045"/>
    <xdr:sp macro="" textlink="">
      <xdr:nvSpPr>
        <xdr:cNvPr id="631" name="テキスト ボックス 630"/>
        <xdr:cNvSpPr txBox="1"/>
      </xdr:nvSpPr>
      <xdr:spPr>
        <a:xfrm>
          <a:off x="14325111" y="1281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31235</xdr:rowOff>
    </xdr:from>
    <xdr:to>
      <xdr:col>71</xdr:col>
      <xdr:colOff>177800</xdr:colOff>
      <xdr:row>72</xdr:row>
      <xdr:rowOff>43666</xdr:rowOff>
    </xdr:to>
    <xdr:cxnSp macro="">
      <xdr:nvCxnSpPr>
        <xdr:cNvPr id="632" name="直線コネクタ 631"/>
        <xdr:cNvCxnSpPr/>
      </xdr:nvCxnSpPr>
      <xdr:spPr>
        <a:xfrm flipV="1">
          <a:off x="12814300" y="12375635"/>
          <a:ext cx="889000" cy="1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19296</xdr:rowOff>
    </xdr:from>
    <xdr:to>
      <xdr:col>72</xdr:col>
      <xdr:colOff>38100</xdr:colOff>
      <xdr:row>74</xdr:row>
      <xdr:rowOff>120896</xdr:rowOff>
    </xdr:to>
    <xdr:sp macro="" textlink="">
      <xdr:nvSpPr>
        <xdr:cNvPr id="633" name="フローチャート: 判断 632"/>
        <xdr:cNvSpPr/>
      </xdr:nvSpPr>
      <xdr:spPr>
        <a:xfrm>
          <a:off x="13652500" y="1270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112023</xdr:rowOff>
    </xdr:from>
    <xdr:ext cx="534377" cy="259045"/>
    <xdr:sp macro="" textlink="">
      <xdr:nvSpPr>
        <xdr:cNvPr id="634" name="テキスト ボックス 633"/>
        <xdr:cNvSpPr txBox="1"/>
      </xdr:nvSpPr>
      <xdr:spPr>
        <a:xfrm>
          <a:off x="13436111" y="1279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2783</xdr:rowOff>
    </xdr:from>
    <xdr:to>
      <xdr:col>67</xdr:col>
      <xdr:colOff>101600</xdr:colOff>
      <xdr:row>74</xdr:row>
      <xdr:rowOff>104383</xdr:rowOff>
    </xdr:to>
    <xdr:sp macro="" textlink="">
      <xdr:nvSpPr>
        <xdr:cNvPr id="635" name="フローチャート: 判断 634"/>
        <xdr:cNvSpPr/>
      </xdr:nvSpPr>
      <xdr:spPr>
        <a:xfrm>
          <a:off x="12763500" y="1269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95510</xdr:rowOff>
    </xdr:from>
    <xdr:ext cx="534377" cy="259045"/>
    <xdr:sp macro="" textlink="">
      <xdr:nvSpPr>
        <xdr:cNvPr id="636" name="テキスト ボックス 635"/>
        <xdr:cNvSpPr txBox="1"/>
      </xdr:nvSpPr>
      <xdr:spPr>
        <a:xfrm>
          <a:off x="12547111" y="1278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166406</xdr:rowOff>
    </xdr:from>
    <xdr:to>
      <xdr:col>85</xdr:col>
      <xdr:colOff>177800</xdr:colOff>
      <xdr:row>72</xdr:row>
      <xdr:rowOff>96556</xdr:rowOff>
    </xdr:to>
    <xdr:sp macro="" textlink="">
      <xdr:nvSpPr>
        <xdr:cNvPr id="642" name="楕円 641"/>
        <xdr:cNvSpPr/>
      </xdr:nvSpPr>
      <xdr:spPr>
        <a:xfrm>
          <a:off x="16268700" y="123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17833</xdr:rowOff>
    </xdr:from>
    <xdr:ext cx="599010" cy="259045"/>
    <xdr:sp macro="" textlink="">
      <xdr:nvSpPr>
        <xdr:cNvPr id="643" name="公債費該当値テキスト"/>
        <xdr:cNvSpPr txBox="1"/>
      </xdr:nvSpPr>
      <xdr:spPr>
        <a:xfrm>
          <a:off x="16370300" y="1219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33110</xdr:rowOff>
    </xdr:from>
    <xdr:to>
      <xdr:col>81</xdr:col>
      <xdr:colOff>101600</xdr:colOff>
      <xdr:row>72</xdr:row>
      <xdr:rowOff>134710</xdr:rowOff>
    </xdr:to>
    <xdr:sp macro="" textlink="">
      <xdr:nvSpPr>
        <xdr:cNvPr id="644" name="楕円 643"/>
        <xdr:cNvSpPr/>
      </xdr:nvSpPr>
      <xdr:spPr>
        <a:xfrm>
          <a:off x="15430500" y="1237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151237</xdr:rowOff>
    </xdr:from>
    <xdr:ext cx="599010" cy="259045"/>
    <xdr:sp macro="" textlink="">
      <xdr:nvSpPr>
        <xdr:cNvPr id="645" name="テキスト ボックス 644"/>
        <xdr:cNvSpPr txBox="1"/>
      </xdr:nvSpPr>
      <xdr:spPr>
        <a:xfrm>
          <a:off x="15181795" y="12152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19318</xdr:rowOff>
    </xdr:from>
    <xdr:to>
      <xdr:col>76</xdr:col>
      <xdr:colOff>165100</xdr:colOff>
      <xdr:row>72</xdr:row>
      <xdr:rowOff>120918</xdr:rowOff>
    </xdr:to>
    <xdr:sp macro="" textlink="">
      <xdr:nvSpPr>
        <xdr:cNvPr id="646" name="楕円 645"/>
        <xdr:cNvSpPr/>
      </xdr:nvSpPr>
      <xdr:spPr>
        <a:xfrm>
          <a:off x="14541500" y="1236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137445</xdr:rowOff>
    </xdr:from>
    <xdr:ext cx="599010" cy="259045"/>
    <xdr:sp macro="" textlink="">
      <xdr:nvSpPr>
        <xdr:cNvPr id="647" name="テキスト ボックス 646"/>
        <xdr:cNvSpPr txBox="1"/>
      </xdr:nvSpPr>
      <xdr:spPr>
        <a:xfrm>
          <a:off x="14292795" y="1213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151885</xdr:rowOff>
    </xdr:from>
    <xdr:to>
      <xdr:col>72</xdr:col>
      <xdr:colOff>38100</xdr:colOff>
      <xdr:row>72</xdr:row>
      <xdr:rowOff>82035</xdr:rowOff>
    </xdr:to>
    <xdr:sp macro="" textlink="">
      <xdr:nvSpPr>
        <xdr:cNvPr id="648" name="楕円 647"/>
        <xdr:cNvSpPr/>
      </xdr:nvSpPr>
      <xdr:spPr>
        <a:xfrm>
          <a:off x="13652500" y="1232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98562</xdr:rowOff>
    </xdr:from>
    <xdr:ext cx="599010" cy="259045"/>
    <xdr:sp macro="" textlink="">
      <xdr:nvSpPr>
        <xdr:cNvPr id="649" name="テキスト ボックス 648"/>
        <xdr:cNvSpPr txBox="1"/>
      </xdr:nvSpPr>
      <xdr:spPr>
        <a:xfrm>
          <a:off x="13403795" y="1210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164316</xdr:rowOff>
    </xdr:from>
    <xdr:to>
      <xdr:col>67</xdr:col>
      <xdr:colOff>101600</xdr:colOff>
      <xdr:row>72</xdr:row>
      <xdr:rowOff>94466</xdr:rowOff>
    </xdr:to>
    <xdr:sp macro="" textlink="">
      <xdr:nvSpPr>
        <xdr:cNvPr id="650" name="楕円 649"/>
        <xdr:cNvSpPr/>
      </xdr:nvSpPr>
      <xdr:spPr>
        <a:xfrm>
          <a:off x="12763500" y="1233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110993</xdr:rowOff>
    </xdr:from>
    <xdr:ext cx="599010" cy="259045"/>
    <xdr:sp macro="" textlink="">
      <xdr:nvSpPr>
        <xdr:cNvPr id="651" name="テキスト ボックス 650"/>
        <xdr:cNvSpPr txBox="1"/>
      </xdr:nvSpPr>
      <xdr:spPr>
        <a:xfrm>
          <a:off x="12514795" y="1211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134358</xdr:rowOff>
    </xdr:from>
    <xdr:to>
      <xdr:col>85</xdr:col>
      <xdr:colOff>126364</xdr:colOff>
      <xdr:row>99</xdr:row>
      <xdr:rowOff>28684</xdr:rowOff>
    </xdr:to>
    <xdr:cxnSp macro="">
      <xdr:nvCxnSpPr>
        <xdr:cNvPr id="675" name="直線コネクタ 674"/>
        <xdr:cNvCxnSpPr/>
      </xdr:nvCxnSpPr>
      <xdr:spPr>
        <a:xfrm flipV="1">
          <a:off x="16317595" y="15564858"/>
          <a:ext cx="1269" cy="143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32511</xdr:rowOff>
    </xdr:from>
    <xdr:ext cx="469744" cy="259045"/>
    <xdr:sp macro="" textlink="">
      <xdr:nvSpPr>
        <xdr:cNvPr id="676" name="積立金最小値テキスト"/>
        <xdr:cNvSpPr txBox="1"/>
      </xdr:nvSpPr>
      <xdr:spPr>
        <a:xfrm>
          <a:off x="16370300" y="17006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28684</xdr:rowOff>
    </xdr:from>
    <xdr:to>
      <xdr:col>86</xdr:col>
      <xdr:colOff>25400</xdr:colOff>
      <xdr:row>99</xdr:row>
      <xdr:rowOff>28684</xdr:rowOff>
    </xdr:to>
    <xdr:cxnSp macro="">
      <xdr:nvCxnSpPr>
        <xdr:cNvPr id="677" name="直線コネクタ 676"/>
        <xdr:cNvCxnSpPr/>
      </xdr:nvCxnSpPr>
      <xdr:spPr>
        <a:xfrm>
          <a:off x="16230600" y="1700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81035</xdr:rowOff>
    </xdr:from>
    <xdr:ext cx="599010" cy="259045"/>
    <xdr:sp macro="" textlink="">
      <xdr:nvSpPr>
        <xdr:cNvPr id="678" name="積立金最大値テキスト"/>
        <xdr:cNvSpPr txBox="1"/>
      </xdr:nvSpPr>
      <xdr:spPr>
        <a:xfrm>
          <a:off x="16370300" y="15340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134358</xdr:rowOff>
    </xdr:from>
    <xdr:to>
      <xdr:col>86</xdr:col>
      <xdr:colOff>25400</xdr:colOff>
      <xdr:row>90</xdr:row>
      <xdr:rowOff>134358</xdr:rowOff>
    </xdr:to>
    <xdr:cxnSp macro="">
      <xdr:nvCxnSpPr>
        <xdr:cNvPr id="679" name="直線コネクタ 678"/>
        <xdr:cNvCxnSpPr/>
      </xdr:nvCxnSpPr>
      <xdr:spPr>
        <a:xfrm>
          <a:off x="16230600" y="15564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53290</xdr:rowOff>
    </xdr:from>
    <xdr:to>
      <xdr:col>85</xdr:col>
      <xdr:colOff>127000</xdr:colOff>
      <xdr:row>98</xdr:row>
      <xdr:rowOff>170934</xdr:rowOff>
    </xdr:to>
    <xdr:cxnSp macro="">
      <xdr:nvCxnSpPr>
        <xdr:cNvPr id="680" name="直線コネクタ 679"/>
        <xdr:cNvCxnSpPr/>
      </xdr:nvCxnSpPr>
      <xdr:spPr>
        <a:xfrm>
          <a:off x="15481300" y="16855390"/>
          <a:ext cx="838200" cy="11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107213</xdr:rowOff>
    </xdr:from>
    <xdr:ext cx="534377" cy="259045"/>
    <xdr:sp macro="" textlink="">
      <xdr:nvSpPr>
        <xdr:cNvPr id="681" name="積立金平均値テキスト"/>
        <xdr:cNvSpPr txBox="1"/>
      </xdr:nvSpPr>
      <xdr:spPr>
        <a:xfrm>
          <a:off x="16370300" y="16566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84336</xdr:rowOff>
    </xdr:from>
    <xdr:to>
      <xdr:col>85</xdr:col>
      <xdr:colOff>177800</xdr:colOff>
      <xdr:row>98</xdr:row>
      <xdr:rowOff>14486</xdr:rowOff>
    </xdr:to>
    <xdr:sp macro="" textlink="">
      <xdr:nvSpPr>
        <xdr:cNvPr id="682" name="フローチャート: 判断 681"/>
        <xdr:cNvSpPr/>
      </xdr:nvSpPr>
      <xdr:spPr>
        <a:xfrm>
          <a:off x="16268700" y="1671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139486</xdr:rowOff>
    </xdr:from>
    <xdr:to>
      <xdr:col>81</xdr:col>
      <xdr:colOff>50800</xdr:colOff>
      <xdr:row>98</xdr:row>
      <xdr:rowOff>53290</xdr:rowOff>
    </xdr:to>
    <xdr:cxnSp macro="">
      <xdr:nvCxnSpPr>
        <xdr:cNvPr id="683" name="直線コネクタ 682"/>
        <xdr:cNvCxnSpPr/>
      </xdr:nvCxnSpPr>
      <xdr:spPr>
        <a:xfrm>
          <a:off x="14592300" y="16770136"/>
          <a:ext cx="889000" cy="8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86613</xdr:rowOff>
    </xdr:from>
    <xdr:to>
      <xdr:col>81</xdr:col>
      <xdr:colOff>101600</xdr:colOff>
      <xdr:row>98</xdr:row>
      <xdr:rowOff>16763</xdr:rowOff>
    </xdr:to>
    <xdr:sp macro="" textlink="">
      <xdr:nvSpPr>
        <xdr:cNvPr id="684" name="フローチャート: 判断 683"/>
        <xdr:cNvSpPr/>
      </xdr:nvSpPr>
      <xdr:spPr>
        <a:xfrm>
          <a:off x="15430500" y="1671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33290</xdr:rowOff>
    </xdr:from>
    <xdr:ext cx="534377" cy="259045"/>
    <xdr:sp macro="" textlink="">
      <xdr:nvSpPr>
        <xdr:cNvPr id="685" name="テキスト ボックス 684"/>
        <xdr:cNvSpPr txBox="1"/>
      </xdr:nvSpPr>
      <xdr:spPr>
        <a:xfrm>
          <a:off x="15214111" y="1649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139486</xdr:rowOff>
    </xdr:from>
    <xdr:to>
      <xdr:col>76</xdr:col>
      <xdr:colOff>114300</xdr:colOff>
      <xdr:row>98</xdr:row>
      <xdr:rowOff>118258</xdr:rowOff>
    </xdr:to>
    <xdr:cxnSp macro="">
      <xdr:nvCxnSpPr>
        <xdr:cNvPr id="686" name="直線コネクタ 685"/>
        <xdr:cNvCxnSpPr/>
      </xdr:nvCxnSpPr>
      <xdr:spPr>
        <a:xfrm flipV="1">
          <a:off x="13703300" y="16770136"/>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99904</xdr:rowOff>
    </xdr:from>
    <xdr:to>
      <xdr:col>76</xdr:col>
      <xdr:colOff>165100</xdr:colOff>
      <xdr:row>98</xdr:row>
      <xdr:rowOff>30054</xdr:rowOff>
    </xdr:to>
    <xdr:sp macro="" textlink="">
      <xdr:nvSpPr>
        <xdr:cNvPr id="687" name="フローチャート: 判断 686"/>
        <xdr:cNvSpPr/>
      </xdr:nvSpPr>
      <xdr:spPr>
        <a:xfrm>
          <a:off x="14541500" y="1673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21181</xdr:rowOff>
    </xdr:from>
    <xdr:ext cx="534377" cy="259045"/>
    <xdr:sp macro="" textlink="">
      <xdr:nvSpPr>
        <xdr:cNvPr id="688" name="テキスト ボックス 687"/>
        <xdr:cNvSpPr txBox="1"/>
      </xdr:nvSpPr>
      <xdr:spPr>
        <a:xfrm>
          <a:off x="14325111" y="1682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114311</xdr:rowOff>
    </xdr:from>
    <xdr:to>
      <xdr:col>71</xdr:col>
      <xdr:colOff>177800</xdr:colOff>
      <xdr:row>98</xdr:row>
      <xdr:rowOff>118258</xdr:rowOff>
    </xdr:to>
    <xdr:cxnSp macro="">
      <xdr:nvCxnSpPr>
        <xdr:cNvPr id="689" name="直線コネクタ 688"/>
        <xdr:cNvCxnSpPr/>
      </xdr:nvCxnSpPr>
      <xdr:spPr>
        <a:xfrm>
          <a:off x="12814300" y="16744961"/>
          <a:ext cx="889000" cy="17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143672</xdr:rowOff>
    </xdr:from>
    <xdr:to>
      <xdr:col>72</xdr:col>
      <xdr:colOff>38100</xdr:colOff>
      <xdr:row>98</xdr:row>
      <xdr:rowOff>73822</xdr:rowOff>
    </xdr:to>
    <xdr:sp macro="" textlink="">
      <xdr:nvSpPr>
        <xdr:cNvPr id="690" name="フローチャート: 判断 689"/>
        <xdr:cNvSpPr/>
      </xdr:nvSpPr>
      <xdr:spPr>
        <a:xfrm>
          <a:off x="13652500" y="16774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90349</xdr:rowOff>
    </xdr:from>
    <xdr:ext cx="534377" cy="259045"/>
    <xdr:sp macro="" textlink="">
      <xdr:nvSpPr>
        <xdr:cNvPr id="691" name="テキスト ボックス 690"/>
        <xdr:cNvSpPr txBox="1"/>
      </xdr:nvSpPr>
      <xdr:spPr>
        <a:xfrm>
          <a:off x="13436111" y="1654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93968</xdr:rowOff>
    </xdr:from>
    <xdr:to>
      <xdr:col>67</xdr:col>
      <xdr:colOff>101600</xdr:colOff>
      <xdr:row>98</xdr:row>
      <xdr:rowOff>24118</xdr:rowOff>
    </xdr:to>
    <xdr:sp macro="" textlink="">
      <xdr:nvSpPr>
        <xdr:cNvPr id="692" name="フローチャート: 判断 691"/>
        <xdr:cNvSpPr/>
      </xdr:nvSpPr>
      <xdr:spPr>
        <a:xfrm>
          <a:off x="12763500" y="1672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15245</xdr:rowOff>
    </xdr:from>
    <xdr:ext cx="534377" cy="259045"/>
    <xdr:sp macro="" textlink="">
      <xdr:nvSpPr>
        <xdr:cNvPr id="693" name="テキスト ボックス 692"/>
        <xdr:cNvSpPr txBox="1"/>
      </xdr:nvSpPr>
      <xdr:spPr>
        <a:xfrm>
          <a:off x="12547111" y="1681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120134</xdr:rowOff>
    </xdr:from>
    <xdr:to>
      <xdr:col>85</xdr:col>
      <xdr:colOff>177800</xdr:colOff>
      <xdr:row>99</xdr:row>
      <xdr:rowOff>50284</xdr:rowOff>
    </xdr:to>
    <xdr:sp macro="" textlink="">
      <xdr:nvSpPr>
        <xdr:cNvPr id="699" name="楕円 698"/>
        <xdr:cNvSpPr/>
      </xdr:nvSpPr>
      <xdr:spPr>
        <a:xfrm>
          <a:off x="16268700" y="1692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35061</xdr:rowOff>
    </xdr:from>
    <xdr:ext cx="469744" cy="259045"/>
    <xdr:sp macro="" textlink="">
      <xdr:nvSpPr>
        <xdr:cNvPr id="700" name="積立金該当値テキスト"/>
        <xdr:cNvSpPr txBox="1"/>
      </xdr:nvSpPr>
      <xdr:spPr>
        <a:xfrm>
          <a:off x="16370300" y="1683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2490</xdr:rowOff>
    </xdr:from>
    <xdr:to>
      <xdr:col>81</xdr:col>
      <xdr:colOff>101600</xdr:colOff>
      <xdr:row>98</xdr:row>
      <xdr:rowOff>104090</xdr:rowOff>
    </xdr:to>
    <xdr:sp macro="" textlink="">
      <xdr:nvSpPr>
        <xdr:cNvPr id="701" name="楕円 700"/>
        <xdr:cNvSpPr/>
      </xdr:nvSpPr>
      <xdr:spPr>
        <a:xfrm>
          <a:off x="15430500" y="168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95217</xdr:rowOff>
    </xdr:from>
    <xdr:ext cx="534377" cy="259045"/>
    <xdr:sp macro="" textlink="">
      <xdr:nvSpPr>
        <xdr:cNvPr id="702" name="テキスト ボックス 701"/>
        <xdr:cNvSpPr txBox="1"/>
      </xdr:nvSpPr>
      <xdr:spPr>
        <a:xfrm>
          <a:off x="15214111" y="1689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88686</xdr:rowOff>
    </xdr:from>
    <xdr:to>
      <xdr:col>76</xdr:col>
      <xdr:colOff>165100</xdr:colOff>
      <xdr:row>98</xdr:row>
      <xdr:rowOff>18836</xdr:rowOff>
    </xdr:to>
    <xdr:sp macro="" textlink="">
      <xdr:nvSpPr>
        <xdr:cNvPr id="703" name="楕円 702"/>
        <xdr:cNvSpPr/>
      </xdr:nvSpPr>
      <xdr:spPr>
        <a:xfrm>
          <a:off x="14541500" y="1671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35363</xdr:rowOff>
    </xdr:from>
    <xdr:ext cx="534377" cy="259045"/>
    <xdr:sp macro="" textlink="">
      <xdr:nvSpPr>
        <xdr:cNvPr id="704" name="テキスト ボックス 703"/>
        <xdr:cNvSpPr txBox="1"/>
      </xdr:nvSpPr>
      <xdr:spPr>
        <a:xfrm>
          <a:off x="14325111" y="1649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67458</xdr:rowOff>
    </xdr:from>
    <xdr:to>
      <xdr:col>72</xdr:col>
      <xdr:colOff>38100</xdr:colOff>
      <xdr:row>98</xdr:row>
      <xdr:rowOff>169058</xdr:rowOff>
    </xdr:to>
    <xdr:sp macro="" textlink="">
      <xdr:nvSpPr>
        <xdr:cNvPr id="705" name="楕円 704"/>
        <xdr:cNvSpPr/>
      </xdr:nvSpPr>
      <xdr:spPr>
        <a:xfrm>
          <a:off x="13652500" y="1686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160185</xdr:rowOff>
    </xdr:from>
    <xdr:ext cx="534377" cy="259045"/>
    <xdr:sp macro="" textlink="">
      <xdr:nvSpPr>
        <xdr:cNvPr id="706" name="テキスト ボックス 705"/>
        <xdr:cNvSpPr txBox="1"/>
      </xdr:nvSpPr>
      <xdr:spPr>
        <a:xfrm>
          <a:off x="13436111" y="1696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63511</xdr:rowOff>
    </xdr:from>
    <xdr:to>
      <xdr:col>67</xdr:col>
      <xdr:colOff>101600</xdr:colOff>
      <xdr:row>97</xdr:row>
      <xdr:rowOff>165111</xdr:rowOff>
    </xdr:to>
    <xdr:sp macro="" textlink="">
      <xdr:nvSpPr>
        <xdr:cNvPr id="707" name="楕円 706"/>
        <xdr:cNvSpPr/>
      </xdr:nvSpPr>
      <xdr:spPr>
        <a:xfrm>
          <a:off x="12763500" y="1669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10188</xdr:rowOff>
    </xdr:from>
    <xdr:ext cx="534377" cy="259045"/>
    <xdr:sp macro="" textlink="">
      <xdr:nvSpPr>
        <xdr:cNvPr id="708" name="テキスト ボックス 707"/>
        <xdr:cNvSpPr txBox="1"/>
      </xdr:nvSpPr>
      <xdr:spPr>
        <a:xfrm>
          <a:off x="12547111" y="1646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121260</xdr:rowOff>
    </xdr:from>
    <xdr:to>
      <xdr:col>116</xdr:col>
      <xdr:colOff>62864</xdr:colOff>
      <xdr:row>39</xdr:row>
      <xdr:rowOff>44450</xdr:rowOff>
    </xdr:to>
    <xdr:cxnSp macro="">
      <xdr:nvCxnSpPr>
        <xdr:cNvPr id="732" name="直線コネクタ 731"/>
        <xdr:cNvCxnSpPr/>
      </xdr:nvCxnSpPr>
      <xdr:spPr>
        <a:xfrm flipV="1">
          <a:off x="22159595" y="5436210"/>
          <a:ext cx="1269" cy="1294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67937</xdr:rowOff>
    </xdr:from>
    <xdr:ext cx="534377" cy="259045"/>
    <xdr:sp macro="" textlink="">
      <xdr:nvSpPr>
        <xdr:cNvPr id="735" name="投資及び出資金最大値テキスト"/>
        <xdr:cNvSpPr txBox="1"/>
      </xdr:nvSpPr>
      <xdr:spPr>
        <a:xfrm>
          <a:off x="22212300" y="521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121260</xdr:rowOff>
    </xdr:from>
    <xdr:to>
      <xdr:col>116</xdr:col>
      <xdr:colOff>152400</xdr:colOff>
      <xdr:row>31</xdr:row>
      <xdr:rowOff>121260</xdr:rowOff>
    </xdr:to>
    <xdr:cxnSp macro="">
      <xdr:nvCxnSpPr>
        <xdr:cNvPr id="736" name="直線コネクタ 735"/>
        <xdr:cNvCxnSpPr/>
      </xdr:nvCxnSpPr>
      <xdr:spPr>
        <a:xfrm>
          <a:off x="22072600" y="543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123927</xdr:rowOff>
    </xdr:from>
    <xdr:to>
      <xdr:col>116</xdr:col>
      <xdr:colOff>63500</xdr:colOff>
      <xdr:row>37</xdr:row>
      <xdr:rowOff>27305</xdr:rowOff>
    </xdr:to>
    <xdr:cxnSp macro="">
      <xdr:nvCxnSpPr>
        <xdr:cNvPr id="737" name="直線コネクタ 736"/>
        <xdr:cNvCxnSpPr/>
      </xdr:nvCxnSpPr>
      <xdr:spPr>
        <a:xfrm>
          <a:off x="21323300" y="6296127"/>
          <a:ext cx="838200" cy="7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92168</xdr:rowOff>
    </xdr:from>
    <xdr:ext cx="469744" cy="259045"/>
    <xdr:sp macro="" textlink="">
      <xdr:nvSpPr>
        <xdr:cNvPr id="738" name="投資及び出資金平均値テキスト"/>
        <xdr:cNvSpPr txBox="1"/>
      </xdr:nvSpPr>
      <xdr:spPr>
        <a:xfrm>
          <a:off x="22212300" y="64358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113741</xdr:rowOff>
    </xdr:from>
    <xdr:to>
      <xdr:col>116</xdr:col>
      <xdr:colOff>114300</xdr:colOff>
      <xdr:row>38</xdr:row>
      <xdr:rowOff>43891</xdr:rowOff>
    </xdr:to>
    <xdr:sp macro="" textlink="">
      <xdr:nvSpPr>
        <xdr:cNvPr id="739" name="フローチャート: 判断 738"/>
        <xdr:cNvSpPr/>
      </xdr:nvSpPr>
      <xdr:spPr>
        <a:xfrm>
          <a:off x="22110700" y="645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123927</xdr:rowOff>
    </xdr:from>
    <xdr:to>
      <xdr:col>111</xdr:col>
      <xdr:colOff>177800</xdr:colOff>
      <xdr:row>37</xdr:row>
      <xdr:rowOff>28524</xdr:rowOff>
    </xdr:to>
    <xdr:cxnSp macro="">
      <xdr:nvCxnSpPr>
        <xdr:cNvPr id="740" name="直線コネクタ 739"/>
        <xdr:cNvCxnSpPr/>
      </xdr:nvCxnSpPr>
      <xdr:spPr>
        <a:xfrm flipV="1">
          <a:off x="20434300" y="6296127"/>
          <a:ext cx="889000" cy="7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163652</xdr:rowOff>
    </xdr:from>
    <xdr:to>
      <xdr:col>112</xdr:col>
      <xdr:colOff>38100</xdr:colOff>
      <xdr:row>38</xdr:row>
      <xdr:rowOff>93802</xdr:rowOff>
    </xdr:to>
    <xdr:sp macro="" textlink="">
      <xdr:nvSpPr>
        <xdr:cNvPr id="741" name="フローチャート: 判断 740"/>
        <xdr:cNvSpPr/>
      </xdr:nvSpPr>
      <xdr:spPr>
        <a:xfrm>
          <a:off x="21272500" y="6507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84929</xdr:rowOff>
    </xdr:from>
    <xdr:ext cx="469744" cy="259045"/>
    <xdr:sp macro="" textlink="">
      <xdr:nvSpPr>
        <xdr:cNvPr id="742" name="テキスト ボックス 741"/>
        <xdr:cNvSpPr txBox="1"/>
      </xdr:nvSpPr>
      <xdr:spPr>
        <a:xfrm>
          <a:off x="21088428" y="66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28524</xdr:rowOff>
    </xdr:from>
    <xdr:to>
      <xdr:col>107</xdr:col>
      <xdr:colOff>50800</xdr:colOff>
      <xdr:row>37</xdr:row>
      <xdr:rowOff>95123</xdr:rowOff>
    </xdr:to>
    <xdr:cxnSp macro="">
      <xdr:nvCxnSpPr>
        <xdr:cNvPr id="743" name="直線コネクタ 742"/>
        <xdr:cNvCxnSpPr/>
      </xdr:nvCxnSpPr>
      <xdr:spPr>
        <a:xfrm flipV="1">
          <a:off x="19545300" y="6372174"/>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11405</xdr:rowOff>
    </xdr:from>
    <xdr:to>
      <xdr:col>107</xdr:col>
      <xdr:colOff>101600</xdr:colOff>
      <xdr:row>38</xdr:row>
      <xdr:rowOff>113005</xdr:rowOff>
    </xdr:to>
    <xdr:sp macro="" textlink="">
      <xdr:nvSpPr>
        <xdr:cNvPr id="744" name="フローチャート: 判断 743"/>
        <xdr:cNvSpPr/>
      </xdr:nvSpPr>
      <xdr:spPr>
        <a:xfrm>
          <a:off x="203835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104132</xdr:rowOff>
    </xdr:from>
    <xdr:ext cx="469744" cy="259045"/>
    <xdr:sp macro="" textlink="">
      <xdr:nvSpPr>
        <xdr:cNvPr id="745" name="テキスト ボックス 744"/>
        <xdr:cNvSpPr txBox="1"/>
      </xdr:nvSpPr>
      <xdr:spPr>
        <a:xfrm>
          <a:off x="20199428" y="661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8712</xdr:rowOff>
    </xdr:from>
    <xdr:to>
      <xdr:col>102</xdr:col>
      <xdr:colOff>114300</xdr:colOff>
      <xdr:row>37</xdr:row>
      <xdr:rowOff>95123</xdr:rowOff>
    </xdr:to>
    <xdr:cxnSp macro="">
      <xdr:nvCxnSpPr>
        <xdr:cNvPr id="746" name="直線コネクタ 745"/>
        <xdr:cNvCxnSpPr/>
      </xdr:nvCxnSpPr>
      <xdr:spPr>
        <a:xfrm>
          <a:off x="18656300" y="5838012"/>
          <a:ext cx="889000" cy="60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28702</xdr:rowOff>
    </xdr:from>
    <xdr:to>
      <xdr:col>102</xdr:col>
      <xdr:colOff>165100</xdr:colOff>
      <xdr:row>38</xdr:row>
      <xdr:rowOff>130302</xdr:rowOff>
    </xdr:to>
    <xdr:sp macro="" textlink="">
      <xdr:nvSpPr>
        <xdr:cNvPr id="747" name="フローチャート: 判断 746"/>
        <xdr:cNvSpPr/>
      </xdr:nvSpPr>
      <xdr:spPr>
        <a:xfrm>
          <a:off x="19494500" y="6543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121429</xdr:rowOff>
    </xdr:from>
    <xdr:ext cx="469744" cy="259045"/>
    <xdr:sp macro="" textlink="">
      <xdr:nvSpPr>
        <xdr:cNvPr id="748" name="テキスト ボックス 747"/>
        <xdr:cNvSpPr txBox="1"/>
      </xdr:nvSpPr>
      <xdr:spPr>
        <a:xfrm>
          <a:off x="19310428" y="663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154508</xdr:rowOff>
    </xdr:from>
    <xdr:to>
      <xdr:col>98</xdr:col>
      <xdr:colOff>38100</xdr:colOff>
      <xdr:row>38</xdr:row>
      <xdr:rowOff>84658</xdr:rowOff>
    </xdr:to>
    <xdr:sp macro="" textlink="">
      <xdr:nvSpPr>
        <xdr:cNvPr id="749" name="フローチャート: 判断 748"/>
        <xdr:cNvSpPr/>
      </xdr:nvSpPr>
      <xdr:spPr>
        <a:xfrm>
          <a:off x="18605500" y="6498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75785</xdr:rowOff>
    </xdr:from>
    <xdr:ext cx="469744" cy="259045"/>
    <xdr:sp macro="" textlink="">
      <xdr:nvSpPr>
        <xdr:cNvPr id="750" name="テキスト ボックス 749"/>
        <xdr:cNvSpPr txBox="1"/>
      </xdr:nvSpPr>
      <xdr:spPr>
        <a:xfrm>
          <a:off x="18421428" y="6590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147955</xdr:rowOff>
    </xdr:from>
    <xdr:to>
      <xdr:col>116</xdr:col>
      <xdr:colOff>114300</xdr:colOff>
      <xdr:row>37</xdr:row>
      <xdr:rowOff>78105</xdr:rowOff>
    </xdr:to>
    <xdr:sp macro="" textlink="">
      <xdr:nvSpPr>
        <xdr:cNvPr id="756" name="楕円 755"/>
        <xdr:cNvSpPr/>
      </xdr:nvSpPr>
      <xdr:spPr>
        <a:xfrm>
          <a:off x="22110700" y="63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170832</xdr:rowOff>
    </xdr:from>
    <xdr:ext cx="469744" cy="259045"/>
    <xdr:sp macro="" textlink="">
      <xdr:nvSpPr>
        <xdr:cNvPr id="757" name="投資及び出資金該当値テキスト"/>
        <xdr:cNvSpPr txBox="1"/>
      </xdr:nvSpPr>
      <xdr:spPr>
        <a:xfrm>
          <a:off x="22212300" y="617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73127</xdr:rowOff>
    </xdr:from>
    <xdr:to>
      <xdr:col>112</xdr:col>
      <xdr:colOff>38100</xdr:colOff>
      <xdr:row>37</xdr:row>
      <xdr:rowOff>3277</xdr:rowOff>
    </xdr:to>
    <xdr:sp macro="" textlink="">
      <xdr:nvSpPr>
        <xdr:cNvPr id="758" name="楕円 757"/>
        <xdr:cNvSpPr/>
      </xdr:nvSpPr>
      <xdr:spPr>
        <a:xfrm>
          <a:off x="21272500" y="624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19804</xdr:rowOff>
    </xdr:from>
    <xdr:ext cx="469744" cy="259045"/>
    <xdr:sp macro="" textlink="">
      <xdr:nvSpPr>
        <xdr:cNvPr id="759" name="テキスト ボックス 758"/>
        <xdr:cNvSpPr txBox="1"/>
      </xdr:nvSpPr>
      <xdr:spPr>
        <a:xfrm>
          <a:off x="21088428" y="602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149174</xdr:rowOff>
    </xdr:from>
    <xdr:to>
      <xdr:col>107</xdr:col>
      <xdr:colOff>101600</xdr:colOff>
      <xdr:row>37</xdr:row>
      <xdr:rowOff>79324</xdr:rowOff>
    </xdr:to>
    <xdr:sp macro="" textlink="">
      <xdr:nvSpPr>
        <xdr:cNvPr id="760" name="楕円 759"/>
        <xdr:cNvSpPr/>
      </xdr:nvSpPr>
      <xdr:spPr>
        <a:xfrm>
          <a:off x="20383500" y="63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95851</xdr:rowOff>
    </xdr:from>
    <xdr:ext cx="469744" cy="259045"/>
    <xdr:sp macro="" textlink="">
      <xdr:nvSpPr>
        <xdr:cNvPr id="761" name="テキスト ボックス 760"/>
        <xdr:cNvSpPr txBox="1"/>
      </xdr:nvSpPr>
      <xdr:spPr>
        <a:xfrm>
          <a:off x="20199428" y="6096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44323</xdr:rowOff>
    </xdr:from>
    <xdr:to>
      <xdr:col>102</xdr:col>
      <xdr:colOff>165100</xdr:colOff>
      <xdr:row>37</xdr:row>
      <xdr:rowOff>145923</xdr:rowOff>
    </xdr:to>
    <xdr:sp macro="" textlink="">
      <xdr:nvSpPr>
        <xdr:cNvPr id="762" name="楕円 761"/>
        <xdr:cNvSpPr/>
      </xdr:nvSpPr>
      <xdr:spPr>
        <a:xfrm>
          <a:off x="19494500" y="63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162450</xdr:rowOff>
    </xdr:from>
    <xdr:ext cx="469744" cy="259045"/>
    <xdr:sp macro="" textlink="">
      <xdr:nvSpPr>
        <xdr:cNvPr id="763" name="テキスト ボックス 762"/>
        <xdr:cNvSpPr txBox="1"/>
      </xdr:nvSpPr>
      <xdr:spPr>
        <a:xfrm>
          <a:off x="19310428" y="616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129362</xdr:rowOff>
    </xdr:from>
    <xdr:to>
      <xdr:col>98</xdr:col>
      <xdr:colOff>38100</xdr:colOff>
      <xdr:row>34</xdr:row>
      <xdr:rowOff>59512</xdr:rowOff>
    </xdr:to>
    <xdr:sp macro="" textlink="">
      <xdr:nvSpPr>
        <xdr:cNvPr id="764" name="楕円 763"/>
        <xdr:cNvSpPr/>
      </xdr:nvSpPr>
      <xdr:spPr>
        <a:xfrm>
          <a:off x="18605500" y="57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76039</xdr:rowOff>
    </xdr:from>
    <xdr:ext cx="534377" cy="259045"/>
    <xdr:sp macro="" textlink="">
      <xdr:nvSpPr>
        <xdr:cNvPr id="765" name="テキスト ボックス 764"/>
        <xdr:cNvSpPr txBox="1"/>
      </xdr:nvSpPr>
      <xdr:spPr>
        <a:xfrm>
          <a:off x="18389111" y="556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7" name="テキスト ボックス 77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9" name="テキスト ボックス 778"/>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1" name="テキスト ボックス 780"/>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3" name="テキスト ボックス 782"/>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12095</xdr:rowOff>
    </xdr:from>
    <xdr:to>
      <xdr:col>116</xdr:col>
      <xdr:colOff>62864</xdr:colOff>
      <xdr:row>58</xdr:row>
      <xdr:rowOff>139700</xdr:rowOff>
    </xdr:to>
    <xdr:cxnSp macro="">
      <xdr:nvCxnSpPr>
        <xdr:cNvPr id="787" name="直線コネクタ 786"/>
        <xdr:cNvCxnSpPr/>
      </xdr:nvCxnSpPr>
      <xdr:spPr>
        <a:xfrm flipV="1">
          <a:off x="22159595" y="8584595"/>
          <a:ext cx="1269" cy="149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8"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9" name="直線コネクタ 78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130222</xdr:rowOff>
    </xdr:from>
    <xdr:ext cx="534377" cy="259045"/>
    <xdr:sp macro="" textlink="">
      <xdr:nvSpPr>
        <xdr:cNvPr id="790" name="貸付金最大値テキスト"/>
        <xdr:cNvSpPr txBox="1"/>
      </xdr:nvSpPr>
      <xdr:spPr>
        <a:xfrm>
          <a:off x="22212300" y="835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12095</xdr:rowOff>
    </xdr:from>
    <xdr:to>
      <xdr:col>116</xdr:col>
      <xdr:colOff>152400</xdr:colOff>
      <xdr:row>50</xdr:row>
      <xdr:rowOff>12095</xdr:rowOff>
    </xdr:to>
    <xdr:cxnSp macro="">
      <xdr:nvCxnSpPr>
        <xdr:cNvPr id="791" name="直線コネクタ 790"/>
        <xdr:cNvCxnSpPr/>
      </xdr:nvCxnSpPr>
      <xdr:spPr>
        <a:xfrm>
          <a:off x="22072600" y="8584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105730</xdr:rowOff>
    </xdr:from>
    <xdr:to>
      <xdr:col>116</xdr:col>
      <xdr:colOff>63500</xdr:colOff>
      <xdr:row>58</xdr:row>
      <xdr:rowOff>111857</xdr:rowOff>
    </xdr:to>
    <xdr:cxnSp macro="">
      <xdr:nvCxnSpPr>
        <xdr:cNvPr id="792" name="直線コネクタ 791"/>
        <xdr:cNvCxnSpPr/>
      </xdr:nvCxnSpPr>
      <xdr:spPr>
        <a:xfrm>
          <a:off x="21323300" y="10049830"/>
          <a:ext cx="8382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131756</xdr:rowOff>
    </xdr:from>
    <xdr:ext cx="469744" cy="259045"/>
    <xdr:sp macro="" textlink="">
      <xdr:nvSpPr>
        <xdr:cNvPr id="793" name="貸付金平均値テキスト"/>
        <xdr:cNvSpPr txBox="1"/>
      </xdr:nvSpPr>
      <xdr:spPr>
        <a:xfrm>
          <a:off x="22212300" y="9732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108879</xdr:rowOff>
    </xdr:from>
    <xdr:to>
      <xdr:col>116</xdr:col>
      <xdr:colOff>114300</xdr:colOff>
      <xdr:row>58</xdr:row>
      <xdr:rowOff>39029</xdr:rowOff>
    </xdr:to>
    <xdr:sp macro="" textlink="">
      <xdr:nvSpPr>
        <xdr:cNvPr id="794" name="フローチャート: 判断 793"/>
        <xdr:cNvSpPr/>
      </xdr:nvSpPr>
      <xdr:spPr>
        <a:xfrm>
          <a:off x="22110700" y="988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105090</xdr:rowOff>
    </xdr:from>
    <xdr:to>
      <xdr:col>111</xdr:col>
      <xdr:colOff>177800</xdr:colOff>
      <xdr:row>58</xdr:row>
      <xdr:rowOff>105730</xdr:rowOff>
    </xdr:to>
    <xdr:cxnSp macro="">
      <xdr:nvCxnSpPr>
        <xdr:cNvPr id="795" name="直線コネクタ 794"/>
        <xdr:cNvCxnSpPr/>
      </xdr:nvCxnSpPr>
      <xdr:spPr>
        <a:xfrm>
          <a:off x="20434300" y="10049190"/>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88534</xdr:rowOff>
    </xdr:from>
    <xdr:to>
      <xdr:col>112</xdr:col>
      <xdr:colOff>38100</xdr:colOff>
      <xdr:row>58</xdr:row>
      <xdr:rowOff>18684</xdr:rowOff>
    </xdr:to>
    <xdr:sp macro="" textlink="">
      <xdr:nvSpPr>
        <xdr:cNvPr id="796" name="フローチャート: 判断 795"/>
        <xdr:cNvSpPr/>
      </xdr:nvSpPr>
      <xdr:spPr>
        <a:xfrm>
          <a:off x="21272500" y="9861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35211</xdr:rowOff>
    </xdr:from>
    <xdr:ext cx="469744" cy="259045"/>
    <xdr:sp macro="" textlink="">
      <xdr:nvSpPr>
        <xdr:cNvPr id="797" name="テキスト ボックス 796"/>
        <xdr:cNvSpPr txBox="1"/>
      </xdr:nvSpPr>
      <xdr:spPr>
        <a:xfrm>
          <a:off x="21088428" y="963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105090</xdr:rowOff>
    </xdr:from>
    <xdr:to>
      <xdr:col>107</xdr:col>
      <xdr:colOff>50800</xdr:colOff>
      <xdr:row>58</xdr:row>
      <xdr:rowOff>107833</xdr:rowOff>
    </xdr:to>
    <xdr:cxnSp macro="">
      <xdr:nvCxnSpPr>
        <xdr:cNvPr id="798" name="直線コネクタ 797"/>
        <xdr:cNvCxnSpPr/>
      </xdr:nvCxnSpPr>
      <xdr:spPr>
        <a:xfrm flipV="1">
          <a:off x="19545300" y="1004919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114823</xdr:rowOff>
    </xdr:from>
    <xdr:to>
      <xdr:col>107</xdr:col>
      <xdr:colOff>101600</xdr:colOff>
      <xdr:row>58</xdr:row>
      <xdr:rowOff>44973</xdr:rowOff>
    </xdr:to>
    <xdr:sp macro="" textlink="">
      <xdr:nvSpPr>
        <xdr:cNvPr id="799" name="フローチャート: 判断 798"/>
        <xdr:cNvSpPr/>
      </xdr:nvSpPr>
      <xdr:spPr>
        <a:xfrm>
          <a:off x="20383500" y="988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61500</xdr:rowOff>
    </xdr:from>
    <xdr:ext cx="469744" cy="259045"/>
    <xdr:sp macro="" textlink="">
      <xdr:nvSpPr>
        <xdr:cNvPr id="800" name="テキスト ボックス 799"/>
        <xdr:cNvSpPr txBox="1"/>
      </xdr:nvSpPr>
      <xdr:spPr>
        <a:xfrm>
          <a:off x="20199428" y="966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98003</xdr:rowOff>
    </xdr:from>
    <xdr:to>
      <xdr:col>102</xdr:col>
      <xdr:colOff>114300</xdr:colOff>
      <xdr:row>58</xdr:row>
      <xdr:rowOff>107833</xdr:rowOff>
    </xdr:to>
    <xdr:cxnSp macro="">
      <xdr:nvCxnSpPr>
        <xdr:cNvPr id="801" name="直線コネクタ 800"/>
        <xdr:cNvCxnSpPr/>
      </xdr:nvCxnSpPr>
      <xdr:spPr>
        <a:xfrm>
          <a:off x="18656300" y="10042103"/>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79619</xdr:rowOff>
    </xdr:from>
    <xdr:to>
      <xdr:col>102</xdr:col>
      <xdr:colOff>165100</xdr:colOff>
      <xdr:row>58</xdr:row>
      <xdr:rowOff>9769</xdr:rowOff>
    </xdr:to>
    <xdr:sp macro="" textlink="">
      <xdr:nvSpPr>
        <xdr:cNvPr id="802" name="フローチャート: 判断 801"/>
        <xdr:cNvSpPr/>
      </xdr:nvSpPr>
      <xdr:spPr>
        <a:xfrm>
          <a:off x="19494500" y="985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26296</xdr:rowOff>
    </xdr:from>
    <xdr:ext cx="469744" cy="259045"/>
    <xdr:sp macro="" textlink="">
      <xdr:nvSpPr>
        <xdr:cNvPr id="803" name="テキスト ボックス 802"/>
        <xdr:cNvSpPr txBox="1"/>
      </xdr:nvSpPr>
      <xdr:spPr>
        <a:xfrm>
          <a:off x="19310428" y="962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72623</xdr:rowOff>
    </xdr:from>
    <xdr:to>
      <xdr:col>98</xdr:col>
      <xdr:colOff>38100</xdr:colOff>
      <xdr:row>58</xdr:row>
      <xdr:rowOff>2773</xdr:rowOff>
    </xdr:to>
    <xdr:sp macro="" textlink="">
      <xdr:nvSpPr>
        <xdr:cNvPr id="804" name="フローチャート: 判断 803"/>
        <xdr:cNvSpPr/>
      </xdr:nvSpPr>
      <xdr:spPr>
        <a:xfrm>
          <a:off x="18605500" y="984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19300</xdr:rowOff>
    </xdr:from>
    <xdr:ext cx="469744" cy="259045"/>
    <xdr:sp macro="" textlink="">
      <xdr:nvSpPr>
        <xdr:cNvPr id="805" name="テキスト ボックス 804"/>
        <xdr:cNvSpPr txBox="1"/>
      </xdr:nvSpPr>
      <xdr:spPr>
        <a:xfrm>
          <a:off x="18421428" y="962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61057</xdr:rowOff>
    </xdr:from>
    <xdr:to>
      <xdr:col>116</xdr:col>
      <xdr:colOff>114300</xdr:colOff>
      <xdr:row>58</xdr:row>
      <xdr:rowOff>162657</xdr:rowOff>
    </xdr:to>
    <xdr:sp macro="" textlink="">
      <xdr:nvSpPr>
        <xdr:cNvPr id="811" name="楕円 810"/>
        <xdr:cNvSpPr/>
      </xdr:nvSpPr>
      <xdr:spPr>
        <a:xfrm>
          <a:off x="22110700" y="1000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147434</xdr:rowOff>
    </xdr:from>
    <xdr:ext cx="378565" cy="259045"/>
    <xdr:sp macro="" textlink="">
      <xdr:nvSpPr>
        <xdr:cNvPr id="812" name="貸付金該当値テキスト"/>
        <xdr:cNvSpPr txBox="1"/>
      </xdr:nvSpPr>
      <xdr:spPr>
        <a:xfrm>
          <a:off x="22212300" y="9920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54930</xdr:rowOff>
    </xdr:from>
    <xdr:to>
      <xdr:col>112</xdr:col>
      <xdr:colOff>38100</xdr:colOff>
      <xdr:row>58</xdr:row>
      <xdr:rowOff>156530</xdr:rowOff>
    </xdr:to>
    <xdr:sp macro="" textlink="">
      <xdr:nvSpPr>
        <xdr:cNvPr id="813" name="楕円 812"/>
        <xdr:cNvSpPr/>
      </xdr:nvSpPr>
      <xdr:spPr>
        <a:xfrm>
          <a:off x="21272500" y="999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147657</xdr:rowOff>
    </xdr:from>
    <xdr:ext cx="378565" cy="259045"/>
    <xdr:sp macro="" textlink="">
      <xdr:nvSpPr>
        <xdr:cNvPr id="814" name="テキスト ボックス 813"/>
        <xdr:cNvSpPr txBox="1"/>
      </xdr:nvSpPr>
      <xdr:spPr>
        <a:xfrm>
          <a:off x="21134017" y="10091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54290</xdr:rowOff>
    </xdr:from>
    <xdr:to>
      <xdr:col>107</xdr:col>
      <xdr:colOff>101600</xdr:colOff>
      <xdr:row>58</xdr:row>
      <xdr:rowOff>155890</xdr:rowOff>
    </xdr:to>
    <xdr:sp macro="" textlink="">
      <xdr:nvSpPr>
        <xdr:cNvPr id="815" name="楕円 814"/>
        <xdr:cNvSpPr/>
      </xdr:nvSpPr>
      <xdr:spPr>
        <a:xfrm>
          <a:off x="20383500" y="99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147017</xdr:rowOff>
    </xdr:from>
    <xdr:ext cx="378565" cy="259045"/>
    <xdr:sp macro="" textlink="">
      <xdr:nvSpPr>
        <xdr:cNvPr id="816" name="テキスト ボックス 815"/>
        <xdr:cNvSpPr txBox="1"/>
      </xdr:nvSpPr>
      <xdr:spPr>
        <a:xfrm>
          <a:off x="20245017" y="10091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57033</xdr:rowOff>
    </xdr:from>
    <xdr:to>
      <xdr:col>102</xdr:col>
      <xdr:colOff>165100</xdr:colOff>
      <xdr:row>58</xdr:row>
      <xdr:rowOff>158633</xdr:rowOff>
    </xdr:to>
    <xdr:sp macro="" textlink="">
      <xdr:nvSpPr>
        <xdr:cNvPr id="817" name="楕円 816"/>
        <xdr:cNvSpPr/>
      </xdr:nvSpPr>
      <xdr:spPr>
        <a:xfrm>
          <a:off x="19494500" y="1000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149760</xdr:rowOff>
    </xdr:from>
    <xdr:ext cx="378565" cy="259045"/>
    <xdr:sp macro="" textlink="">
      <xdr:nvSpPr>
        <xdr:cNvPr id="818" name="テキスト ボックス 817"/>
        <xdr:cNvSpPr txBox="1"/>
      </xdr:nvSpPr>
      <xdr:spPr>
        <a:xfrm>
          <a:off x="19356017" y="10093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47203</xdr:rowOff>
    </xdr:from>
    <xdr:to>
      <xdr:col>98</xdr:col>
      <xdr:colOff>38100</xdr:colOff>
      <xdr:row>58</xdr:row>
      <xdr:rowOff>148803</xdr:rowOff>
    </xdr:to>
    <xdr:sp macro="" textlink="">
      <xdr:nvSpPr>
        <xdr:cNvPr id="819" name="楕円 818"/>
        <xdr:cNvSpPr/>
      </xdr:nvSpPr>
      <xdr:spPr>
        <a:xfrm>
          <a:off x="18605500" y="999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139930</xdr:rowOff>
    </xdr:from>
    <xdr:ext cx="378565" cy="259045"/>
    <xdr:sp macro="" textlink="">
      <xdr:nvSpPr>
        <xdr:cNvPr id="820" name="テキスト ボックス 819"/>
        <xdr:cNvSpPr txBox="1"/>
      </xdr:nvSpPr>
      <xdr:spPr>
        <a:xfrm>
          <a:off x="18467017" y="10084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1" name="テキスト ボックス 830"/>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2" name="直線コネクタ 83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3" name="テキスト ボックス 83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4" name="直線コネクタ 83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5" name="テキスト ボックス 83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6" name="直線コネクタ 83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7" name="テキスト ボックス 83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8" name="直線コネクタ 83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9" name="テキスト ボックス 83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0" name="直線コネクタ 83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1" name="テキスト ボックス 84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136004</xdr:rowOff>
    </xdr:from>
    <xdr:to>
      <xdr:col>116</xdr:col>
      <xdr:colOff>62864</xdr:colOff>
      <xdr:row>79</xdr:row>
      <xdr:rowOff>12942</xdr:rowOff>
    </xdr:to>
    <xdr:cxnSp macro="">
      <xdr:nvCxnSpPr>
        <xdr:cNvPr id="845" name="直線コネクタ 844"/>
        <xdr:cNvCxnSpPr/>
      </xdr:nvCxnSpPr>
      <xdr:spPr>
        <a:xfrm flipV="1">
          <a:off x="22159595" y="12137504"/>
          <a:ext cx="1269" cy="1419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16769</xdr:rowOff>
    </xdr:from>
    <xdr:ext cx="534377" cy="259045"/>
    <xdr:sp macro="" textlink="">
      <xdr:nvSpPr>
        <xdr:cNvPr id="846" name="繰出金最小値テキスト"/>
        <xdr:cNvSpPr txBox="1"/>
      </xdr:nvSpPr>
      <xdr:spPr>
        <a:xfrm>
          <a:off x="22212300" y="1356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12942</xdr:rowOff>
    </xdr:from>
    <xdr:to>
      <xdr:col>116</xdr:col>
      <xdr:colOff>152400</xdr:colOff>
      <xdr:row>79</xdr:row>
      <xdr:rowOff>12942</xdr:rowOff>
    </xdr:to>
    <xdr:cxnSp macro="">
      <xdr:nvCxnSpPr>
        <xdr:cNvPr id="847" name="直線コネクタ 846"/>
        <xdr:cNvCxnSpPr/>
      </xdr:nvCxnSpPr>
      <xdr:spPr>
        <a:xfrm>
          <a:off x="22072600" y="1355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82681</xdr:rowOff>
    </xdr:from>
    <xdr:ext cx="599010" cy="259045"/>
    <xdr:sp macro="" textlink="">
      <xdr:nvSpPr>
        <xdr:cNvPr id="848" name="繰出金最大値テキスト"/>
        <xdr:cNvSpPr txBox="1"/>
      </xdr:nvSpPr>
      <xdr:spPr>
        <a:xfrm>
          <a:off x="22212300" y="1191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136004</xdr:rowOff>
    </xdr:from>
    <xdr:to>
      <xdr:col>116</xdr:col>
      <xdr:colOff>152400</xdr:colOff>
      <xdr:row>70</xdr:row>
      <xdr:rowOff>136004</xdr:rowOff>
    </xdr:to>
    <xdr:cxnSp macro="">
      <xdr:nvCxnSpPr>
        <xdr:cNvPr id="849" name="直線コネクタ 848"/>
        <xdr:cNvCxnSpPr/>
      </xdr:nvCxnSpPr>
      <xdr:spPr>
        <a:xfrm>
          <a:off x="22072600" y="121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63386</xdr:rowOff>
    </xdr:from>
    <xdr:to>
      <xdr:col>116</xdr:col>
      <xdr:colOff>63500</xdr:colOff>
      <xdr:row>75</xdr:row>
      <xdr:rowOff>92856</xdr:rowOff>
    </xdr:to>
    <xdr:cxnSp macro="">
      <xdr:nvCxnSpPr>
        <xdr:cNvPr id="850" name="直線コネクタ 849"/>
        <xdr:cNvCxnSpPr/>
      </xdr:nvCxnSpPr>
      <xdr:spPr>
        <a:xfrm>
          <a:off x="21323300" y="12922136"/>
          <a:ext cx="838200" cy="2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147014</xdr:rowOff>
    </xdr:from>
    <xdr:ext cx="534377" cy="259045"/>
    <xdr:sp macro="" textlink="">
      <xdr:nvSpPr>
        <xdr:cNvPr id="851" name="繰出金平均値テキスト"/>
        <xdr:cNvSpPr txBox="1"/>
      </xdr:nvSpPr>
      <xdr:spPr>
        <a:xfrm>
          <a:off x="22212300" y="1300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168587</xdr:rowOff>
    </xdr:from>
    <xdr:to>
      <xdr:col>116</xdr:col>
      <xdr:colOff>114300</xdr:colOff>
      <xdr:row>76</xdr:row>
      <xdr:rowOff>98737</xdr:rowOff>
    </xdr:to>
    <xdr:sp macro="" textlink="">
      <xdr:nvSpPr>
        <xdr:cNvPr id="852" name="フローチャート: 判断 851"/>
        <xdr:cNvSpPr/>
      </xdr:nvSpPr>
      <xdr:spPr>
        <a:xfrm>
          <a:off x="22110700" y="1302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63386</xdr:rowOff>
    </xdr:from>
    <xdr:to>
      <xdr:col>111</xdr:col>
      <xdr:colOff>177800</xdr:colOff>
      <xdr:row>75</xdr:row>
      <xdr:rowOff>136709</xdr:rowOff>
    </xdr:to>
    <xdr:cxnSp macro="">
      <xdr:nvCxnSpPr>
        <xdr:cNvPr id="853" name="直線コネクタ 852"/>
        <xdr:cNvCxnSpPr/>
      </xdr:nvCxnSpPr>
      <xdr:spPr>
        <a:xfrm flipV="1">
          <a:off x="20434300" y="12922136"/>
          <a:ext cx="889000" cy="7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104140</xdr:rowOff>
    </xdr:from>
    <xdr:to>
      <xdr:col>112</xdr:col>
      <xdr:colOff>38100</xdr:colOff>
      <xdr:row>76</xdr:row>
      <xdr:rowOff>34289</xdr:rowOff>
    </xdr:to>
    <xdr:sp macro="" textlink="">
      <xdr:nvSpPr>
        <xdr:cNvPr id="854" name="フローチャート: 判断 853"/>
        <xdr:cNvSpPr/>
      </xdr:nvSpPr>
      <xdr:spPr>
        <a:xfrm>
          <a:off x="21272500" y="129628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25416</xdr:rowOff>
    </xdr:from>
    <xdr:ext cx="534377" cy="259045"/>
    <xdr:sp macro="" textlink="">
      <xdr:nvSpPr>
        <xdr:cNvPr id="855" name="テキスト ボックス 854"/>
        <xdr:cNvSpPr txBox="1"/>
      </xdr:nvSpPr>
      <xdr:spPr>
        <a:xfrm>
          <a:off x="21056111" y="1305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68853</xdr:rowOff>
    </xdr:from>
    <xdr:to>
      <xdr:col>107</xdr:col>
      <xdr:colOff>50800</xdr:colOff>
      <xdr:row>75</xdr:row>
      <xdr:rowOff>136709</xdr:rowOff>
    </xdr:to>
    <xdr:cxnSp macro="">
      <xdr:nvCxnSpPr>
        <xdr:cNvPr id="856" name="直線コネクタ 855"/>
        <xdr:cNvCxnSpPr/>
      </xdr:nvCxnSpPr>
      <xdr:spPr>
        <a:xfrm>
          <a:off x="19545300" y="12927603"/>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62820</xdr:rowOff>
    </xdr:from>
    <xdr:to>
      <xdr:col>107</xdr:col>
      <xdr:colOff>101600</xdr:colOff>
      <xdr:row>75</xdr:row>
      <xdr:rowOff>164421</xdr:rowOff>
    </xdr:to>
    <xdr:sp macro="" textlink="">
      <xdr:nvSpPr>
        <xdr:cNvPr id="857" name="フローチャート: 判断 856"/>
        <xdr:cNvSpPr/>
      </xdr:nvSpPr>
      <xdr:spPr>
        <a:xfrm>
          <a:off x="20383500" y="129215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9497</xdr:rowOff>
    </xdr:from>
    <xdr:ext cx="534377" cy="259045"/>
    <xdr:sp macro="" textlink="">
      <xdr:nvSpPr>
        <xdr:cNvPr id="858" name="テキスト ボックス 857"/>
        <xdr:cNvSpPr txBox="1"/>
      </xdr:nvSpPr>
      <xdr:spPr>
        <a:xfrm>
          <a:off x="20167111" y="126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34049</xdr:rowOff>
    </xdr:from>
    <xdr:to>
      <xdr:col>102</xdr:col>
      <xdr:colOff>114300</xdr:colOff>
      <xdr:row>75</xdr:row>
      <xdr:rowOff>68853</xdr:rowOff>
    </xdr:to>
    <xdr:cxnSp macro="">
      <xdr:nvCxnSpPr>
        <xdr:cNvPr id="859" name="直線コネクタ 858"/>
        <xdr:cNvCxnSpPr/>
      </xdr:nvCxnSpPr>
      <xdr:spPr>
        <a:xfrm>
          <a:off x="18656300" y="12892799"/>
          <a:ext cx="8890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102006</xdr:rowOff>
    </xdr:from>
    <xdr:to>
      <xdr:col>102</xdr:col>
      <xdr:colOff>165100</xdr:colOff>
      <xdr:row>76</xdr:row>
      <xdr:rowOff>32156</xdr:rowOff>
    </xdr:to>
    <xdr:sp macro="" textlink="">
      <xdr:nvSpPr>
        <xdr:cNvPr id="860" name="フローチャート: 判断 859"/>
        <xdr:cNvSpPr/>
      </xdr:nvSpPr>
      <xdr:spPr>
        <a:xfrm>
          <a:off x="19494500" y="129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23283</xdr:rowOff>
    </xdr:from>
    <xdr:ext cx="534377" cy="259045"/>
    <xdr:sp macro="" textlink="">
      <xdr:nvSpPr>
        <xdr:cNvPr id="861" name="テキスト ボックス 860"/>
        <xdr:cNvSpPr txBox="1"/>
      </xdr:nvSpPr>
      <xdr:spPr>
        <a:xfrm>
          <a:off x="19278111" y="130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149937</xdr:rowOff>
    </xdr:from>
    <xdr:to>
      <xdr:col>98</xdr:col>
      <xdr:colOff>38100</xdr:colOff>
      <xdr:row>76</xdr:row>
      <xdr:rowOff>80087</xdr:rowOff>
    </xdr:to>
    <xdr:sp macro="" textlink="">
      <xdr:nvSpPr>
        <xdr:cNvPr id="862" name="フローチャート: 判断 861"/>
        <xdr:cNvSpPr/>
      </xdr:nvSpPr>
      <xdr:spPr>
        <a:xfrm>
          <a:off x="18605500" y="1300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71214</xdr:rowOff>
    </xdr:from>
    <xdr:ext cx="534377" cy="259045"/>
    <xdr:sp macro="" textlink="">
      <xdr:nvSpPr>
        <xdr:cNvPr id="863" name="テキスト ボックス 862"/>
        <xdr:cNvSpPr txBox="1"/>
      </xdr:nvSpPr>
      <xdr:spPr>
        <a:xfrm>
          <a:off x="18389111" y="1310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42056</xdr:rowOff>
    </xdr:from>
    <xdr:to>
      <xdr:col>116</xdr:col>
      <xdr:colOff>114300</xdr:colOff>
      <xdr:row>75</xdr:row>
      <xdr:rowOff>143656</xdr:rowOff>
    </xdr:to>
    <xdr:sp macro="" textlink="">
      <xdr:nvSpPr>
        <xdr:cNvPr id="869" name="楕円 868"/>
        <xdr:cNvSpPr/>
      </xdr:nvSpPr>
      <xdr:spPr>
        <a:xfrm>
          <a:off x="22110700" y="129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64933</xdr:rowOff>
    </xdr:from>
    <xdr:ext cx="534377" cy="259045"/>
    <xdr:sp macro="" textlink="">
      <xdr:nvSpPr>
        <xdr:cNvPr id="870" name="繰出金該当値テキスト"/>
        <xdr:cNvSpPr txBox="1"/>
      </xdr:nvSpPr>
      <xdr:spPr>
        <a:xfrm>
          <a:off x="22212300" y="1275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12586</xdr:rowOff>
    </xdr:from>
    <xdr:to>
      <xdr:col>112</xdr:col>
      <xdr:colOff>38100</xdr:colOff>
      <xdr:row>75</xdr:row>
      <xdr:rowOff>114186</xdr:rowOff>
    </xdr:to>
    <xdr:sp macro="" textlink="">
      <xdr:nvSpPr>
        <xdr:cNvPr id="871" name="楕円 870"/>
        <xdr:cNvSpPr/>
      </xdr:nvSpPr>
      <xdr:spPr>
        <a:xfrm>
          <a:off x="21272500" y="128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130713</xdr:rowOff>
    </xdr:from>
    <xdr:ext cx="534377" cy="259045"/>
    <xdr:sp macro="" textlink="">
      <xdr:nvSpPr>
        <xdr:cNvPr id="872" name="テキスト ボックス 871"/>
        <xdr:cNvSpPr txBox="1"/>
      </xdr:nvSpPr>
      <xdr:spPr>
        <a:xfrm>
          <a:off x="21056111" y="1264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85909</xdr:rowOff>
    </xdr:from>
    <xdr:to>
      <xdr:col>107</xdr:col>
      <xdr:colOff>101600</xdr:colOff>
      <xdr:row>76</xdr:row>
      <xdr:rowOff>16059</xdr:rowOff>
    </xdr:to>
    <xdr:sp macro="" textlink="">
      <xdr:nvSpPr>
        <xdr:cNvPr id="873" name="楕円 872"/>
        <xdr:cNvSpPr/>
      </xdr:nvSpPr>
      <xdr:spPr>
        <a:xfrm>
          <a:off x="20383500" y="1294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7186</xdr:rowOff>
    </xdr:from>
    <xdr:ext cx="534377" cy="259045"/>
    <xdr:sp macro="" textlink="">
      <xdr:nvSpPr>
        <xdr:cNvPr id="874" name="テキスト ボックス 873"/>
        <xdr:cNvSpPr txBox="1"/>
      </xdr:nvSpPr>
      <xdr:spPr>
        <a:xfrm>
          <a:off x="20167111" y="1303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18053</xdr:rowOff>
    </xdr:from>
    <xdr:to>
      <xdr:col>102</xdr:col>
      <xdr:colOff>165100</xdr:colOff>
      <xdr:row>75</xdr:row>
      <xdr:rowOff>119653</xdr:rowOff>
    </xdr:to>
    <xdr:sp macro="" textlink="">
      <xdr:nvSpPr>
        <xdr:cNvPr id="875" name="楕円 874"/>
        <xdr:cNvSpPr/>
      </xdr:nvSpPr>
      <xdr:spPr>
        <a:xfrm>
          <a:off x="19494500" y="1287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136180</xdr:rowOff>
    </xdr:from>
    <xdr:ext cx="534377" cy="259045"/>
    <xdr:sp macro="" textlink="">
      <xdr:nvSpPr>
        <xdr:cNvPr id="876" name="テキスト ボックス 875"/>
        <xdr:cNvSpPr txBox="1"/>
      </xdr:nvSpPr>
      <xdr:spPr>
        <a:xfrm>
          <a:off x="19278111" y="126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154699</xdr:rowOff>
    </xdr:from>
    <xdr:to>
      <xdr:col>98</xdr:col>
      <xdr:colOff>38100</xdr:colOff>
      <xdr:row>75</xdr:row>
      <xdr:rowOff>84849</xdr:rowOff>
    </xdr:to>
    <xdr:sp macro="" textlink="">
      <xdr:nvSpPr>
        <xdr:cNvPr id="877" name="楕円 876"/>
        <xdr:cNvSpPr/>
      </xdr:nvSpPr>
      <xdr:spPr>
        <a:xfrm>
          <a:off x="18605500" y="1284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101376</xdr:rowOff>
    </xdr:from>
    <xdr:ext cx="534377" cy="259045"/>
    <xdr:sp macro="" textlink="">
      <xdr:nvSpPr>
        <xdr:cNvPr id="878" name="テキスト ボックス 877"/>
        <xdr:cNvSpPr txBox="1"/>
      </xdr:nvSpPr>
      <xdr:spPr>
        <a:xfrm>
          <a:off x="18389111" y="1261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維持補修費・普通建設事業費において、類似団体及び全国平均と比較して一人当たりコストが高い状況となっています。</a:t>
          </a:r>
        </a:p>
        <a:p>
          <a:r>
            <a:rPr kumimoji="1" lang="ja-JP" altLang="en-US" sz="1300">
              <a:latin typeface="ＭＳ Ｐゴシック" panose="020B0600070205080204" pitchFamily="50" charset="-128"/>
              <a:ea typeface="ＭＳ Ｐゴシック" panose="020B0600070205080204" pitchFamily="50" charset="-128"/>
            </a:rPr>
            <a:t>　主な要因として、広大な行政面積を有している特異な地域性から、道路・義務教育施設の維持補修や更新に係る経費が多額であることがあげられます。</a:t>
          </a:r>
        </a:p>
        <a:p>
          <a:r>
            <a:rPr kumimoji="1" lang="ja-JP" altLang="en-US" sz="1300">
              <a:latin typeface="ＭＳ Ｐゴシック" panose="020B0600070205080204" pitchFamily="50" charset="-128"/>
              <a:ea typeface="ＭＳ Ｐゴシック" panose="020B0600070205080204" pitchFamily="50" charset="-128"/>
            </a:rPr>
            <a:t>　公債費については、一人当たり</a:t>
          </a:r>
          <a:r>
            <a:rPr kumimoji="1" lang="en-US" altLang="ja-JP" sz="1300">
              <a:latin typeface="ＭＳ Ｐゴシック" panose="020B0600070205080204" pitchFamily="50" charset="-128"/>
              <a:ea typeface="ＭＳ Ｐゴシック" panose="020B0600070205080204" pitchFamily="50" charset="-128"/>
            </a:rPr>
            <a:t>115,130</a:t>
          </a:r>
          <a:r>
            <a:rPr kumimoji="1" lang="ja-JP" altLang="en-US" sz="1300">
              <a:latin typeface="ＭＳ Ｐゴシック" panose="020B0600070205080204" pitchFamily="50" charset="-128"/>
              <a:ea typeface="ＭＳ Ｐゴシック" panose="020B0600070205080204" pitchFamily="50" charset="-128"/>
            </a:rPr>
            <a:t>円となっており、各平均と比べると高い水準になっています。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各施設の更新に係る経費は、年数の経過とともに今後増加していくことが見込まれるため、行政運営とのバランスを考えながら、計画的な地方債の発行に努めていきます。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15,110
1,319.63
20,390,145
20,295,985
89,362
9,724,470
15,822,566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72644</xdr:rowOff>
    </xdr:from>
    <xdr:to>
      <xdr:col>24</xdr:col>
      <xdr:colOff>62865</xdr:colOff>
      <xdr:row>38</xdr:row>
      <xdr:rowOff>108458</xdr:rowOff>
    </xdr:to>
    <xdr:cxnSp macro="">
      <xdr:nvCxnSpPr>
        <xdr:cNvPr id="56" name="直線コネクタ 55"/>
        <xdr:cNvCxnSpPr/>
      </xdr:nvCxnSpPr>
      <xdr:spPr>
        <a:xfrm flipV="1">
          <a:off x="4633595" y="5387594"/>
          <a:ext cx="1270" cy="123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112285</xdr:rowOff>
    </xdr:from>
    <xdr:ext cx="469744" cy="259045"/>
    <xdr:sp macro="" textlink="">
      <xdr:nvSpPr>
        <xdr:cNvPr id="57" name="議会費最小値テキスト"/>
        <xdr:cNvSpPr txBox="1"/>
      </xdr:nvSpPr>
      <xdr:spPr>
        <a:xfrm>
          <a:off x="4686300" y="662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108458</xdr:rowOff>
    </xdr:from>
    <xdr:to>
      <xdr:col>24</xdr:col>
      <xdr:colOff>152400</xdr:colOff>
      <xdr:row>38</xdr:row>
      <xdr:rowOff>108458</xdr:rowOff>
    </xdr:to>
    <xdr:cxnSp macro="">
      <xdr:nvCxnSpPr>
        <xdr:cNvPr id="58" name="直線コネクタ 57"/>
        <xdr:cNvCxnSpPr/>
      </xdr:nvCxnSpPr>
      <xdr:spPr>
        <a:xfrm>
          <a:off x="4546600" y="6623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19321</xdr:rowOff>
    </xdr:from>
    <xdr:ext cx="469744" cy="259045"/>
    <xdr:sp macro="" textlink="">
      <xdr:nvSpPr>
        <xdr:cNvPr id="59" name="議会費最大値テキスト"/>
        <xdr:cNvSpPr txBox="1"/>
      </xdr:nvSpPr>
      <xdr:spPr>
        <a:xfrm>
          <a:off x="4686300" y="516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72644</xdr:rowOff>
    </xdr:from>
    <xdr:to>
      <xdr:col>24</xdr:col>
      <xdr:colOff>152400</xdr:colOff>
      <xdr:row>31</xdr:row>
      <xdr:rowOff>72644</xdr:rowOff>
    </xdr:to>
    <xdr:cxnSp macro="">
      <xdr:nvCxnSpPr>
        <xdr:cNvPr id="60" name="直線コネクタ 59"/>
        <xdr:cNvCxnSpPr/>
      </xdr:nvCxnSpPr>
      <xdr:spPr>
        <a:xfrm>
          <a:off x="4546600" y="538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116840</xdr:rowOff>
    </xdr:from>
    <xdr:to>
      <xdr:col>24</xdr:col>
      <xdr:colOff>63500</xdr:colOff>
      <xdr:row>31</xdr:row>
      <xdr:rowOff>148463</xdr:rowOff>
    </xdr:to>
    <xdr:cxnSp macro="">
      <xdr:nvCxnSpPr>
        <xdr:cNvPr id="61" name="直線コネクタ 60"/>
        <xdr:cNvCxnSpPr/>
      </xdr:nvCxnSpPr>
      <xdr:spPr>
        <a:xfrm flipV="1">
          <a:off x="3797300" y="5431790"/>
          <a:ext cx="8382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106189</xdr:rowOff>
    </xdr:from>
    <xdr:ext cx="469744" cy="259045"/>
    <xdr:sp macro="" textlink="">
      <xdr:nvSpPr>
        <xdr:cNvPr id="62" name="議会費平均値テキスト"/>
        <xdr:cNvSpPr txBox="1"/>
      </xdr:nvSpPr>
      <xdr:spPr>
        <a:xfrm>
          <a:off x="4686300" y="5935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127762</xdr:rowOff>
    </xdr:from>
    <xdr:to>
      <xdr:col>24</xdr:col>
      <xdr:colOff>114300</xdr:colOff>
      <xdr:row>35</xdr:row>
      <xdr:rowOff>57912</xdr:rowOff>
    </xdr:to>
    <xdr:sp macro="" textlink="">
      <xdr:nvSpPr>
        <xdr:cNvPr id="63" name="フローチャート: 判断 62"/>
        <xdr:cNvSpPr/>
      </xdr:nvSpPr>
      <xdr:spPr>
        <a:xfrm>
          <a:off x="4584700" y="595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29210</xdr:rowOff>
    </xdr:from>
    <xdr:to>
      <xdr:col>19</xdr:col>
      <xdr:colOff>177800</xdr:colOff>
      <xdr:row>31</xdr:row>
      <xdr:rowOff>148463</xdr:rowOff>
    </xdr:to>
    <xdr:cxnSp macro="">
      <xdr:nvCxnSpPr>
        <xdr:cNvPr id="64" name="直線コネクタ 63"/>
        <xdr:cNvCxnSpPr/>
      </xdr:nvCxnSpPr>
      <xdr:spPr>
        <a:xfrm>
          <a:off x="2908300" y="5344160"/>
          <a:ext cx="889000" cy="1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127762</xdr:rowOff>
    </xdr:from>
    <xdr:to>
      <xdr:col>20</xdr:col>
      <xdr:colOff>38100</xdr:colOff>
      <xdr:row>35</xdr:row>
      <xdr:rowOff>57912</xdr:rowOff>
    </xdr:to>
    <xdr:sp macro="" textlink="">
      <xdr:nvSpPr>
        <xdr:cNvPr id="65" name="フローチャート: 判断 64"/>
        <xdr:cNvSpPr/>
      </xdr:nvSpPr>
      <xdr:spPr>
        <a:xfrm>
          <a:off x="3746500" y="595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49039</xdr:rowOff>
    </xdr:from>
    <xdr:ext cx="469744" cy="259045"/>
    <xdr:sp macro="" textlink="">
      <xdr:nvSpPr>
        <xdr:cNvPr id="66" name="テキスト ボックス 65"/>
        <xdr:cNvSpPr txBox="1"/>
      </xdr:nvSpPr>
      <xdr:spPr>
        <a:xfrm>
          <a:off x="3562428" y="604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29210</xdr:rowOff>
    </xdr:from>
    <xdr:to>
      <xdr:col>15</xdr:col>
      <xdr:colOff>50800</xdr:colOff>
      <xdr:row>32</xdr:row>
      <xdr:rowOff>136271</xdr:rowOff>
    </xdr:to>
    <xdr:cxnSp macro="">
      <xdr:nvCxnSpPr>
        <xdr:cNvPr id="67" name="直線コネクタ 66"/>
        <xdr:cNvCxnSpPr/>
      </xdr:nvCxnSpPr>
      <xdr:spPr>
        <a:xfrm flipV="1">
          <a:off x="2019300" y="5344160"/>
          <a:ext cx="889000" cy="27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889</xdr:rowOff>
    </xdr:from>
    <xdr:to>
      <xdr:col>15</xdr:col>
      <xdr:colOff>101600</xdr:colOff>
      <xdr:row>34</xdr:row>
      <xdr:rowOff>102489</xdr:rowOff>
    </xdr:to>
    <xdr:sp macro="" textlink="">
      <xdr:nvSpPr>
        <xdr:cNvPr id="68" name="フローチャート: 判断 67"/>
        <xdr:cNvSpPr/>
      </xdr:nvSpPr>
      <xdr:spPr>
        <a:xfrm>
          <a:off x="2857500" y="583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93616</xdr:rowOff>
    </xdr:from>
    <xdr:ext cx="469744" cy="259045"/>
    <xdr:sp macro="" textlink="">
      <xdr:nvSpPr>
        <xdr:cNvPr id="69" name="テキスト ボックス 68"/>
        <xdr:cNvSpPr txBox="1"/>
      </xdr:nvSpPr>
      <xdr:spPr>
        <a:xfrm>
          <a:off x="2673428" y="5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136271</xdr:rowOff>
    </xdr:from>
    <xdr:to>
      <xdr:col>10</xdr:col>
      <xdr:colOff>114300</xdr:colOff>
      <xdr:row>33</xdr:row>
      <xdr:rowOff>20828</xdr:rowOff>
    </xdr:to>
    <xdr:cxnSp macro="">
      <xdr:nvCxnSpPr>
        <xdr:cNvPr id="70" name="直線コネクタ 69"/>
        <xdr:cNvCxnSpPr/>
      </xdr:nvCxnSpPr>
      <xdr:spPr>
        <a:xfrm flipV="1">
          <a:off x="1130300" y="5622671"/>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62992</xdr:rowOff>
    </xdr:from>
    <xdr:to>
      <xdr:col>10</xdr:col>
      <xdr:colOff>165100</xdr:colOff>
      <xdr:row>34</xdr:row>
      <xdr:rowOff>164592</xdr:rowOff>
    </xdr:to>
    <xdr:sp macro="" textlink="">
      <xdr:nvSpPr>
        <xdr:cNvPr id="71" name="フローチャート: 判断 70"/>
        <xdr:cNvSpPr/>
      </xdr:nvSpPr>
      <xdr:spPr>
        <a:xfrm>
          <a:off x="1968500" y="589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155719</xdr:rowOff>
    </xdr:from>
    <xdr:ext cx="469744" cy="259045"/>
    <xdr:sp macro="" textlink="">
      <xdr:nvSpPr>
        <xdr:cNvPr id="72" name="テキスト ボックス 71"/>
        <xdr:cNvSpPr txBox="1"/>
      </xdr:nvSpPr>
      <xdr:spPr>
        <a:xfrm>
          <a:off x="1784428" y="598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108331</xdr:rowOff>
    </xdr:from>
    <xdr:to>
      <xdr:col>6</xdr:col>
      <xdr:colOff>38100</xdr:colOff>
      <xdr:row>35</xdr:row>
      <xdr:rowOff>38481</xdr:rowOff>
    </xdr:to>
    <xdr:sp macro="" textlink="">
      <xdr:nvSpPr>
        <xdr:cNvPr id="73" name="フローチャート: 判断 72"/>
        <xdr:cNvSpPr/>
      </xdr:nvSpPr>
      <xdr:spPr>
        <a:xfrm>
          <a:off x="1079500" y="593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29608</xdr:rowOff>
    </xdr:from>
    <xdr:ext cx="469744" cy="259045"/>
    <xdr:sp macro="" textlink="">
      <xdr:nvSpPr>
        <xdr:cNvPr id="74" name="テキスト ボックス 73"/>
        <xdr:cNvSpPr txBox="1"/>
      </xdr:nvSpPr>
      <xdr:spPr>
        <a:xfrm>
          <a:off x="895428" y="603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66040</xdr:rowOff>
    </xdr:from>
    <xdr:to>
      <xdr:col>24</xdr:col>
      <xdr:colOff>114300</xdr:colOff>
      <xdr:row>31</xdr:row>
      <xdr:rowOff>167640</xdr:rowOff>
    </xdr:to>
    <xdr:sp macro="" textlink="">
      <xdr:nvSpPr>
        <xdr:cNvPr id="80" name="楕円 79"/>
        <xdr:cNvSpPr/>
      </xdr:nvSpPr>
      <xdr:spPr>
        <a:xfrm>
          <a:off x="4584700" y="53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152417</xdr:rowOff>
    </xdr:from>
    <xdr:ext cx="469744" cy="259045"/>
    <xdr:sp macro="" textlink="">
      <xdr:nvSpPr>
        <xdr:cNvPr id="81" name="議会費該当値テキスト"/>
        <xdr:cNvSpPr txBox="1"/>
      </xdr:nvSpPr>
      <xdr:spPr>
        <a:xfrm>
          <a:off x="4686300" y="529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97663</xdr:rowOff>
    </xdr:from>
    <xdr:to>
      <xdr:col>20</xdr:col>
      <xdr:colOff>38100</xdr:colOff>
      <xdr:row>32</xdr:row>
      <xdr:rowOff>27813</xdr:rowOff>
    </xdr:to>
    <xdr:sp macro="" textlink="">
      <xdr:nvSpPr>
        <xdr:cNvPr id="82" name="楕円 81"/>
        <xdr:cNvSpPr/>
      </xdr:nvSpPr>
      <xdr:spPr>
        <a:xfrm>
          <a:off x="3746500" y="5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44340</xdr:rowOff>
    </xdr:from>
    <xdr:ext cx="469744" cy="259045"/>
    <xdr:sp macro="" textlink="">
      <xdr:nvSpPr>
        <xdr:cNvPr id="83" name="テキスト ボックス 82"/>
        <xdr:cNvSpPr txBox="1"/>
      </xdr:nvSpPr>
      <xdr:spPr>
        <a:xfrm>
          <a:off x="3562428" y="51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149860</xdr:rowOff>
    </xdr:from>
    <xdr:to>
      <xdr:col>15</xdr:col>
      <xdr:colOff>101600</xdr:colOff>
      <xdr:row>31</xdr:row>
      <xdr:rowOff>80010</xdr:rowOff>
    </xdr:to>
    <xdr:sp macro="" textlink="">
      <xdr:nvSpPr>
        <xdr:cNvPr id="84" name="楕円 83"/>
        <xdr:cNvSpPr/>
      </xdr:nvSpPr>
      <xdr:spPr>
        <a:xfrm>
          <a:off x="2857500" y="52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96537</xdr:rowOff>
    </xdr:from>
    <xdr:ext cx="469744" cy="259045"/>
    <xdr:sp macro="" textlink="">
      <xdr:nvSpPr>
        <xdr:cNvPr id="85" name="テキスト ボックス 84"/>
        <xdr:cNvSpPr txBox="1"/>
      </xdr:nvSpPr>
      <xdr:spPr>
        <a:xfrm>
          <a:off x="2673428" y="506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85471</xdr:rowOff>
    </xdr:from>
    <xdr:to>
      <xdr:col>10</xdr:col>
      <xdr:colOff>165100</xdr:colOff>
      <xdr:row>33</xdr:row>
      <xdr:rowOff>15621</xdr:rowOff>
    </xdr:to>
    <xdr:sp macro="" textlink="">
      <xdr:nvSpPr>
        <xdr:cNvPr id="86" name="楕円 85"/>
        <xdr:cNvSpPr/>
      </xdr:nvSpPr>
      <xdr:spPr>
        <a:xfrm>
          <a:off x="1968500" y="557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32148</xdr:rowOff>
    </xdr:from>
    <xdr:ext cx="469744" cy="259045"/>
    <xdr:sp macro="" textlink="">
      <xdr:nvSpPr>
        <xdr:cNvPr id="87" name="テキスト ボックス 86"/>
        <xdr:cNvSpPr txBox="1"/>
      </xdr:nvSpPr>
      <xdr:spPr>
        <a:xfrm>
          <a:off x="1784428" y="534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141478</xdr:rowOff>
    </xdr:from>
    <xdr:to>
      <xdr:col>6</xdr:col>
      <xdr:colOff>38100</xdr:colOff>
      <xdr:row>33</xdr:row>
      <xdr:rowOff>71628</xdr:rowOff>
    </xdr:to>
    <xdr:sp macro="" textlink="">
      <xdr:nvSpPr>
        <xdr:cNvPr id="88" name="楕円 87"/>
        <xdr:cNvSpPr/>
      </xdr:nvSpPr>
      <xdr:spPr>
        <a:xfrm>
          <a:off x="1079500" y="562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88155</xdr:rowOff>
    </xdr:from>
    <xdr:ext cx="469744" cy="259045"/>
    <xdr:sp macro="" textlink="">
      <xdr:nvSpPr>
        <xdr:cNvPr id="89" name="テキスト ボックス 88"/>
        <xdr:cNvSpPr txBox="1"/>
      </xdr:nvSpPr>
      <xdr:spPr>
        <a:xfrm>
          <a:off x="895428" y="540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6693</xdr:rowOff>
    </xdr:from>
    <xdr:to>
      <xdr:col>24</xdr:col>
      <xdr:colOff>62865</xdr:colOff>
      <xdr:row>59</xdr:row>
      <xdr:rowOff>44877</xdr:rowOff>
    </xdr:to>
    <xdr:cxnSp macro="">
      <xdr:nvCxnSpPr>
        <xdr:cNvPr id="114" name="直線コネクタ 113"/>
        <xdr:cNvCxnSpPr/>
      </xdr:nvCxnSpPr>
      <xdr:spPr>
        <a:xfrm flipV="1">
          <a:off x="4633595" y="8750643"/>
          <a:ext cx="1270" cy="140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48704</xdr:rowOff>
    </xdr:from>
    <xdr:ext cx="534377" cy="259045"/>
    <xdr:sp macro="" textlink="">
      <xdr:nvSpPr>
        <xdr:cNvPr id="115" name="総務費最小値テキスト"/>
        <xdr:cNvSpPr txBox="1"/>
      </xdr:nvSpPr>
      <xdr:spPr>
        <a:xfrm>
          <a:off x="4686300" y="1016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44877</xdr:rowOff>
    </xdr:from>
    <xdr:to>
      <xdr:col>24</xdr:col>
      <xdr:colOff>152400</xdr:colOff>
      <xdr:row>59</xdr:row>
      <xdr:rowOff>44877</xdr:rowOff>
    </xdr:to>
    <xdr:cxnSp macro="">
      <xdr:nvCxnSpPr>
        <xdr:cNvPr id="116" name="直線コネクタ 115"/>
        <xdr:cNvCxnSpPr/>
      </xdr:nvCxnSpPr>
      <xdr:spPr>
        <a:xfrm>
          <a:off x="4546600" y="10160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124820</xdr:rowOff>
    </xdr:from>
    <xdr:ext cx="599010" cy="259045"/>
    <xdr:sp macro="" textlink="">
      <xdr:nvSpPr>
        <xdr:cNvPr id="117" name="総務費最大値テキスト"/>
        <xdr:cNvSpPr txBox="1"/>
      </xdr:nvSpPr>
      <xdr:spPr>
        <a:xfrm>
          <a:off x="4686300" y="8525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6693</xdr:rowOff>
    </xdr:from>
    <xdr:to>
      <xdr:col>24</xdr:col>
      <xdr:colOff>152400</xdr:colOff>
      <xdr:row>51</xdr:row>
      <xdr:rowOff>6693</xdr:rowOff>
    </xdr:to>
    <xdr:cxnSp macro="">
      <xdr:nvCxnSpPr>
        <xdr:cNvPr id="118" name="直線コネクタ 117"/>
        <xdr:cNvCxnSpPr/>
      </xdr:nvCxnSpPr>
      <xdr:spPr>
        <a:xfrm>
          <a:off x="4546600" y="8750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29401</xdr:rowOff>
    </xdr:from>
    <xdr:to>
      <xdr:col>24</xdr:col>
      <xdr:colOff>63500</xdr:colOff>
      <xdr:row>57</xdr:row>
      <xdr:rowOff>35657</xdr:rowOff>
    </xdr:to>
    <xdr:cxnSp macro="">
      <xdr:nvCxnSpPr>
        <xdr:cNvPr id="119" name="直線コネクタ 118"/>
        <xdr:cNvCxnSpPr/>
      </xdr:nvCxnSpPr>
      <xdr:spPr>
        <a:xfrm>
          <a:off x="3797300" y="9630601"/>
          <a:ext cx="838200" cy="17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150441</xdr:rowOff>
    </xdr:from>
    <xdr:ext cx="534377" cy="259045"/>
    <xdr:sp macro="" textlink="">
      <xdr:nvSpPr>
        <xdr:cNvPr id="120" name="総務費平均値テキスト"/>
        <xdr:cNvSpPr txBox="1"/>
      </xdr:nvSpPr>
      <xdr:spPr>
        <a:xfrm>
          <a:off x="4686300" y="95801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127564</xdr:rowOff>
    </xdr:from>
    <xdr:to>
      <xdr:col>24</xdr:col>
      <xdr:colOff>114300</xdr:colOff>
      <xdr:row>57</xdr:row>
      <xdr:rowOff>57714</xdr:rowOff>
    </xdr:to>
    <xdr:sp macro="" textlink="">
      <xdr:nvSpPr>
        <xdr:cNvPr id="121" name="フローチャート: 判断 120"/>
        <xdr:cNvSpPr/>
      </xdr:nvSpPr>
      <xdr:spPr>
        <a:xfrm>
          <a:off x="4584700" y="9728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156128</xdr:rowOff>
    </xdr:from>
    <xdr:to>
      <xdr:col>19</xdr:col>
      <xdr:colOff>177800</xdr:colOff>
      <xdr:row>56</xdr:row>
      <xdr:rowOff>29401</xdr:rowOff>
    </xdr:to>
    <xdr:cxnSp macro="">
      <xdr:nvCxnSpPr>
        <xdr:cNvPr id="122" name="直線コネクタ 121"/>
        <xdr:cNvCxnSpPr/>
      </xdr:nvCxnSpPr>
      <xdr:spPr>
        <a:xfrm>
          <a:off x="2908300" y="9585878"/>
          <a:ext cx="889000" cy="4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64005</xdr:rowOff>
    </xdr:from>
    <xdr:to>
      <xdr:col>20</xdr:col>
      <xdr:colOff>38100</xdr:colOff>
      <xdr:row>56</xdr:row>
      <xdr:rowOff>165605</xdr:rowOff>
    </xdr:to>
    <xdr:sp macro="" textlink="">
      <xdr:nvSpPr>
        <xdr:cNvPr id="123" name="フローチャート: 判断 122"/>
        <xdr:cNvSpPr/>
      </xdr:nvSpPr>
      <xdr:spPr>
        <a:xfrm>
          <a:off x="3746500" y="966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156732</xdr:rowOff>
    </xdr:from>
    <xdr:ext cx="599010" cy="259045"/>
    <xdr:sp macro="" textlink="">
      <xdr:nvSpPr>
        <xdr:cNvPr id="124" name="テキスト ボックス 123"/>
        <xdr:cNvSpPr txBox="1"/>
      </xdr:nvSpPr>
      <xdr:spPr>
        <a:xfrm>
          <a:off x="3497795" y="9757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156128</xdr:rowOff>
    </xdr:from>
    <xdr:to>
      <xdr:col>15</xdr:col>
      <xdr:colOff>50800</xdr:colOff>
      <xdr:row>56</xdr:row>
      <xdr:rowOff>145948</xdr:rowOff>
    </xdr:to>
    <xdr:cxnSp macro="">
      <xdr:nvCxnSpPr>
        <xdr:cNvPr id="125" name="直線コネクタ 124"/>
        <xdr:cNvCxnSpPr/>
      </xdr:nvCxnSpPr>
      <xdr:spPr>
        <a:xfrm flipV="1">
          <a:off x="2019300" y="9585878"/>
          <a:ext cx="889000" cy="16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91735</xdr:rowOff>
    </xdr:from>
    <xdr:to>
      <xdr:col>15</xdr:col>
      <xdr:colOff>101600</xdr:colOff>
      <xdr:row>57</xdr:row>
      <xdr:rowOff>21885</xdr:rowOff>
    </xdr:to>
    <xdr:sp macro="" textlink="">
      <xdr:nvSpPr>
        <xdr:cNvPr id="126" name="フローチャート: 判断 125"/>
        <xdr:cNvSpPr/>
      </xdr:nvSpPr>
      <xdr:spPr>
        <a:xfrm>
          <a:off x="2857500" y="96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13012</xdr:rowOff>
    </xdr:from>
    <xdr:ext cx="599010" cy="259045"/>
    <xdr:sp macro="" textlink="">
      <xdr:nvSpPr>
        <xdr:cNvPr id="127" name="テキスト ボックス 126"/>
        <xdr:cNvSpPr txBox="1"/>
      </xdr:nvSpPr>
      <xdr:spPr>
        <a:xfrm>
          <a:off x="2608795" y="9785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58616</xdr:rowOff>
    </xdr:from>
    <xdr:to>
      <xdr:col>10</xdr:col>
      <xdr:colOff>114300</xdr:colOff>
      <xdr:row>56</xdr:row>
      <xdr:rowOff>145948</xdr:rowOff>
    </xdr:to>
    <xdr:cxnSp macro="">
      <xdr:nvCxnSpPr>
        <xdr:cNvPr id="128" name="直線コネクタ 127"/>
        <xdr:cNvCxnSpPr/>
      </xdr:nvCxnSpPr>
      <xdr:spPr>
        <a:xfrm>
          <a:off x="1130300" y="9659816"/>
          <a:ext cx="889000" cy="8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134155</xdr:rowOff>
    </xdr:from>
    <xdr:to>
      <xdr:col>10</xdr:col>
      <xdr:colOff>165100</xdr:colOff>
      <xdr:row>57</xdr:row>
      <xdr:rowOff>64305</xdr:rowOff>
    </xdr:to>
    <xdr:sp macro="" textlink="">
      <xdr:nvSpPr>
        <xdr:cNvPr id="129" name="フローチャート: 判断 128"/>
        <xdr:cNvSpPr/>
      </xdr:nvSpPr>
      <xdr:spPr>
        <a:xfrm>
          <a:off x="1968500" y="973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55432</xdr:rowOff>
    </xdr:from>
    <xdr:ext cx="534377" cy="259045"/>
    <xdr:sp macro="" textlink="">
      <xdr:nvSpPr>
        <xdr:cNvPr id="130" name="テキスト ボックス 129"/>
        <xdr:cNvSpPr txBox="1"/>
      </xdr:nvSpPr>
      <xdr:spPr>
        <a:xfrm>
          <a:off x="1752111" y="982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61475</xdr:rowOff>
    </xdr:from>
    <xdr:to>
      <xdr:col>6</xdr:col>
      <xdr:colOff>38100</xdr:colOff>
      <xdr:row>56</xdr:row>
      <xdr:rowOff>163075</xdr:rowOff>
    </xdr:to>
    <xdr:sp macro="" textlink="">
      <xdr:nvSpPr>
        <xdr:cNvPr id="131" name="フローチャート: 判断 130"/>
        <xdr:cNvSpPr/>
      </xdr:nvSpPr>
      <xdr:spPr>
        <a:xfrm>
          <a:off x="1079500" y="96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154202</xdr:rowOff>
    </xdr:from>
    <xdr:ext cx="599010" cy="259045"/>
    <xdr:sp macro="" textlink="">
      <xdr:nvSpPr>
        <xdr:cNvPr id="132" name="テキスト ボックス 131"/>
        <xdr:cNvSpPr txBox="1"/>
      </xdr:nvSpPr>
      <xdr:spPr>
        <a:xfrm>
          <a:off x="830795" y="975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156307</xdr:rowOff>
    </xdr:from>
    <xdr:to>
      <xdr:col>24</xdr:col>
      <xdr:colOff>114300</xdr:colOff>
      <xdr:row>57</xdr:row>
      <xdr:rowOff>86457</xdr:rowOff>
    </xdr:to>
    <xdr:sp macro="" textlink="">
      <xdr:nvSpPr>
        <xdr:cNvPr id="138" name="楕円 137"/>
        <xdr:cNvSpPr/>
      </xdr:nvSpPr>
      <xdr:spPr>
        <a:xfrm>
          <a:off x="4584700" y="975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134734</xdr:rowOff>
    </xdr:from>
    <xdr:ext cx="534377" cy="259045"/>
    <xdr:sp macro="" textlink="">
      <xdr:nvSpPr>
        <xdr:cNvPr id="139" name="総務費該当値テキスト"/>
        <xdr:cNvSpPr txBox="1"/>
      </xdr:nvSpPr>
      <xdr:spPr>
        <a:xfrm>
          <a:off x="4686300" y="973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150051</xdr:rowOff>
    </xdr:from>
    <xdr:to>
      <xdr:col>20</xdr:col>
      <xdr:colOff>38100</xdr:colOff>
      <xdr:row>56</xdr:row>
      <xdr:rowOff>80201</xdr:rowOff>
    </xdr:to>
    <xdr:sp macro="" textlink="">
      <xdr:nvSpPr>
        <xdr:cNvPr id="140" name="楕円 139"/>
        <xdr:cNvSpPr/>
      </xdr:nvSpPr>
      <xdr:spPr>
        <a:xfrm>
          <a:off x="3746500" y="957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96728</xdr:rowOff>
    </xdr:from>
    <xdr:ext cx="599010" cy="259045"/>
    <xdr:sp macro="" textlink="">
      <xdr:nvSpPr>
        <xdr:cNvPr id="141" name="テキスト ボックス 140"/>
        <xdr:cNvSpPr txBox="1"/>
      </xdr:nvSpPr>
      <xdr:spPr>
        <a:xfrm>
          <a:off x="3497795" y="935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105328</xdr:rowOff>
    </xdr:from>
    <xdr:to>
      <xdr:col>15</xdr:col>
      <xdr:colOff>101600</xdr:colOff>
      <xdr:row>56</xdr:row>
      <xdr:rowOff>35478</xdr:rowOff>
    </xdr:to>
    <xdr:sp macro="" textlink="">
      <xdr:nvSpPr>
        <xdr:cNvPr id="142" name="楕円 141"/>
        <xdr:cNvSpPr/>
      </xdr:nvSpPr>
      <xdr:spPr>
        <a:xfrm>
          <a:off x="2857500" y="953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52005</xdr:rowOff>
    </xdr:from>
    <xdr:ext cx="599010" cy="259045"/>
    <xdr:sp macro="" textlink="">
      <xdr:nvSpPr>
        <xdr:cNvPr id="143" name="テキスト ボックス 142"/>
        <xdr:cNvSpPr txBox="1"/>
      </xdr:nvSpPr>
      <xdr:spPr>
        <a:xfrm>
          <a:off x="2608795" y="931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95148</xdr:rowOff>
    </xdr:from>
    <xdr:to>
      <xdr:col>10</xdr:col>
      <xdr:colOff>165100</xdr:colOff>
      <xdr:row>57</xdr:row>
      <xdr:rowOff>25298</xdr:rowOff>
    </xdr:to>
    <xdr:sp macro="" textlink="">
      <xdr:nvSpPr>
        <xdr:cNvPr id="144" name="楕円 143"/>
        <xdr:cNvSpPr/>
      </xdr:nvSpPr>
      <xdr:spPr>
        <a:xfrm>
          <a:off x="1968500" y="969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41825</xdr:rowOff>
    </xdr:from>
    <xdr:ext cx="599010" cy="259045"/>
    <xdr:sp macro="" textlink="">
      <xdr:nvSpPr>
        <xdr:cNvPr id="145" name="テキスト ボックス 144"/>
        <xdr:cNvSpPr txBox="1"/>
      </xdr:nvSpPr>
      <xdr:spPr>
        <a:xfrm>
          <a:off x="1719795" y="9471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7816</xdr:rowOff>
    </xdr:from>
    <xdr:to>
      <xdr:col>6</xdr:col>
      <xdr:colOff>38100</xdr:colOff>
      <xdr:row>56</xdr:row>
      <xdr:rowOff>109416</xdr:rowOff>
    </xdr:to>
    <xdr:sp macro="" textlink="">
      <xdr:nvSpPr>
        <xdr:cNvPr id="146" name="楕円 145"/>
        <xdr:cNvSpPr/>
      </xdr:nvSpPr>
      <xdr:spPr>
        <a:xfrm>
          <a:off x="1079500" y="960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125943</xdr:rowOff>
    </xdr:from>
    <xdr:ext cx="599010" cy="259045"/>
    <xdr:sp macro="" textlink="">
      <xdr:nvSpPr>
        <xdr:cNvPr id="147" name="テキスト ボックス 146"/>
        <xdr:cNvSpPr txBox="1"/>
      </xdr:nvSpPr>
      <xdr:spPr>
        <a:xfrm>
          <a:off x="830795" y="938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60" name="テキスト ボックス 159"/>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160263</xdr:rowOff>
    </xdr:from>
    <xdr:to>
      <xdr:col>24</xdr:col>
      <xdr:colOff>62865</xdr:colOff>
      <xdr:row>78</xdr:row>
      <xdr:rowOff>28253</xdr:rowOff>
    </xdr:to>
    <xdr:cxnSp macro="">
      <xdr:nvCxnSpPr>
        <xdr:cNvPr id="174" name="直線コネクタ 173"/>
        <xdr:cNvCxnSpPr/>
      </xdr:nvCxnSpPr>
      <xdr:spPr>
        <a:xfrm flipV="1">
          <a:off x="4633595" y="12161763"/>
          <a:ext cx="1270" cy="1239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32080</xdr:rowOff>
    </xdr:from>
    <xdr:ext cx="599010" cy="259045"/>
    <xdr:sp macro="" textlink="">
      <xdr:nvSpPr>
        <xdr:cNvPr id="175" name="民生費最小値テキスト"/>
        <xdr:cNvSpPr txBox="1"/>
      </xdr:nvSpPr>
      <xdr:spPr>
        <a:xfrm>
          <a:off x="4686300" y="1340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28253</xdr:rowOff>
    </xdr:from>
    <xdr:to>
      <xdr:col>24</xdr:col>
      <xdr:colOff>152400</xdr:colOff>
      <xdr:row>78</xdr:row>
      <xdr:rowOff>28253</xdr:rowOff>
    </xdr:to>
    <xdr:cxnSp macro="">
      <xdr:nvCxnSpPr>
        <xdr:cNvPr id="176" name="直線コネクタ 175"/>
        <xdr:cNvCxnSpPr/>
      </xdr:nvCxnSpPr>
      <xdr:spPr>
        <a:xfrm>
          <a:off x="4546600" y="13401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106940</xdr:rowOff>
    </xdr:from>
    <xdr:ext cx="599010" cy="259045"/>
    <xdr:sp macro="" textlink="">
      <xdr:nvSpPr>
        <xdr:cNvPr id="177" name="民生費最大値テキスト"/>
        <xdr:cNvSpPr txBox="1"/>
      </xdr:nvSpPr>
      <xdr:spPr>
        <a:xfrm>
          <a:off x="4686300" y="11936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160263</xdr:rowOff>
    </xdr:from>
    <xdr:to>
      <xdr:col>24</xdr:col>
      <xdr:colOff>152400</xdr:colOff>
      <xdr:row>70</xdr:row>
      <xdr:rowOff>160263</xdr:rowOff>
    </xdr:to>
    <xdr:cxnSp macro="">
      <xdr:nvCxnSpPr>
        <xdr:cNvPr id="178" name="直線コネクタ 177"/>
        <xdr:cNvCxnSpPr/>
      </xdr:nvCxnSpPr>
      <xdr:spPr>
        <a:xfrm>
          <a:off x="4546600" y="12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74636</xdr:rowOff>
    </xdr:from>
    <xdr:to>
      <xdr:col>24</xdr:col>
      <xdr:colOff>63500</xdr:colOff>
      <xdr:row>73</xdr:row>
      <xdr:rowOff>20479</xdr:rowOff>
    </xdr:to>
    <xdr:cxnSp macro="">
      <xdr:nvCxnSpPr>
        <xdr:cNvPr id="179" name="直線コネクタ 178"/>
        <xdr:cNvCxnSpPr/>
      </xdr:nvCxnSpPr>
      <xdr:spPr>
        <a:xfrm flipV="1">
          <a:off x="3797300" y="12419036"/>
          <a:ext cx="838200" cy="11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41398</xdr:rowOff>
    </xdr:from>
    <xdr:ext cx="599010" cy="259045"/>
    <xdr:sp macro="" textlink="">
      <xdr:nvSpPr>
        <xdr:cNvPr id="180" name="民生費平均値テキスト"/>
        <xdr:cNvSpPr txBox="1"/>
      </xdr:nvSpPr>
      <xdr:spPr>
        <a:xfrm>
          <a:off x="4686300" y="127286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62971</xdr:rowOff>
    </xdr:from>
    <xdr:to>
      <xdr:col>24</xdr:col>
      <xdr:colOff>114300</xdr:colOff>
      <xdr:row>74</xdr:row>
      <xdr:rowOff>164571</xdr:rowOff>
    </xdr:to>
    <xdr:sp macro="" textlink="">
      <xdr:nvSpPr>
        <xdr:cNvPr id="181" name="フローチャート: 判断 180"/>
        <xdr:cNvSpPr/>
      </xdr:nvSpPr>
      <xdr:spPr>
        <a:xfrm>
          <a:off x="4584700" y="1275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20479</xdr:rowOff>
    </xdr:from>
    <xdr:to>
      <xdr:col>19</xdr:col>
      <xdr:colOff>177800</xdr:colOff>
      <xdr:row>74</xdr:row>
      <xdr:rowOff>82310</xdr:rowOff>
    </xdr:to>
    <xdr:cxnSp macro="">
      <xdr:nvCxnSpPr>
        <xdr:cNvPr id="182" name="直線コネクタ 181"/>
        <xdr:cNvCxnSpPr/>
      </xdr:nvCxnSpPr>
      <xdr:spPr>
        <a:xfrm flipV="1">
          <a:off x="2908300" y="12536329"/>
          <a:ext cx="889000" cy="23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70493</xdr:rowOff>
    </xdr:from>
    <xdr:to>
      <xdr:col>20</xdr:col>
      <xdr:colOff>38100</xdr:colOff>
      <xdr:row>75</xdr:row>
      <xdr:rowOff>643</xdr:rowOff>
    </xdr:to>
    <xdr:sp macro="" textlink="">
      <xdr:nvSpPr>
        <xdr:cNvPr id="183" name="フローチャート: 判断 182"/>
        <xdr:cNvSpPr/>
      </xdr:nvSpPr>
      <xdr:spPr>
        <a:xfrm>
          <a:off x="3746500" y="1275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163220</xdr:rowOff>
    </xdr:from>
    <xdr:ext cx="599010" cy="259045"/>
    <xdr:sp macro="" textlink="">
      <xdr:nvSpPr>
        <xdr:cNvPr id="184" name="テキスト ボックス 183"/>
        <xdr:cNvSpPr txBox="1"/>
      </xdr:nvSpPr>
      <xdr:spPr>
        <a:xfrm>
          <a:off x="3497795" y="1285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82310</xdr:rowOff>
    </xdr:from>
    <xdr:to>
      <xdr:col>15</xdr:col>
      <xdr:colOff>50800</xdr:colOff>
      <xdr:row>75</xdr:row>
      <xdr:rowOff>51112</xdr:rowOff>
    </xdr:to>
    <xdr:cxnSp macro="">
      <xdr:nvCxnSpPr>
        <xdr:cNvPr id="185" name="直線コネクタ 184"/>
        <xdr:cNvCxnSpPr/>
      </xdr:nvCxnSpPr>
      <xdr:spPr>
        <a:xfrm flipV="1">
          <a:off x="2019300" y="12769610"/>
          <a:ext cx="889000" cy="14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128556</xdr:rowOff>
    </xdr:from>
    <xdr:to>
      <xdr:col>15</xdr:col>
      <xdr:colOff>101600</xdr:colOff>
      <xdr:row>75</xdr:row>
      <xdr:rowOff>58706</xdr:rowOff>
    </xdr:to>
    <xdr:sp macro="" textlink="">
      <xdr:nvSpPr>
        <xdr:cNvPr id="186" name="フローチャート: 判断 185"/>
        <xdr:cNvSpPr/>
      </xdr:nvSpPr>
      <xdr:spPr>
        <a:xfrm>
          <a:off x="2857500" y="1281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49833</xdr:rowOff>
    </xdr:from>
    <xdr:ext cx="599010" cy="259045"/>
    <xdr:sp macro="" textlink="">
      <xdr:nvSpPr>
        <xdr:cNvPr id="187" name="テキスト ボックス 186"/>
        <xdr:cNvSpPr txBox="1"/>
      </xdr:nvSpPr>
      <xdr:spPr>
        <a:xfrm>
          <a:off x="2608795" y="1290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51112</xdr:rowOff>
    </xdr:from>
    <xdr:to>
      <xdr:col>10</xdr:col>
      <xdr:colOff>114300</xdr:colOff>
      <xdr:row>75</xdr:row>
      <xdr:rowOff>93109</xdr:rowOff>
    </xdr:to>
    <xdr:cxnSp macro="">
      <xdr:nvCxnSpPr>
        <xdr:cNvPr id="188" name="直線コネクタ 187"/>
        <xdr:cNvCxnSpPr/>
      </xdr:nvCxnSpPr>
      <xdr:spPr>
        <a:xfrm flipV="1">
          <a:off x="1130300" y="12909862"/>
          <a:ext cx="889000" cy="4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10371</xdr:rowOff>
    </xdr:from>
    <xdr:to>
      <xdr:col>10</xdr:col>
      <xdr:colOff>165100</xdr:colOff>
      <xdr:row>75</xdr:row>
      <xdr:rowOff>111971</xdr:rowOff>
    </xdr:to>
    <xdr:sp macro="" textlink="">
      <xdr:nvSpPr>
        <xdr:cNvPr id="189" name="フローチャート: 判断 188"/>
        <xdr:cNvSpPr/>
      </xdr:nvSpPr>
      <xdr:spPr>
        <a:xfrm>
          <a:off x="1968500" y="1286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103098</xdr:rowOff>
    </xdr:from>
    <xdr:ext cx="599010" cy="259045"/>
    <xdr:sp macro="" textlink="">
      <xdr:nvSpPr>
        <xdr:cNvPr id="190" name="テキスト ボックス 189"/>
        <xdr:cNvSpPr txBox="1"/>
      </xdr:nvSpPr>
      <xdr:spPr>
        <a:xfrm>
          <a:off x="1719795" y="1296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92753</xdr:rowOff>
    </xdr:from>
    <xdr:to>
      <xdr:col>6</xdr:col>
      <xdr:colOff>38100</xdr:colOff>
      <xdr:row>76</xdr:row>
      <xdr:rowOff>22904</xdr:rowOff>
    </xdr:to>
    <xdr:sp macro="" textlink="">
      <xdr:nvSpPr>
        <xdr:cNvPr id="191" name="フローチャート: 判断 190"/>
        <xdr:cNvSpPr/>
      </xdr:nvSpPr>
      <xdr:spPr>
        <a:xfrm>
          <a:off x="1079500" y="129515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14031</xdr:rowOff>
    </xdr:from>
    <xdr:ext cx="599010" cy="259045"/>
    <xdr:sp macro="" textlink="">
      <xdr:nvSpPr>
        <xdr:cNvPr id="192" name="テキスト ボックス 191"/>
        <xdr:cNvSpPr txBox="1"/>
      </xdr:nvSpPr>
      <xdr:spPr>
        <a:xfrm>
          <a:off x="830795" y="1304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23836</xdr:rowOff>
    </xdr:from>
    <xdr:to>
      <xdr:col>24</xdr:col>
      <xdr:colOff>114300</xdr:colOff>
      <xdr:row>72</xdr:row>
      <xdr:rowOff>125436</xdr:rowOff>
    </xdr:to>
    <xdr:sp macro="" textlink="">
      <xdr:nvSpPr>
        <xdr:cNvPr id="198" name="楕円 197"/>
        <xdr:cNvSpPr/>
      </xdr:nvSpPr>
      <xdr:spPr>
        <a:xfrm>
          <a:off x="4584700" y="1236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46713</xdr:rowOff>
    </xdr:from>
    <xdr:ext cx="599010" cy="259045"/>
    <xdr:sp macro="" textlink="">
      <xdr:nvSpPr>
        <xdr:cNvPr id="199" name="民生費該当値テキスト"/>
        <xdr:cNvSpPr txBox="1"/>
      </xdr:nvSpPr>
      <xdr:spPr>
        <a:xfrm>
          <a:off x="4686300" y="1221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141129</xdr:rowOff>
    </xdr:from>
    <xdr:to>
      <xdr:col>20</xdr:col>
      <xdr:colOff>38100</xdr:colOff>
      <xdr:row>73</xdr:row>
      <xdr:rowOff>71279</xdr:rowOff>
    </xdr:to>
    <xdr:sp macro="" textlink="">
      <xdr:nvSpPr>
        <xdr:cNvPr id="200" name="楕円 199"/>
        <xdr:cNvSpPr/>
      </xdr:nvSpPr>
      <xdr:spPr>
        <a:xfrm>
          <a:off x="3746500" y="1248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87806</xdr:rowOff>
    </xdr:from>
    <xdr:ext cx="599010" cy="259045"/>
    <xdr:sp macro="" textlink="">
      <xdr:nvSpPr>
        <xdr:cNvPr id="201" name="テキスト ボックス 200"/>
        <xdr:cNvSpPr txBox="1"/>
      </xdr:nvSpPr>
      <xdr:spPr>
        <a:xfrm>
          <a:off x="3497795" y="12260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31510</xdr:rowOff>
    </xdr:from>
    <xdr:to>
      <xdr:col>15</xdr:col>
      <xdr:colOff>101600</xdr:colOff>
      <xdr:row>74</xdr:row>
      <xdr:rowOff>133110</xdr:rowOff>
    </xdr:to>
    <xdr:sp macro="" textlink="">
      <xdr:nvSpPr>
        <xdr:cNvPr id="202" name="楕円 201"/>
        <xdr:cNvSpPr/>
      </xdr:nvSpPr>
      <xdr:spPr>
        <a:xfrm>
          <a:off x="2857500" y="1271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149637</xdr:rowOff>
    </xdr:from>
    <xdr:ext cx="599010" cy="259045"/>
    <xdr:sp macro="" textlink="">
      <xdr:nvSpPr>
        <xdr:cNvPr id="203" name="テキスト ボックス 202"/>
        <xdr:cNvSpPr txBox="1"/>
      </xdr:nvSpPr>
      <xdr:spPr>
        <a:xfrm>
          <a:off x="2608795" y="12494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312</xdr:rowOff>
    </xdr:from>
    <xdr:to>
      <xdr:col>10</xdr:col>
      <xdr:colOff>165100</xdr:colOff>
      <xdr:row>75</xdr:row>
      <xdr:rowOff>101912</xdr:rowOff>
    </xdr:to>
    <xdr:sp macro="" textlink="">
      <xdr:nvSpPr>
        <xdr:cNvPr id="204" name="楕円 203"/>
        <xdr:cNvSpPr/>
      </xdr:nvSpPr>
      <xdr:spPr>
        <a:xfrm>
          <a:off x="1968500" y="1285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118439</xdr:rowOff>
    </xdr:from>
    <xdr:ext cx="599010" cy="259045"/>
    <xdr:sp macro="" textlink="">
      <xdr:nvSpPr>
        <xdr:cNvPr id="205" name="テキスト ボックス 204"/>
        <xdr:cNvSpPr txBox="1"/>
      </xdr:nvSpPr>
      <xdr:spPr>
        <a:xfrm>
          <a:off x="1719795" y="1263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42309</xdr:rowOff>
    </xdr:from>
    <xdr:to>
      <xdr:col>6</xdr:col>
      <xdr:colOff>38100</xdr:colOff>
      <xdr:row>75</xdr:row>
      <xdr:rowOff>143909</xdr:rowOff>
    </xdr:to>
    <xdr:sp macro="" textlink="">
      <xdr:nvSpPr>
        <xdr:cNvPr id="206" name="楕円 205"/>
        <xdr:cNvSpPr/>
      </xdr:nvSpPr>
      <xdr:spPr>
        <a:xfrm>
          <a:off x="1079500" y="1290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160436</xdr:rowOff>
    </xdr:from>
    <xdr:ext cx="599010" cy="259045"/>
    <xdr:sp macro="" textlink="">
      <xdr:nvSpPr>
        <xdr:cNvPr id="207" name="テキスト ボックス 206"/>
        <xdr:cNvSpPr txBox="1"/>
      </xdr:nvSpPr>
      <xdr:spPr>
        <a:xfrm>
          <a:off x="830795" y="1267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12903</xdr:rowOff>
    </xdr:from>
    <xdr:to>
      <xdr:col>24</xdr:col>
      <xdr:colOff>62865</xdr:colOff>
      <xdr:row>99</xdr:row>
      <xdr:rowOff>138201</xdr:rowOff>
    </xdr:to>
    <xdr:cxnSp macro="">
      <xdr:nvCxnSpPr>
        <xdr:cNvPr id="232" name="直線コネクタ 231"/>
        <xdr:cNvCxnSpPr/>
      </xdr:nvCxnSpPr>
      <xdr:spPr>
        <a:xfrm flipV="1">
          <a:off x="4633595" y="15614853"/>
          <a:ext cx="1270" cy="1496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142028</xdr:rowOff>
    </xdr:from>
    <xdr:ext cx="534377" cy="259045"/>
    <xdr:sp macro="" textlink="">
      <xdr:nvSpPr>
        <xdr:cNvPr id="233" name="衛生費最小値テキスト"/>
        <xdr:cNvSpPr txBox="1"/>
      </xdr:nvSpPr>
      <xdr:spPr>
        <a:xfrm>
          <a:off x="4686300" y="1711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138201</xdr:rowOff>
    </xdr:from>
    <xdr:to>
      <xdr:col>24</xdr:col>
      <xdr:colOff>152400</xdr:colOff>
      <xdr:row>99</xdr:row>
      <xdr:rowOff>138201</xdr:rowOff>
    </xdr:to>
    <xdr:cxnSp macro="">
      <xdr:nvCxnSpPr>
        <xdr:cNvPr id="234" name="直線コネクタ 233"/>
        <xdr:cNvCxnSpPr/>
      </xdr:nvCxnSpPr>
      <xdr:spPr>
        <a:xfrm>
          <a:off x="4546600" y="17111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131030</xdr:rowOff>
    </xdr:from>
    <xdr:ext cx="599010" cy="259045"/>
    <xdr:sp macro="" textlink="">
      <xdr:nvSpPr>
        <xdr:cNvPr id="235" name="衛生費最大値テキスト"/>
        <xdr:cNvSpPr txBox="1"/>
      </xdr:nvSpPr>
      <xdr:spPr>
        <a:xfrm>
          <a:off x="4686300" y="1539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140,484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12903</xdr:rowOff>
    </xdr:from>
    <xdr:to>
      <xdr:col>24</xdr:col>
      <xdr:colOff>152400</xdr:colOff>
      <xdr:row>91</xdr:row>
      <xdr:rowOff>12903</xdr:rowOff>
    </xdr:to>
    <xdr:cxnSp macro="">
      <xdr:nvCxnSpPr>
        <xdr:cNvPr id="236" name="直線コネクタ 235"/>
        <xdr:cNvCxnSpPr/>
      </xdr:nvCxnSpPr>
      <xdr:spPr>
        <a:xfrm>
          <a:off x="4546600" y="1561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34037</xdr:rowOff>
    </xdr:from>
    <xdr:to>
      <xdr:col>24</xdr:col>
      <xdr:colOff>63500</xdr:colOff>
      <xdr:row>93</xdr:row>
      <xdr:rowOff>48958</xdr:rowOff>
    </xdr:to>
    <xdr:cxnSp macro="">
      <xdr:nvCxnSpPr>
        <xdr:cNvPr id="237" name="直線コネクタ 236"/>
        <xdr:cNvCxnSpPr/>
      </xdr:nvCxnSpPr>
      <xdr:spPr>
        <a:xfrm>
          <a:off x="3797300" y="15978887"/>
          <a:ext cx="838200" cy="1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171087</xdr:rowOff>
    </xdr:from>
    <xdr:ext cx="534377" cy="259045"/>
    <xdr:sp macro="" textlink="">
      <xdr:nvSpPr>
        <xdr:cNvPr id="238" name="衛生費平均値テキスト"/>
        <xdr:cNvSpPr txBox="1"/>
      </xdr:nvSpPr>
      <xdr:spPr>
        <a:xfrm>
          <a:off x="4686300" y="1663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21210</xdr:rowOff>
    </xdr:from>
    <xdr:to>
      <xdr:col>24</xdr:col>
      <xdr:colOff>114300</xdr:colOff>
      <xdr:row>97</xdr:row>
      <xdr:rowOff>122810</xdr:rowOff>
    </xdr:to>
    <xdr:sp macro="" textlink="">
      <xdr:nvSpPr>
        <xdr:cNvPr id="239" name="フローチャート: 判断 238"/>
        <xdr:cNvSpPr/>
      </xdr:nvSpPr>
      <xdr:spPr>
        <a:xfrm>
          <a:off x="4584700" y="166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34037</xdr:rowOff>
    </xdr:from>
    <xdr:to>
      <xdr:col>19</xdr:col>
      <xdr:colOff>177800</xdr:colOff>
      <xdr:row>93</xdr:row>
      <xdr:rowOff>54470</xdr:rowOff>
    </xdr:to>
    <xdr:cxnSp macro="">
      <xdr:nvCxnSpPr>
        <xdr:cNvPr id="240" name="直線コネクタ 239"/>
        <xdr:cNvCxnSpPr/>
      </xdr:nvCxnSpPr>
      <xdr:spPr>
        <a:xfrm flipV="1">
          <a:off x="2908300" y="15978887"/>
          <a:ext cx="889000" cy="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6629</xdr:rowOff>
    </xdr:from>
    <xdr:to>
      <xdr:col>20</xdr:col>
      <xdr:colOff>38100</xdr:colOff>
      <xdr:row>97</xdr:row>
      <xdr:rowOff>108229</xdr:rowOff>
    </xdr:to>
    <xdr:sp macro="" textlink="">
      <xdr:nvSpPr>
        <xdr:cNvPr id="241" name="フローチャート: 判断 240"/>
        <xdr:cNvSpPr/>
      </xdr:nvSpPr>
      <xdr:spPr>
        <a:xfrm>
          <a:off x="3746500" y="1663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99356</xdr:rowOff>
    </xdr:from>
    <xdr:ext cx="534377" cy="259045"/>
    <xdr:sp macro="" textlink="">
      <xdr:nvSpPr>
        <xdr:cNvPr id="242" name="テキスト ボックス 241"/>
        <xdr:cNvSpPr txBox="1"/>
      </xdr:nvSpPr>
      <xdr:spPr>
        <a:xfrm>
          <a:off x="3530111" y="1673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54470</xdr:rowOff>
    </xdr:from>
    <xdr:to>
      <xdr:col>15</xdr:col>
      <xdr:colOff>50800</xdr:colOff>
      <xdr:row>93</xdr:row>
      <xdr:rowOff>71793</xdr:rowOff>
    </xdr:to>
    <xdr:cxnSp macro="">
      <xdr:nvCxnSpPr>
        <xdr:cNvPr id="243" name="直線コネクタ 242"/>
        <xdr:cNvCxnSpPr/>
      </xdr:nvCxnSpPr>
      <xdr:spPr>
        <a:xfrm flipV="1">
          <a:off x="2019300" y="15999320"/>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6262</xdr:rowOff>
    </xdr:from>
    <xdr:to>
      <xdr:col>15</xdr:col>
      <xdr:colOff>101600</xdr:colOff>
      <xdr:row>97</xdr:row>
      <xdr:rowOff>107862</xdr:rowOff>
    </xdr:to>
    <xdr:sp macro="" textlink="">
      <xdr:nvSpPr>
        <xdr:cNvPr id="244" name="フローチャート: 判断 243"/>
        <xdr:cNvSpPr/>
      </xdr:nvSpPr>
      <xdr:spPr>
        <a:xfrm>
          <a:off x="2857500" y="1663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98989</xdr:rowOff>
    </xdr:from>
    <xdr:ext cx="534377" cy="259045"/>
    <xdr:sp macro="" textlink="">
      <xdr:nvSpPr>
        <xdr:cNvPr id="245" name="テキスト ボックス 244"/>
        <xdr:cNvSpPr txBox="1"/>
      </xdr:nvSpPr>
      <xdr:spPr>
        <a:xfrm>
          <a:off x="2641111" y="1672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71793</xdr:rowOff>
    </xdr:from>
    <xdr:to>
      <xdr:col>10</xdr:col>
      <xdr:colOff>114300</xdr:colOff>
      <xdr:row>93</xdr:row>
      <xdr:rowOff>90932</xdr:rowOff>
    </xdr:to>
    <xdr:cxnSp macro="">
      <xdr:nvCxnSpPr>
        <xdr:cNvPr id="246" name="直線コネクタ 245"/>
        <xdr:cNvCxnSpPr/>
      </xdr:nvCxnSpPr>
      <xdr:spPr>
        <a:xfrm flipV="1">
          <a:off x="1130300" y="16016643"/>
          <a:ext cx="889000" cy="1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60503</xdr:rowOff>
    </xdr:from>
    <xdr:to>
      <xdr:col>10</xdr:col>
      <xdr:colOff>165100</xdr:colOff>
      <xdr:row>97</xdr:row>
      <xdr:rowOff>162103</xdr:rowOff>
    </xdr:to>
    <xdr:sp macro="" textlink="">
      <xdr:nvSpPr>
        <xdr:cNvPr id="247" name="フローチャート: 判断 246"/>
        <xdr:cNvSpPr/>
      </xdr:nvSpPr>
      <xdr:spPr>
        <a:xfrm>
          <a:off x="1968500" y="16691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153230</xdr:rowOff>
    </xdr:from>
    <xdr:ext cx="534377" cy="259045"/>
    <xdr:sp macro="" textlink="">
      <xdr:nvSpPr>
        <xdr:cNvPr id="248" name="テキスト ボックス 247"/>
        <xdr:cNvSpPr txBox="1"/>
      </xdr:nvSpPr>
      <xdr:spPr>
        <a:xfrm>
          <a:off x="1752111" y="1678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44895</xdr:rowOff>
    </xdr:from>
    <xdr:to>
      <xdr:col>6</xdr:col>
      <xdr:colOff>38100</xdr:colOff>
      <xdr:row>97</xdr:row>
      <xdr:rowOff>146495</xdr:rowOff>
    </xdr:to>
    <xdr:sp macro="" textlink="">
      <xdr:nvSpPr>
        <xdr:cNvPr id="249" name="フローチャート: 判断 248"/>
        <xdr:cNvSpPr/>
      </xdr:nvSpPr>
      <xdr:spPr>
        <a:xfrm>
          <a:off x="1079500" y="1667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137622</xdr:rowOff>
    </xdr:from>
    <xdr:ext cx="534377" cy="259045"/>
    <xdr:sp macro="" textlink="">
      <xdr:nvSpPr>
        <xdr:cNvPr id="250" name="テキスト ボックス 249"/>
        <xdr:cNvSpPr txBox="1"/>
      </xdr:nvSpPr>
      <xdr:spPr>
        <a:xfrm>
          <a:off x="863111" y="1676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169608</xdr:rowOff>
    </xdr:from>
    <xdr:to>
      <xdr:col>24</xdr:col>
      <xdr:colOff>114300</xdr:colOff>
      <xdr:row>93</xdr:row>
      <xdr:rowOff>99758</xdr:rowOff>
    </xdr:to>
    <xdr:sp macro="" textlink="">
      <xdr:nvSpPr>
        <xdr:cNvPr id="256" name="楕円 255"/>
        <xdr:cNvSpPr/>
      </xdr:nvSpPr>
      <xdr:spPr>
        <a:xfrm>
          <a:off x="4584700" y="1594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21035</xdr:rowOff>
    </xdr:from>
    <xdr:ext cx="599010" cy="259045"/>
    <xdr:sp macro="" textlink="">
      <xdr:nvSpPr>
        <xdr:cNvPr id="257" name="衛生費該当値テキスト"/>
        <xdr:cNvSpPr txBox="1"/>
      </xdr:nvSpPr>
      <xdr:spPr>
        <a:xfrm>
          <a:off x="4686300" y="15794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154687</xdr:rowOff>
    </xdr:from>
    <xdr:to>
      <xdr:col>20</xdr:col>
      <xdr:colOff>38100</xdr:colOff>
      <xdr:row>93</xdr:row>
      <xdr:rowOff>84837</xdr:rowOff>
    </xdr:to>
    <xdr:sp macro="" textlink="">
      <xdr:nvSpPr>
        <xdr:cNvPr id="258" name="楕円 257"/>
        <xdr:cNvSpPr/>
      </xdr:nvSpPr>
      <xdr:spPr>
        <a:xfrm>
          <a:off x="3746500" y="1592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101364</xdr:rowOff>
    </xdr:from>
    <xdr:ext cx="599010" cy="259045"/>
    <xdr:sp macro="" textlink="">
      <xdr:nvSpPr>
        <xdr:cNvPr id="259" name="テキスト ボックス 258"/>
        <xdr:cNvSpPr txBox="1"/>
      </xdr:nvSpPr>
      <xdr:spPr>
        <a:xfrm>
          <a:off x="3497795" y="1570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3670</xdr:rowOff>
    </xdr:from>
    <xdr:to>
      <xdr:col>15</xdr:col>
      <xdr:colOff>101600</xdr:colOff>
      <xdr:row>93</xdr:row>
      <xdr:rowOff>105270</xdr:rowOff>
    </xdr:to>
    <xdr:sp macro="" textlink="">
      <xdr:nvSpPr>
        <xdr:cNvPr id="260" name="楕円 259"/>
        <xdr:cNvSpPr/>
      </xdr:nvSpPr>
      <xdr:spPr>
        <a:xfrm>
          <a:off x="2857500" y="159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121797</xdr:rowOff>
    </xdr:from>
    <xdr:ext cx="599010" cy="259045"/>
    <xdr:sp macro="" textlink="">
      <xdr:nvSpPr>
        <xdr:cNvPr id="261" name="テキスト ボックス 260"/>
        <xdr:cNvSpPr txBox="1"/>
      </xdr:nvSpPr>
      <xdr:spPr>
        <a:xfrm>
          <a:off x="2608795" y="1572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20993</xdr:rowOff>
    </xdr:from>
    <xdr:to>
      <xdr:col>10</xdr:col>
      <xdr:colOff>165100</xdr:colOff>
      <xdr:row>93</xdr:row>
      <xdr:rowOff>122593</xdr:rowOff>
    </xdr:to>
    <xdr:sp macro="" textlink="">
      <xdr:nvSpPr>
        <xdr:cNvPr id="262" name="楕円 261"/>
        <xdr:cNvSpPr/>
      </xdr:nvSpPr>
      <xdr:spPr>
        <a:xfrm>
          <a:off x="1968500" y="1596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139120</xdr:rowOff>
    </xdr:from>
    <xdr:ext cx="599010" cy="259045"/>
    <xdr:sp macro="" textlink="">
      <xdr:nvSpPr>
        <xdr:cNvPr id="263" name="テキスト ボックス 262"/>
        <xdr:cNvSpPr txBox="1"/>
      </xdr:nvSpPr>
      <xdr:spPr>
        <a:xfrm>
          <a:off x="1719795" y="15741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40132</xdr:rowOff>
    </xdr:from>
    <xdr:to>
      <xdr:col>6</xdr:col>
      <xdr:colOff>38100</xdr:colOff>
      <xdr:row>93</xdr:row>
      <xdr:rowOff>141732</xdr:rowOff>
    </xdr:to>
    <xdr:sp macro="" textlink="">
      <xdr:nvSpPr>
        <xdr:cNvPr id="264" name="楕円 263"/>
        <xdr:cNvSpPr/>
      </xdr:nvSpPr>
      <xdr:spPr>
        <a:xfrm>
          <a:off x="1079500" y="1598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158259</xdr:rowOff>
    </xdr:from>
    <xdr:ext cx="599010" cy="259045"/>
    <xdr:sp macro="" textlink="">
      <xdr:nvSpPr>
        <xdr:cNvPr id="265" name="テキスト ボックス 264"/>
        <xdr:cNvSpPr txBox="1"/>
      </xdr:nvSpPr>
      <xdr:spPr>
        <a:xfrm>
          <a:off x="830795" y="157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5" name="テキスト ボックス 284"/>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144653</xdr:rowOff>
    </xdr:from>
    <xdr:to>
      <xdr:col>54</xdr:col>
      <xdr:colOff>189865</xdr:colOff>
      <xdr:row>39</xdr:row>
      <xdr:rowOff>44450</xdr:rowOff>
    </xdr:to>
    <xdr:cxnSp macro="">
      <xdr:nvCxnSpPr>
        <xdr:cNvPr id="289" name="直線コネクタ 288"/>
        <xdr:cNvCxnSpPr/>
      </xdr:nvCxnSpPr>
      <xdr:spPr>
        <a:xfrm flipV="1">
          <a:off x="10475595" y="5116703"/>
          <a:ext cx="1270" cy="1614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0"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1" name="直線コネクタ 29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91330</xdr:rowOff>
    </xdr:from>
    <xdr:ext cx="469744" cy="259045"/>
    <xdr:sp macro="" textlink="">
      <xdr:nvSpPr>
        <xdr:cNvPr id="292" name="労働費最大値テキスト"/>
        <xdr:cNvSpPr txBox="1"/>
      </xdr:nvSpPr>
      <xdr:spPr>
        <a:xfrm>
          <a:off x="10528300" y="489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144653</xdr:rowOff>
    </xdr:from>
    <xdr:to>
      <xdr:col>55</xdr:col>
      <xdr:colOff>88900</xdr:colOff>
      <xdr:row>29</xdr:row>
      <xdr:rowOff>144653</xdr:rowOff>
    </xdr:to>
    <xdr:cxnSp macro="">
      <xdr:nvCxnSpPr>
        <xdr:cNvPr id="293" name="直線コネクタ 292"/>
        <xdr:cNvCxnSpPr/>
      </xdr:nvCxnSpPr>
      <xdr:spPr>
        <a:xfrm>
          <a:off x="10388600" y="5116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21209</xdr:rowOff>
    </xdr:from>
    <xdr:to>
      <xdr:col>55</xdr:col>
      <xdr:colOff>0</xdr:colOff>
      <xdr:row>39</xdr:row>
      <xdr:rowOff>22733</xdr:rowOff>
    </xdr:to>
    <xdr:cxnSp macro="">
      <xdr:nvCxnSpPr>
        <xdr:cNvPr id="294" name="直線コネクタ 293"/>
        <xdr:cNvCxnSpPr/>
      </xdr:nvCxnSpPr>
      <xdr:spPr>
        <a:xfrm flipV="1">
          <a:off x="9639300" y="6707759"/>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65295</xdr:rowOff>
    </xdr:from>
    <xdr:ext cx="378565" cy="259045"/>
    <xdr:sp macro="" textlink="">
      <xdr:nvSpPr>
        <xdr:cNvPr id="295" name="労働費平均値テキスト"/>
        <xdr:cNvSpPr txBox="1"/>
      </xdr:nvSpPr>
      <xdr:spPr>
        <a:xfrm>
          <a:off x="10528300" y="640894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42418</xdr:rowOff>
    </xdr:from>
    <xdr:to>
      <xdr:col>55</xdr:col>
      <xdr:colOff>50800</xdr:colOff>
      <xdr:row>38</xdr:row>
      <xdr:rowOff>144018</xdr:rowOff>
    </xdr:to>
    <xdr:sp macro="" textlink="">
      <xdr:nvSpPr>
        <xdr:cNvPr id="296" name="フローチャート: 判断 295"/>
        <xdr:cNvSpPr/>
      </xdr:nvSpPr>
      <xdr:spPr>
        <a:xfrm>
          <a:off x="10426700" y="655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22733</xdr:rowOff>
    </xdr:from>
    <xdr:to>
      <xdr:col>50</xdr:col>
      <xdr:colOff>114300</xdr:colOff>
      <xdr:row>39</xdr:row>
      <xdr:rowOff>28448</xdr:rowOff>
    </xdr:to>
    <xdr:cxnSp macro="">
      <xdr:nvCxnSpPr>
        <xdr:cNvPr id="297" name="直線コネクタ 296"/>
        <xdr:cNvCxnSpPr/>
      </xdr:nvCxnSpPr>
      <xdr:spPr>
        <a:xfrm flipV="1">
          <a:off x="8750300" y="670928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104521</xdr:rowOff>
    </xdr:from>
    <xdr:to>
      <xdr:col>50</xdr:col>
      <xdr:colOff>165100</xdr:colOff>
      <xdr:row>38</xdr:row>
      <xdr:rowOff>34671</xdr:rowOff>
    </xdr:to>
    <xdr:sp macro="" textlink="">
      <xdr:nvSpPr>
        <xdr:cNvPr id="298" name="フローチャート: 判断 297"/>
        <xdr:cNvSpPr/>
      </xdr:nvSpPr>
      <xdr:spPr>
        <a:xfrm>
          <a:off x="9588500" y="644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51198</xdr:rowOff>
    </xdr:from>
    <xdr:ext cx="378565" cy="259045"/>
    <xdr:sp macro="" textlink="">
      <xdr:nvSpPr>
        <xdr:cNvPr id="299" name="テキスト ボックス 298"/>
        <xdr:cNvSpPr txBox="1"/>
      </xdr:nvSpPr>
      <xdr:spPr>
        <a:xfrm>
          <a:off x="9450017" y="6223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28067</xdr:rowOff>
    </xdr:from>
    <xdr:to>
      <xdr:col>45</xdr:col>
      <xdr:colOff>177800</xdr:colOff>
      <xdr:row>39</xdr:row>
      <xdr:rowOff>28448</xdr:rowOff>
    </xdr:to>
    <xdr:cxnSp macro="">
      <xdr:nvCxnSpPr>
        <xdr:cNvPr id="300" name="直線コネクタ 299"/>
        <xdr:cNvCxnSpPr/>
      </xdr:nvCxnSpPr>
      <xdr:spPr>
        <a:xfrm>
          <a:off x="7861300" y="671461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30607</xdr:rowOff>
    </xdr:from>
    <xdr:to>
      <xdr:col>46</xdr:col>
      <xdr:colOff>38100</xdr:colOff>
      <xdr:row>37</xdr:row>
      <xdr:rowOff>132207</xdr:rowOff>
    </xdr:to>
    <xdr:sp macro="" textlink="">
      <xdr:nvSpPr>
        <xdr:cNvPr id="301" name="フローチャート: 判断 300"/>
        <xdr:cNvSpPr/>
      </xdr:nvSpPr>
      <xdr:spPr>
        <a:xfrm>
          <a:off x="8699500" y="637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148734</xdr:rowOff>
    </xdr:from>
    <xdr:ext cx="378565" cy="259045"/>
    <xdr:sp macro="" textlink="">
      <xdr:nvSpPr>
        <xdr:cNvPr id="302" name="テキスト ボックス 301"/>
        <xdr:cNvSpPr txBox="1"/>
      </xdr:nvSpPr>
      <xdr:spPr>
        <a:xfrm>
          <a:off x="8561017" y="6149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107315</xdr:rowOff>
    </xdr:from>
    <xdr:to>
      <xdr:col>41</xdr:col>
      <xdr:colOff>50800</xdr:colOff>
      <xdr:row>39</xdr:row>
      <xdr:rowOff>28067</xdr:rowOff>
    </xdr:to>
    <xdr:cxnSp macro="">
      <xdr:nvCxnSpPr>
        <xdr:cNvPr id="303" name="直線コネクタ 302"/>
        <xdr:cNvCxnSpPr/>
      </xdr:nvCxnSpPr>
      <xdr:spPr>
        <a:xfrm>
          <a:off x="6972300" y="6622415"/>
          <a:ext cx="88900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160909</xdr:rowOff>
    </xdr:from>
    <xdr:to>
      <xdr:col>41</xdr:col>
      <xdr:colOff>101600</xdr:colOff>
      <xdr:row>36</xdr:row>
      <xdr:rowOff>91059</xdr:rowOff>
    </xdr:to>
    <xdr:sp macro="" textlink="">
      <xdr:nvSpPr>
        <xdr:cNvPr id="304" name="フローチャート: 判断 303"/>
        <xdr:cNvSpPr/>
      </xdr:nvSpPr>
      <xdr:spPr>
        <a:xfrm>
          <a:off x="7810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107586</xdr:rowOff>
    </xdr:from>
    <xdr:ext cx="469744" cy="259045"/>
    <xdr:sp macro="" textlink="">
      <xdr:nvSpPr>
        <xdr:cNvPr id="305" name="テキスト ボックス 304"/>
        <xdr:cNvSpPr txBox="1"/>
      </xdr:nvSpPr>
      <xdr:spPr>
        <a:xfrm>
          <a:off x="7626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125476</xdr:rowOff>
    </xdr:from>
    <xdr:to>
      <xdr:col>36</xdr:col>
      <xdr:colOff>165100</xdr:colOff>
      <xdr:row>35</xdr:row>
      <xdr:rowOff>55626</xdr:rowOff>
    </xdr:to>
    <xdr:sp macro="" textlink="">
      <xdr:nvSpPr>
        <xdr:cNvPr id="306" name="フローチャート: 判断 305"/>
        <xdr:cNvSpPr/>
      </xdr:nvSpPr>
      <xdr:spPr>
        <a:xfrm>
          <a:off x="69215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72153</xdr:rowOff>
    </xdr:from>
    <xdr:ext cx="469744" cy="259045"/>
    <xdr:sp macro="" textlink="">
      <xdr:nvSpPr>
        <xdr:cNvPr id="307" name="テキスト ボックス 306"/>
        <xdr:cNvSpPr txBox="1"/>
      </xdr:nvSpPr>
      <xdr:spPr>
        <a:xfrm>
          <a:off x="6737428" y="57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141859</xdr:rowOff>
    </xdr:from>
    <xdr:to>
      <xdr:col>55</xdr:col>
      <xdr:colOff>50800</xdr:colOff>
      <xdr:row>39</xdr:row>
      <xdr:rowOff>72009</xdr:rowOff>
    </xdr:to>
    <xdr:sp macro="" textlink="">
      <xdr:nvSpPr>
        <xdr:cNvPr id="313" name="楕円 312"/>
        <xdr:cNvSpPr/>
      </xdr:nvSpPr>
      <xdr:spPr>
        <a:xfrm>
          <a:off x="10426700" y="665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56786</xdr:rowOff>
    </xdr:from>
    <xdr:ext cx="313932" cy="259045"/>
    <xdr:sp macro="" textlink="">
      <xdr:nvSpPr>
        <xdr:cNvPr id="314" name="労働費該当値テキスト"/>
        <xdr:cNvSpPr txBox="1"/>
      </xdr:nvSpPr>
      <xdr:spPr>
        <a:xfrm>
          <a:off x="10528300" y="65718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143383</xdr:rowOff>
    </xdr:from>
    <xdr:to>
      <xdr:col>50</xdr:col>
      <xdr:colOff>165100</xdr:colOff>
      <xdr:row>39</xdr:row>
      <xdr:rowOff>73533</xdr:rowOff>
    </xdr:to>
    <xdr:sp macro="" textlink="">
      <xdr:nvSpPr>
        <xdr:cNvPr id="315" name="楕円 314"/>
        <xdr:cNvSpPr/>
      </xdr:nvSpPr>
      <xdr:spPr>
        <a:xfrm>
          <a:off x="9588500" y="665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64660</xdr:rowOff>
    </xdr:from>
    <xdr:ext cx="313932" cy="259045"/>
    <xdr:sp macro="" textlink="">
      <xdr:nvSpPr>
        <xdr:cNvPr id="316" name="テキスト ボックス 315"/>
        <xdr:cNvSpPr txBox="1"/>
      </xdr:nvSpPr>
      <xdr:spPr>
        <a:xfrm>
          <a:off x="9482333" y="67512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149098</xdr:rowOff>
    </xdr:from>
    <xdr:to>
      <xdr:col>46</xdr:col>
      <xdr:colOff>38100</xdr:colOff>
      <xdr:row>39</xdr:row>
      <xdr:rowOff>79248</xdr:rowOff>
    </xdr:to>
    <xdr:sp macro="" textlink="">
      <xdr:nvSpPr>
        <xdr:cNvPr id="317" name="楕円 316"/>
        <xdr:cNvSpPr/>
      </xdr:nvSpPr>
      <xdr:spPr>
        <a:xfrm>
          <a:off x="8699500" y="66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70375</xdr:rowOff>
    </xdr:from>
    <xdr:ext cx="313932" cy="259045"/>
    <xdr:sp macro="" textlink="">
      <xdr:nvSpPr>
        <xdr:cNvPr id="318" name="テキスト ボックス 317"/>
        <xdr:cNvSpPr txBox="1"/>
      </xdr:nvSpPr>
      <xdr:spPr>
        <a:xfrm>
          <a:off x="8593333" y="67569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148717</xdr:rowOff>
    </xdr:from>
    <xdr:to>
      <xdr:col>41</xdr:col>
      <xdr:colOff>101600</xdr:colOff>
      <xdr:row>39</xdr:row>
      <xdr:rowOff>78867</xdr:rowOff>
    </xdr:to>
    <xdr:sp macro="" textlink="">
      <xdr:nvSpPr>
        <xdr:cNvPr id="319" name="楕円 318"/>
        <xdr:cNvSpPr/>
      </xdr:nvSpPr>
      <xdr:spPr>
        <a:xfrm>
          <a:off x="7810500" y="666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69994</xdr:rowOff>
    </xdr:from>
    <xdr:ext cx="313932" cy="259045"/>
    <xdr:sp macro="" textlink="">
      <xdr:nvSpPr>
        <xdr:cNvPr id="320" name="テキスト ボックス 319"/>
        <xdr:cNvSpPr txBox="1"/>
      </xdr:nvSpPr>
      <xdr:spPr>
        <a:xfrm>
          <a:off x="7704333" y="67565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56515</xdr:rowOff>
    </xdr:from>
    <xdr:to>
      <xdr:col>36</xdr:col>
      <xdr:colOff>165100</xdr:colOff>
      <xdr:row>38</xdr:row>
      <xdr:rowOff>158115</xdr:rowOff>
    </xdr:to>
    <xdr:sp macro="" textlink="">
      <xdr:nvSpPr>
        <xdr:cNvPr id="321" name="楕円 320"/>
        <xdr:cNvSpPr/>
      </xdr:nvSpPr>
      <xdr:spPr>
        <a:xfrm>
          <a:off x="6921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149242</xdr:rowOff>
    </xdr:from>
    <xdr:ext cx="378565" cy="259045"/>
    <xdr:sp macro="" textlink="">
      <xdr:nvSpPr>
        <xdr:cNvPr id="322" name="テキスト ボックス 321"/>
        <xdr:cNvSpPr txBox="1"/>
      </xdr:nvSpPr>
      <xdr:spPr>
        <a:xfrm>
          <a:off x="6783017" y="6664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6" name="テキスト ボックス 33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137932</xdr:rowOff>
    </xdr:from>
    <xdr:to>
      <xdr:col>54</xdr:col>
      <xdr:colOff>189865</xdr:colOff>
      <xdr:row>58</xdr:row>
      <xdr:rowOff>137696</xdr:rowOff>
    </xdr:to>
    <xdr:cxnSp macro="">
      <xdr:nvCxnSpPr>
        <xdr:cNvPr id="346" name="直線コネクタ 345"/>
        <xdr:cNvCxnSpPr/>
      </xdr:nvCxnSpPr>
      <xdr:spPr>
        <a:xfrm flipV="1">
          <a:off x="10475595" y="8538982"/>
          <a:ext cx="1270" cy="1542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141523</xdr:rowOff>
    </xdr:from>
    <xdr:ext cx="534377" cy="259045"/>
    <xdr:sp macro="" textlink="">
      <xdr:nvSpPr>
        <xdr:cNvPr id="347" name="農林水産業費最小値テキスト"/>
        <xdr:cNvSpPr txBox="1"/>
      </xdr:nvSpPr>
      <xdr:spPr>
        <a:xfrm>
          <a:off x="10528300" y="1008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137696</xdr:rowOff>
    </xdr:from>
    <xdr:to>
      <xdr:col>55</xdr:col>
      <xdr:colOff>88900</xdr:colOff>
      <xdr:row>58</xdr:row>
      <xdr:rowOff>137696</xdr:rowOff>
    </xdr:to>
    <xdr:cxnSp macro="">
      <xdr:nvCxnSpPr>
        <xdr:cNvPr id="348" name="直線コネクタ 347"/>
        <xdr:cNvCxnSpPr/>
      </xdr:nvCxnSpPr>
      <xdr:spPr>
        <a:xfrm>
          <a:off x="10388600" y="1008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84609</xdr:rowOff>
    </xdr:from>
    <xdr:ext cx="599010" cy="259045"/>
    <xdr:sp macro="" textlink="">
      <xdr:nvSpPr>
        <xdr:cNvPr id="349" name="農林水産業費最大値テキスト"/>
        <xdr:cNvSpPr txBox="1"/>
      </xdr:nvSpPr>
      <xdr:spPr>
        <a:xfrm>
          <a:off x="10528300" y="831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425,464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137932</xdr:rowOff>
    </xdr:from>
    <xdr:to>
      <xdr:col>55</xdr:col>
      <xdr:colOff>88900</xdr:colOff>
      <xdr:row>49</xdr:row>
      <xdr:rowOff>137932</xdr:rowOff>
    </xdr:to>
    <xdr:cxnSp macro="">
      <xdr:nvCxnSpPr>
        <xdr:cNvPr id="350" name="直線コネクタ 349"/>
        <xdr:cNvCxnSpPr/>
      </xdr:nvCxnSpPr>
      <xdr:spPr>
        <a:xfrm>
          <a:off x="10388600" y="8538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137932</xdr:rowOff>
    </xdr:from>
    <xdr:to>
      <xdr:col>55</xdr:col>
      <xdr:colOff>0</xdr:colOff>
      <xdr:row>52</xdr:row>
      <xdr:rowOff>114063</xdr:rowOff>
    </xdr:to>
    <xdr:cxnSp macro="">
      <xdr:nvCxnSpPr>
        <xdr:cNvPr id="351" name="直線コネクタ 350"/>
        <xdr:cNvCxnSpPr/>
      </xdr:nvCxnSpPr>
      <xdr:spPr>
        <a:xfrm flipV="1">
          <a:off x="9639300" y="8538982"/>
          <a:ext cx="838200" cy="49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46769</xdr:rowOff>
    </xdr:from>
    <xdr:ext cx="534377" cy="259045"/>
    <xdr:sp macro="" textlink="">
      <xdr:nvSpPr>
        <xdr:cNvPr id="352" name="農林水産業費平均値テキスト"/>
        <xdr:cNvSpPr txBox="1"/>
      </xdr:nvSpPr>
      <xdr:spPr>
        <a:xfrm>
          <a:off x="10528300" y="9819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68342</xdr:rowOff>
    </xdr:from>
    <xdr:to>
      <xdr:col>55</xdr:col>
      <xdr:colOff>50800</xdr:colOff>
      <xdr:row>57</xdr:row>
      <xdr:rowOff>169942</xdr:rowOff>
    </xdr:to>
    <xdr:sp macro="" textlink="">
      <xdr:nvSpPr>
        <xdr:cNvPr id="353" name="フローチャート: 判断 352"/>
        <xdr:cNvSpPr/>
      </xdr:nvSpPr>
      <xdr:spPr>
        <a:xfrm>
          <a:off x="10426700" y="984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114063</xdr:rowOff>
    </xdr:from>
    <xdr:to>
      <xdr:col>50</xdr:col>
      <xdr:colOff>114300</xdr:colOff>
      <xdr:row>54</xdr:row>
      <xdr:rowOff>49650</xdr:rowOff>
    </xdr:to>
    <xdr:cxnSp macro="">
      <xdr:nvCxnSpPr>
        <xdr:cNvPr id="354" name="直線コネクタ 353"/>
        <xdr:cNvCxnSpPr/>
      </xdr:nvCxnSpPr>
      <xdr:spPr>
        <a:xfrm flipV="1">
          <a:off x="8750300" y="9029463"/>
          <a:ext cx="889000" cy="2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109486</xdr:rowOff>
    </xdr:from>
    <xdr:to>
      <xdr:col>50</xdr:col>
      <xdr:colOff>165100</xdr:colOff>
      <xdr:row>58</xdr:row>
      <xdr:rowOff>39636</xdr:rowOff>
    </xdr:to>
    <xdr:sp macro="" textlink="">
      <xdr:nvSpPr>
        <xdr:cNvPr id="355" name="フローチャート: 判断 354"/>
        <xdr:cNvSpPr/>
      </xdr:nvSpPr>
      <xdr:spPr>
        <a:xfrm>
          <a:off x="9588500" y="988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30763</xdr:rowOff>
    </xdr:from>
    <xdr:ext cx="534377" cy="259045"/>
    <xdr:sp macro="" textlink="">
      <xdr:nvSpPr>
        <xdr:cNvPr id="356" name="テキスト ボックス 355"/>
        <xdr:cNvSpPr txBox="1"/>
      </xdr:nvSpPr>
      <xdr:spPr>
        <a:xfrm>
          <a:off x="9372111" y="997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49650</xdr:rowOff>
    </xdr:from>
    <xdr:to>
      <xdr:col>45</xdr:col>
      <xdr:colOff>177800</xdr:colOff>
      <xdr:row>55</xdr:row>
      <xdr:rowOff>51872</xdr:rowOff>
    </xdr:to>
    <xdr:cxnSp macro="">
      <xdr:nvCxnSpPr>
        <xdr:cNvPr id="357" name="直線コネクタ 356"/>
        <xdr:cNvCxnSpPr/>
      </xdr:nvCxnSpPr>
      <xdr:spPr>
        <a:xfrm flipV="1">
          <a:off x="7861300" y="9307950"/>
          <a:ext cx="889000" cy="17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100604</xdr:rowOff>
    </xdr:from>
    <xdr:to>
      <xdr:col>46</xdr:col>
      <xdr:colOff>38100</xdr:colOff>
      <xdr:row>58</xdr:row>
      <xdr:rowOff>30754</xdr:rowOff>
    </xdr:to>
    <xdr:sp macro="" textlink="">
      <xdr:nvSpPr>
        <xdr:cNvPr id="358" name="フローチャート: 判断 357"/>
        <xdr:cNvSpPr/>
      </xdr:nvSpPr>
      <xdr:spPr>
        <a:xfrm>
          <a:off x="8699500" y="987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21881</xdr:rowOff>
    </xdr:from>
    <xdr:ext cx="534377" cy="259045"/>
    <xdr:sp macro="" textlink="">
      <xdr:nvSpPr>
        <xdr:cNvPr id="359" name="テキスト ボックス 358"/>
        <xdr:cNvSpPr txBox="1"/>
      </xdr:nvSpPr>
      <xdr:spPr>
        <a:xfrm>
          <a:off x="8483111" y="99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36590</xdr:rowOff>
    </xdr:from>
    <xdr:to>
      <xdr:col>41</xdr:col>
      <xdr:colOff>50800</xdr:colOff>
      <xdr:row>55</xdr:row>
      <xdr:rowOff>51872</xdr:rowOff>
    </xdr:to>
    <xdr:cxnSp macro="">
      <xdr:nvCxnSpPr>
        <xdr:cNvPr id="360" name="直線コネクタ 359"/>
        <xdr:cNvCxnSpPr/>
      </xdr:nvCxnSpPr>
      <xdr:spPr>
        <a:xfrm>
          <a:off x="6972300" y="9466340"/>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119449</xdr:rowOff>
    </xdr:from>
    <xdr:to>
      <xdr:col>41</xdr:col>
      <xdr:colOff>101600</xdr:colOff>
      <xdr:row>58</xdr:row>
      <xdr:rowOff>49599</xdr:rowOff>
    </xdr:to>
    <xdr:sp macro="" textlink="">
      <xdr:nvSpPr>
        <xdr:cNvPr id="361" name="フローチャート: 判断 360"/>
        <xdr:cNvSpPr/>
      </xdr:nvSpPr>
      <xdr:spPr>
        <a:xfrm>
          <a:off x="7810500" y="9892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40726</xdr:rowOff>
    </xdr:from>
    <xdr:ext cx="534377" cy="259045"/>
    <xdr:sp macro="" textlink="">
      <xdr:nvSpPr>
        <xdr:cNvPr id="362" name="テキスト ボックス 361"/>
        <xdr:cNvSpPr txBox="1"/>
      </xdr:nvSpPr>
      <xdr:spPr>
        <a:xfrm>
          <a:off x="7594111" y="998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130677</xdr:rowOff>
    </xdr:from>
    <xdr:to>
      <xdr:col>36</xdr:col>
      <xdr:colOff>165100</xdr:colOff>
      <xdr:row>58</xdr:row>
      <xdr:rowOff>60827</xdr:rowOff>
    </xdr:to>
    <xdr:sp macro="" textlink="">
      <xdr:nvSpPr>
        <xdr:cNvPr id="363" name="フローチャート: 判断 362"/>
        <xdr:cNvSpPr/>
      </xdr:nvSpPr>
      <xdr:spPr>
        <a:xfrm>
          <a:off x="6921500" y="990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51954</xdr:rowOff>
    </xdr:from>
    <xdr:ext cx="534377" cy="259045"/>
    <xdr:sp macro="" textlink="">
      <xdr:nvSpPr>
        <xdr:cNvPr id="364" name="テキスト ボックス 363"/>
        <xdr:cNvSpPr txBox="1"/>
      </xdr:nvSpPr>
      <xdr:spPr>
        <a:xfrm>
          <a:off x="6705111" y="999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49</xdr:row>
      <xdr:rowOff>87132</xdr:rowOff>
    </xdr:from>
    <xdr:to>
      <xdr:col>55</xdr:col>
      <xdr:colOff>50800</xdr:colOff>
      <xdr:row>50</xdr:row>
      <xdr:rowOff>17282</xdr:rowOff>
    </xdr:to>
    <xdr:sp macro="" textlink="">
      <xdr:nvSpPr>
        <xdr:cNvPr id="370" name="楕円 369"/>
        <xdr:cNvSpPr/>
      </xdr:nvSpPr>
      <xdr:spPr>
        <a:xfrm>
          <a:off x="10426700" y="848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40159</xdr:rowOff>
    </xdr:from>
    <xdr:ext cx="599010" cy="259045"/>
    <xdr:sp macro="" textlink="">
      <xdr:nvSpPr>
        <xdr:cNvPr id="371" name="農林水産業費該当値テキスト"/>
        <xdr:cNvSpPr txBox="1"/>
      </xdr:nvSpPr>
      <xdr:spPr>
        <a:xfrm>
          <a:off x="10528300" y="844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63263</xdr:rowOff>
    </xdr:from>
    <xdr:to>
      <xdr:col>50</xdr:col>
      <xdr:colOff>165100</xdr:colOff>
      <xdr:row>52</xdr:row>
      <xdr:rowOff>164863</xdr:rowOff>
    </xdr:to>
    <xdr:sp macro="" textlink="">
      <xdr:nvSpPr>
        <xdr:cNvPr id="372" name="楕円 371"/>
        <xdr:cNvSpPr/>
      </xdr:nvSpPr>
      <xdr:spPr>
        <a:xfrm>
          <a:off x="9588500" y="897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9940</xdr:rowOff>
    </xdr:from>
    <xdr:ext cx="599010" cy="259045"/>
    <xdr:sp macro="" textlink="">
      <xdr:nvSpPr>
        <xdr:cNvPr id="373" name="テキスト ボックス 372"/>
        <xdr:cNvSpPr txBox="1"/>
      </xdr:nvSpPr>
      <xdr:spPr>
        <a:xfrm>
          <a:off x="9339795" y="8753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170300</xdr:rowOff>
    </xdr:from>
    <xdr:to>
      <xdr:col>46</xdr:col>
      <xdr:colOff>38100</xdr:colOff>
      <xdr:row>54</xdr:row>
      <xdr:rowOff>100450</xdr:rowOff>
    </xdr:to>
    <xdr:sp macro="" textlink="">
      <xdr:nvSpPr>
        <xdr:cNvPr id="374" name="楕円 373"/>
        <xdr:cNvSpPr/>
      </xdr:nvSpPr>
      <xdr:spPr>
        <a:xfrm>
          <a:off x="8699500" y="925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116977</xdr:rowOff>
    </xdr:from>
    <xdr:ext cx="599010" cy="259045"/>
    <xdr:sp macro="" textlink="">
      <xdr:nvSpPr>
        <xdr:cNvPr id="375" name="テキスト ボックス 374"/>
        <xdr:cNvSpPr txBox="1"/>
      </xdr:nvSpPr>
      <xdr:spPr>
        <a:xfrm>
          <a:off x="8450795" y="9032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1072</xdr:rowOff>
    </xdr:from>
    <xdr:to>
      <xdr:col>41</xdr:col>
      <xdr:colOff>101600</xdr:colOff>
      <xdr:row>55</xdr:row>
      <xdr:rowOff>102672</xdr:rowOff>
    </xdr:to>
    <xdr:sp macro="" textlink="">
      <xdr:nvSpPr>
        <xdr:cNvPr id="376" name="楕円 375"/>
        <xdr:cNvSpPr/>
      </xdr:nvSpPr>
      <xdr:spPr>
        <a:xfrm>
          <a:off x="7810500" y="94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119199</xdr:rowOff>
    </xdr:from>
    <xdr:ext cx="599010" cy="259045"/>
    <xdr:sp macro="" textlink="">
      <xdr:nvSpPr>
        <xdr:cNvPr id="377" name="テキスト ボックス 376"/>
        <xdr:cNvSpPr txBox="1"/>
      </xdr:nvSpPr>
      <xdr:spPr>
        <a:xfrm>
          <a:off x="7561795" y="9206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157240</xdr:rowOff>
    </xdr:from>
    <xdr:to>
      <xdr:col>36</xdr:col>
      <xdr:colOff>165100</xdr:colOff>
      <xdr:row>55</xdr:row>
      <xdr:rowOff>87390</xdr:rowOff>
    </xdr:to>
    <xdr:sp macro="" textlink="">
      <xdr:nvSpPr>
        <xdr:cNvPr id="378" name="楕円 377"/>
        <xdr:cNvSpPr/>
      </xdr:nvSpPr>
      <xdr:spPr>
        <a:xfrm>
          <a:off x="6921500" y="9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103917</xdr:rowOff>
    </xdr:from>
    <xdr:ext cx="599010" cy="259045"/>
    <xdr:sp macro="" textlink="">
      <xdr:nvSpPr>
        <xdr:cNvPr id="379" name="テキスト ボックス 378"/>
        <xdr:cNvSpPr txBox="1"/>
      </xdr:nvSpPr>
      <xdr:spPr>
        <a:xfrm>
          <a:off x="6672795" y="9190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132652</xdr:rowOff>
    </xdr:from>
    <xdr:to>
      <xdr:col>54</xdr:col>
      <xdr:colOff>189865</xdr:colOff>
      <xdr:row>79</xdr:row>
      <xdr:rowOff>37619</xdr:rowOff>
    </xdr:to>
    <xdr:cxnSp macro="">
      <xdr:nvCxnSpPr>
        <xdr:cNvPr id="403" name="直線コネクタ 402"/>
        <xdr:cNvCxnSpPr/>
      </xdr:nvCxnSpPr>
      <xdr:spPr>
        <a:xfrm flipV="1">
          <a:off x="10475595" y="12305602"/>
          <a:ext cx="1270" cy="1276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41446</xdr:rowOff>
    </xdr:from>
    <xdr:ext cx="469744" cy="259045"/>
    <xdr:sp macro="" textlink="">
      <xdr:nvSpPr>
        <xdr:cNvPr id="404" name="商工費最小値テキスト"/>
        <xdr:cNvSpPr txBox="1"/>
      </xdr:nvSpPr>
      <xdr:spPr>
        <a:xfrm>
          <a:off x="10528300" y="1358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37619</xdr:rowOff>
    </xdr:from>
    <xdr:to>
      <xdr:col>55</xdr:col>
      <xdr:colOff>88900</xdr:colOff>
      <xdr:row>79</xdr:row>
      <xdr:rowOff>37619</xdr:rowOff>
    </xdr:to>
    <xdr:cxnSp macro="">
      <xdr:nvCxnSpPr>
        <xdr:cNvPr id="405" name="直線コネクタ 404"/>
        <xdr:cNvCxnSpPr/>
      </xdr:nvCxnSpPr>
      <xdr:spPr>
        <a:xfrm>
          <a:off x="10388600" y="13582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79329</xdr:rowOff>
    </xdr:from>
    <xdr:ext cx="599010" cy="259045"/>
    <xdr:sp macro="" textlink="">
      <xdr:nvSpPr>
        <xdr:cNvPr id="406" name="商工費最大値テキスト"/>
        <xdr:cNvSpPr txBox="1"/>
      </xdr:nvSpPr>
      <xdr:spPr>
        <a:xfrm>
          <a:off x="10528300" y="12080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336,850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132652</xdr:rowOff>
    </xdr:from>
    <xdr:to>
      <xdr:col>55</xdr:col>
      <xdr:colOff>88900</xdr:colOff>
      <xdr:row>71</xdr:row>
      <xdr:rowOff>132652</xdr:rowOff>
    </xdr:to>
    <xdr:cxnSp macro="">
      <xdr:nvCxnSpPr>
        <xdr:cNvPr id="407" name="直線コネクタ 406"/>
        <xdr:cNvCxnSpPr/>
      </xdr:nvCxnSpPr>
      <xdr:spPr>
        <a:xfrm>
          <a:off x="10388600" y="12305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110150</xdr:rowOff>
    </xdr:from>
    <xdr:to>
      <xdr:col>55</xdr:col>
      <xdr:colOff>0</xdr:colOff>
      <xdr:row>78</xdr:row>
      <xdr:rowOff>144698</xdr:rowOff>
    </xdr:to>
    <xdr:cxnSp macro="">
      <xdr:nvCxnSpPr>
        <xdr:cNvPr id="408" name="直線コネクタ 407"/>
        <xdr:cNvCxnSpPr/>
      </xdr:nvCxnSpPr>
      <xdr:spPr>
        <a:xfrm>
          <a:off x="9639300" y="13483250"/>
          <a:ext cx="838200" cy="3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72843</xdr:rowOff>
    </xdr:from>
    <xdr:ext cx="534377" cy="259045"/>
    <xdr:sp macro="" textlink="">
      <xdr:nvSpPr>
        <xdr:cNvPr id="409" name="商工費平均値テキスト"/>
        <xdr:cNvSpPr txBox="1"/>
      </xdr:nvSpPr>
      <xdr:spPr>
        <a:xfrm>
          <a:off x="10528300" y="132744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49966</xdr:rowOff>
    </xdr:from>
    <xdr:to>
      <xdr:col>55</xdr:col>
      <xdr:colOff>50800</xdr:colOff>
      <xdr:row>78</xdr:row>
      <xdr:rowOff>151566</xdr:rowOff>
    </xdr:to>
    <xdr:sp macro="" textlink="">
      <xdr:nvSpPr>
        <xdr:cNvPr id="410" name="フローチャート: 判断 409"/>
        <xdr:cNvSpPr/>
      </xdr:nvSpPr>
      <xdr:spPr>
        <a:xfrm>
          <a:off x="10426700" y="1342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110150</xdr:rowOff>
    </xdr:from>
    <xdr:to>
      <xdr:col>50</xdr:col>
      <xdr:colOff>114300</xdr:colOff>
      <xdr:row>78</xdr:row>
      <xdr:rowOff>148684</xdr:rowOff>
    </xdr:to>
    <xdr:cxnSp macro="">
      <xdr:nvCxnSpPr>
        <xdr:cNvPr id="411" name="直線コネクタ 410"/>
        <xdr:cNvCxnSpPr/>
      </xdr:nvCxnSpPr>
      <xdr:spPr>
        <a:xfrm flipV="1">
          <a:off x="8750300" y="13483250"/>
          <a:ext cx="889000" cy="3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104800</xdr:rowOff>
    </xdr:from>
    <xdr:to>
      <xdr:col>50</xdr:col>
      <xdr:colOff>165100</xdr:colOff>
      <xdr:row>79</xdr:row>
      <xdr:rowOff>34950</xdr:rowOff>
    </xdr:to>
    <xdr:sp macro="" textlink="">
      <xdr:nvSpPr>
        <xdr:cNvPr id="412" name="フローチャート: 判断 411"/>
        <xdr:cNvSpPr/>
      </xdr:nvSpPr>
      <xdr:spPr>
        <a:xfrm>
          <a:off x="9588500" y="134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26077</xdr:rowOff>
    </xdr:from>
    <xdr:ext cx="534377" cy="259045"/>
    <xdr:sp macro="" textlink="">
      <xdr:nvSpPr>
        <xdr:cNvPr id="413" name="テキスト ボックス 412"/>
        <xdr:cNvSpPr txBox="1"/>
      </xdr:nvSpPr>
      <xdr:spPr>
        <a:xfrm>
          <a:off x="9372111" y="1357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148684</xdr:rowOff>
    </xdr:from>
    <xdr:to>
      <xdr:col>45</xdr:col>
      <xdr:colOff>177800</xdr:colOff>
      <xdr:row>78</xdr:row>
      <xdr:rowOff>155747</xdr:rowOff>
    </xdr:to>
    <xdr:cxnSp macro="">
      <xdr:nvCxnSpPr>
        <xdr:cNvPr id="414" name="直線コネクタ 413"/>
        <xdr:cNvCxnSpPr/>
      </xdr:nvCxnSpPr>
      <xdr:spPr>
        <a:xfrm flipV="1">
          <a:off x="7861300" y="13521784"/>
          <a:ext cx="8890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99633</xdr:rowOff>
    </xdr:from>
    <xdr:to>
      <xdr:col>46</xdr:col>
      <xdr:colOff>38100</xdr:colOff>
      <xdr:row>79</xdr:row>
      <xdr:rowOff>29783</xdr:rowOff>
    </xdr:to>
    <xdr:sp macro="" textlink="">
      <xdr:nvSpPr>
        <xdr:cNvPr id="415" name="フローチャート: 判断 414"/>
        <xdr:cNvSpPr/>
      </xdr:nvSpPr>
      <xdr:spPr>
        <a:xfrm>
          <a:off x="8699500" y="1347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20910</xdr:rowOff>
    </xdr:from>
    <xdr:ext cx="534377" cy="259045"/>
    <xdr:sp macro="" textlink="">
      <xdr:nvSpPr>
        <xdr:cNvPr id="416" name="テキスト ボックス 415"/>
        <xdr:cNvSpPr txBox="1"/>
      </xdr:nvSpPr>
      <xdr:spPr>
        <a:xfrm>
          <a:off x="8483111" y="1356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155747</xdr:rowOff>
    </xdr:from>
    <xdr:to>
      <xdr:col>41</xdr:col>
      <xdr:colOff>50800</xdr:colOff>
      <xdr:row>78</xdr:row>
      <xdr:rowOff>160102</xdr:rowOff>
    </xdr:to>
    <xdr:cxnSp macro="">
      <xdr:nvCxnSpPr>
        <xdr:cNvPr id="417" name="直線コネクタ 416"/>
        <xdr:cNvCxnSpPr/>
      </xdr:nvCxnSpPr>
      <xdr:spPr>
        <a:xfrm flipV="1">
          <a:off x="6972300" y="13528847"/>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112057</xdr:rowOff>
    </xdr:from>
    <xdr:to>
      <xdr:col>41</xdr:col>
      <xdr:colOff>101600</xdr:colOff>
      <xdr:row>79</xdr:row>
      <xdr:rowOff>42207</xdr:rowOff>
    </xdr:to>
    <xdr:sp macro="" textlink="">
      <xdr:nvSpPr>
        <xdr:cNvPr id="418" name="フローチャート: 判断 417"/>
        <xdr:cNvSpPr/>
      </xdr:nvSpPr>
      <xdr:spPr>
        <a:xfrm>
          <a:off x="7810500" y="1348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33334</xdr:rowOff>
    </xdr:from>
    <xdr:ext cx="534377" cy="259045"/>
    <xdr:sp macro="" textlink="">
      <xdr:nvSpPr>
        <xdr:cNvPr id="419" name="テキスト ボックス 418"/>
        <xdr:cNvSpPr txBox="1"/>
      </xdr:nvSpPr>
      <xdr:spPr>
        <a:xfrm>
          <a:off x="7594111" y="1357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117064</xdr:rowOff>
    </xdr:from>
    <xdr:to>
      <xdr:col>36</xdr:col>
      <xdr:colOff>165100</xdr:colOff>
      <xdr:row>79</xdr:row>
      <xdr:rowOff>47214</xdr:rowOff>
    </xdr:to>
    <xdr:sp macro="" textlink="">
      <xdr:nvSpPr>
        <xdr:cNvPr id="420" name="フローチャート: 判断 419"/>
        <xdr:cNvSpPr/>
      </xdr:nvSpPr>
      <xdr:spPr>
        <a:xfrm>
          <a:off x="6921500" y="1349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38341</xdr:rowOff>
    </xdr:from>
    <xdr:ext cx="534377" cy="259045"/>
    <xdr:sp macro="" textlink="">
      <xdr:nvSpPr>
        <xdr:cNvPr id="421" name="テキスト ボックス 420"/>
        <xdr:cNvSpPr txBox="1"/>
      </xdr:nvSpPr>
      <xdr:spPr>
        <a:xfrm>
          <a:off x="6705111" y="1358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93898</xdr:rowOff>
    </xdr:from>
    <xdr:to>
      <xdr:col>55</xdr:col>
      <xdr:colOff>50800</xdr:colOff>
      <xdr:row>79</xdr:row>
      <xdr:rowOff>24048</xdr:rowOff>
    </xdr:to>
    <xdr:sp macro="" textlink="">
      <xdr:nvSpPr>
        <xdr:cNvPr id="427" name="楕円 426"/>
        <xdr:cNvSpPr/>
      </xdr:nvSpPr>
      <xdr:spPr>
        <a:xfrm>
          <a:off x="10426700" y="134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28392</xdr:rowOff>
    </xdr:from>
    <xdr:ext cx="534377" cy="259045"/>
    <xdr:sp macro="" textlink="">
      <xdr:nvSpPr>
        <xdr:cNvPr id="428" name="商工費該当値テキスト"/>
        <xdr:cNvSpPr txBox="1"/>
      </xdr:nvSpPr>
      <xdr:spPr>
        <a:xfrm>
          <a:off x="10528300" y="1340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59350</xdr:rowOff>
    </xdr:from>
    <xdr:to>
      <xdr:col>50</xdr:col>
      <xdr:colOff>165100</xdr:colOff>
      <xdr:row>78</xdr:row>
      <xdr:rowOff>160950</xdr:rowOff>
    </xdr:to>
    <xdr:sp macro="" textlink="">
      <xdr:nvSpPr>
        <xdr:cNvPr id="429" name="楕円 428"/>
        <xdr:cNvSpPr/>
      </xdr:nvSpPr>
      <xdr:spPr>
        <a:xfrm>
          <a:off x="9588500" y="134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6027</xdr:rowOff>
    </xdr:from>
    <xdr:ext cx="534377" cy="259045"/>
    <xdr:sp macro="" textlink="">
      <xdr:nvSpPr>
        <xdr:cNvPr id="430" name="テキスト ボックス 429"/>
        <xdr:cNvSpPr txBox="1"/>
      </xdr:nvSpPr>
      <xdr:spPr>
        <a:xfrm>
          <a:off x="9372111" y="1320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97884</xdr:rowOff>
    </xdr:from>
    <xdr:to>
      <xdr:col>46</xdr:col>
      <xdr:colOff>38100</xdr:colOff>
      <xdr:row>79</xdr:row>
      <xdr:rowOff>28034</xdr:rowOff>
    </xdr:to>
    <xdr:sp macro="" textlink="">
      <xdr:nvSpPr>
        <xdr:cNvPr id="431" name="楕円 430"/>
        <xdr:cNvSpPr/>
      </xdr:nvSpPr>
      <xdr:spPr>
        <a:xfrm>
          <a:off x="8699500" y="1347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44561</xdr:rowOff>
    </xdr:from>
    <xdr:ext cx="534377" cy="259045"/>
    <xdr:sp macro="" textlink="">
      <xdr:nvSpPr>
        <xdr:cNvPr id="432" name="テキスト ボックス 431"/>
        <xdr:cNvSpPr txBox="1"/>
      </xdr:nvSpPr>
      <xdr:spPr>
        <a:xfrm>
          <a:off x="8483111" y="1324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104947</xdr:rowOff>
    </xdr:from>
    <xdr:to>
      <xdr:col>41</xdr:col>
      <xdr:colOff>101600</xdr:colOff>
      <xdr:row>79</xdr:row>
      <xdr:rowOff>35097</xdr:rowOff>
    </xdr:to>
    <xdr:sp macro="" textlink="">
      <xdr:nvSpPr>
        <xdr:cNvPr id="433" name="楕円 432"/>
        <xdr:cNvSpPr/>
      </xdr:nvSpPr>
      <xdr:spPr>
        <a:xfrm>
          <a:off x="7810500" y="134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51624</xdr:rowOff>
    </xdr:from>
    <xdr:ext cx="534377" cy="259045"/>
    <xdr:sp macro="" textlink="">
      <xdr:nvSpPr>
        <xdr:cNvPr id="434" name="テキスト ボックス 433"/>
        <xdr:cNvSpPr txBox="1"/>
      </xdr:nvSpPr>
      <xdr:spPr>
        <a:xfrm>
          <a:off x="7594111" y="1325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109302</xdr:rowOff>
    </xdr:from>
    <xdr:to>
      <xdr:col>36</xdr:col>
      <xdr:colOff>165100</xdr:colOff>
      <xdr:row>79</xdr:row>
      <xdr:rowOff>39452</xdr:rowOff>
    </xdr:to>
    <xdr:sp macro="" textlink="">
      <xdr:nvSpPr>
        <xdr:cNvPr id="435" name="楕円 434"/>
        <xdr:cNvSpPr/>
      </xdr:nvSpPr>
      <xdr:spPr>
        <a:xfrm>
          <a:off x="6921500" y="1348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55979</xdr:rowOff>
    </xdr:from>
    <xdr:ext cx="534377" cy="259045"/>
    <xdr:sp macro="" textlink="">
      <xdr:nvSpPr>
        <xdr:cNvPr id="436" name="テキスト ボックス 435"/>
        <xdr:cNvSpPr txBox="1"/>
      </xdr:nvSpPr>
      <xdr:spPr>
        <a:xfrm>
          <a:off x="6705111" y="1325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144413</xdr:rowOff>
    </xdr:from>
    <xdr:to>
      <xdr:col>54</xdr:col>
      <xdr:colOff>189865</xdr:colOff>
      <xdr:row>98</xdr:row>
      <xdr:rowOff>131688</xdr:rowOff>
    </xdr:to>
    <xdr:cxnSp macro="">
      <xdr:nvCxnSpPr>
        <xdr:cNvPr id="462" name="直線コネクタ 461"/>
        <xdr:cNvCxnSpPr/>
      </xdr:nvCxnSpPr>
      <xdr:spPr>
        <a:xfrm flipV="1">
          <a:off x="10475595" y="15574913"/>
          <a:ext cx="1270" cy="1358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135515</xdr:rowOff>
    </xdr:from>
    <xdr:ext cx="534377" cy="259045"/>
    <xdr:sp macro="" textlink="">
      <xdr:nvSpPr>
        <xdr:cNvPr id="463" name="土木費最小値テキスト"/>
        <xdr:cNvSpPr txBox="1"/>
      </xdr:nvSpPr>
      <xdr:spPr>
        <a:xfrm>
          <a:off x="10528300" y="1693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131688</xdr:rowOff>
    </xdr:from>
    <xdr:to>
      <xdr:col>55</xdr:col>
      <xdr:colOff>88900</xdr:colOff>
      <xdr:row>98</xdr:row>
      <xdr:rowOff>131688</xdr:rowOff>
    </xdr:to>
    <xdr:cxnSp macro="">
      <xdr:nvCxnSpPr>
        <xdr:cNvPr id="464" name="直線コネクタ 463"/>
        <xdr:cNvCxnSpPr/>
      </xdr:nvCxnSpPr>
      <xdr:spPr>
        <a:xfrm>
          <a:off x="10388600" y="1693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91090</xdr:rowOff>
    </xdr:from>
    <xdr:ext cx="599010" cy="259045"/>
    <xdr:sp macro="" textlink="">
      <xdr:nvSpPr>
        <xdr:cNvPr id="465" name="土木費最大値テキスト"/>
        <xdr:cNvSpPr txBox="1"/>
      </xdr:nvSpPr>
      <xdr:spPr>
        <a:xfrm>
          <a:off x="10528300" y="1535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137,567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144413</xdr:rowOff>
    </xdr:from>
    <xdr:to>
      <xdr:col>55</xdr:col>
      <xdr:colOff>88900</xdr:colOff>
      <xdr:row>90</xdr:row>
      <xdr:rowOff>144413</xdr:rowOff>
    </xdr:to>
    <xdr:cxnSp macro="">
      <xdr:nvCxnSpPr>
        <xdr:cNvPr id="466" name="直線コネクタ 465"/>
        <xdr:cNvCxnSpPr/>
      </xdr:nvCxnSpPr>
      <xdr:spPr>
        <a:xfrm>
          <a:off x="10388600" y="15574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144413</xdr:rowOff>
    </xdr:from>
    <xdr:to>
      <xdr:col>55</xdr:col>
      <xdr:colOff>0</xdr:colOff>
      <xdr:row>91</xdr:row>
      <xdr:rowOff>167926</xdr:rowOff>
    </xdr:to>
    <xdr:cxnSp macro="">
      <xdr:nvCxnSpPr>
        <xdr:cNvPr id="467" name="直線コネクタ 466"/>
        <xdr:cNvCxnSpPr/>
      </xdr:nvCxnSpPr>
      <xdr:spPr>
        <a:xfrm flipV="1">
          <a:off x="9639300" y="15574913"/>
          <a:ext cx="838200" cy="19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97121</xdr:rowOff>
    </xdr:from>
    <xdr:ext cx="534377" cy="259045"/>
    <xdr:sp macro="" textlink="">
      <xdr:nvSpPr>
        <xdr:cNvPr id="468" name="土木費平均値テキスト"/>
        <xdr:cNvSpPr txBox="1"/>
      </xdr:nvSpPr>
      <xdr:spPr>
        <a:xfrm>
          <a:off x="10528300" y="16384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118694</xdr:rowOff>
    </xdr:from>
    <xdr:to>
      <xdr:col>55</xdr:col>
      <xdr:colOff>50800</xdr:colOff>
      <xdr:row>96</xdr:row>
      <xdr:rowOff>48844</xdr:rowOff>
    </xdr:to>
    <xdr:sp macro="" textlink="">
      <xdr:nvSpPr>
        <xdr:cNvPr id="469" name="フローチャート: 判断 468"/>
        <xdr:cNvSpPr/>
      </xdr:nvSpPr>
      <xdr:spPr>
        <a:xfrm>
          <a:off x="10426700" y="1640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150825</xdr:rowOff>
    </xdr:from>
    <xdr:to>
      <xdr:col>50</xdr:col>
      <xdr:colOff>114300</xdr:colOff>
      <xdr:row>91</xdr:row>
      <xdr:rowOff>167926</xdr:rowOff>
    </xdr:to>
    <xdr:cxnSp macro="">
      <xdr:nvCxnSpPr>
        <xdr:cNvPr id="470" name="直線コネクタ 469"/>
        <xdr:cNvCxnSpPr/>
      </xdr:nvCxnSpPr>
      <xdr:spPr>
        <a:xfrm>
          <a:off x="8750300" y="15752775"/>
          <a:ext cx="889000" cy="1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81694</xdr:rowOff>
    </xdr:from>
    <xdr:to>
      <xdr:col>50</xdr:col>
      <xdr:colOff>165100</xdr:colOff>
      <xdr:row>96</xdr:row>
      <xdr:rowOff>11844</xdr:rowOff>
    </xdr:to>
    <xdr:sp macro="" textlink="">
      <xdr:nvSpPr>
        <xdr:cNvPr id="471" name="フローチャート: 判断 470"/>
        <xdr:cNvSpPr/>
      </xdr:nvSpPr>
      <xdr:spPr>
        <a:xfrm>
          <a:off x="9588500" y="1636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2971</xdr:rowOff>
    </xdr:from>
    <xdr:ext cx="534377" cy="259045"/>
    <xdr:sp macro="" textlink="">
      <xdr:nvSpPr>
        <xdr:cNvPr id="472" name="テキスト ボックス 471"/>
        <xdr:cNvSpPr txBox="1"/>
      </xdr:nvSpPr>
      <xdr:spPr>
        <a:xfrm>
          <a:off x="9372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137556</xdr:rowOff>
    </xdr:from>
    <xdr:to>
      <xdr:col>45</xdr:col>
      <xdr:colOff>177800</xdr:colOff>
      <xdr:row>91</xdr:row>
      <xdr:rowOff>150825</xdr:rowOff>
    </xdr:to>
    <xdr:cxnSp macro="">
      <xdr:nvCxnSpPr>
        <xdr:cNvPr id="473" name="直線コネクタ 472"/>
        <xdr:cNvCxnSpPr/>
      </xdr:nvCxnSpPr>
      <xdr:spPr>
        <a:xfrm>
          <a:off x="7861300" y="15739506"/>
          <a:ext cx="889000" cy="1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92754</xdr:rowOff>
    </xdr:from>
    <xdr:to>
      <xdr:col>46</xdr:col>
      <xdr:colOff>38100</xdr:colOff>
      <xdr:row>96</xdr:row>
      <xdr:rowOff>22904</xdr:rowOff>
    </xdr:to>
    <xdr:sp macro="" textlink="">
      <xdr:nvSpPr>
        <xdr:cNvPr id="474" name="フローチャート: 判断 473"/>
        <xdr:cNvSpPr/>
      </xdr:nvSpPr>
      <xdr:spPr>
        <a:xfrm>
          <a:off x="8699500" y="1638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14031</xdr:rowOff>
    </xdr:from>
    <xdr:ext cx="534377" cy="259045"/>
    <xdr:sp macro="" textlink="">
      <xdr:nvSpPr>
        <xdr:cNvPr id="475" name="テキスト ボックス 474"/>
        <xdr:cNvSpPr txBox="1"/>
      </xdr:nvSpPr>
      <xdr:spPr>
        <a:xfrm>
          <a:off x="8483111" y="1647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137556</xdr:rowOff>
    </xdr:from>
    <xdr:to>
      <xdr:col>41</xdr:col>
      <xdr:colOff>50800</xdr:colOff>
      <xdr:row>92</xdr:row>
      <xdr:rowOff>35285</xdr:rowOff>
    </xdr:to>
    <xdr:cxnSp macro="">
      <xdr:nvCxnSpPr>
        <xdr:cNvPr id="476" name="直線コネクタ 475"/>
        <xdr:cNvCxnSpPr/>
      </xdr:nvCxnSpPr>
      <xdr:spPr>
        <a:xfrm flipV="1">
          <a:off x="6972300" y="15739506"/>
          <a:ext cx="889000" cy="6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108353</xdr:rowOff>
    </xdr:from>
    <xdr:to>
      <xdr:col>41</xdr:col>
      <xdr:colOff>101600</xdr:colOff>
      <xdr:row>96</xdr:row>
      <xdr:rowOff>38503</xdr:rowOff>
    </xdr:to>
    <xdr:sp macro="" textlink="">
      <xdr:nvSpPr>
        <xdr:cNvPr id="477" name="フローチャート: 判断 476"/>
        <xdr:cNvSpPr/>
      </xdr:nvSpPr>
      <xdr:spPr>
        <a:xfrm>
          <a:off x="7810500" y="1639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29630</xdr:rowOff>
    </xdr:from>
    <xdr:ext cx="534377" cy="259045"/>
    <xdr:sp macro="" textlink="">
      <xdr:nvSpPr>
        <xdr:cNvPr id="478" name="テキスト ボックス 477"/>
        <xdr:cNvSpPr txBox="1"/>
      </xdr:nvSpPr>
      <xdr:spPr>
        <a:xfrm>
          <a:off x="7594111" y="1648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64908</xdr:rowOff>
    </xdr:from>
    <xdr:to>
      <xdr:col>36</xdr:col>
      <xdr:colOff>165100</xdr:colOff>
      <xdr:row>95</xdr:row>
      <xdr:rowOff>166508</xdr:rowOff>
    </xdr:to>
    <xdr:sp macro="" textlink="">
      <xdr:nvSpPr>
        <xdr:cNvPr id="479" name="フローチャート: 判断 478"/>
        <xdr:cNvSpPr/>
      </xdr:nvSpPr>
      <xdr:spPr>
        <a:xfrm>
          <a:off x="6921500" y="16352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157635</xdr:rowOff>
    </xdr:from>
    <xdr:ext cx="534377" cy="259045"/>
    <xdr:sp macro="" textlink="">
      <xdr:nvSpPr>
        <xdr:cNvPr id="480" name="テキスト ボックス 479"/>
        <xdr:cNvSpPr txBox="1"/>
      </xdr:nvSpPr>
      <xdr:spPr>
        <a:xfrm>
          <a:off x="6705111" y="16445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93613</xdr:rowOff>
    </xdr:from>
    <xdr:to>
      <xdr:col>55</xdr:col>
      <xdr:colOff>50800</xdr:colOff>
      <xdr:row>91</xdr:row>
      <xdr:rowOff>23763</xdr:rowOff>
    </xdr:to>
    <xdr:sp macro="" textlink="">
      <xdr:nvSpPr>
        <xdr:cNvPr id="486" name="楕円 485"/>
        <xdr:cNvSpPr/>
      </xdr:nvSpPr>
      <xdr:spPr>
        <a:xfrm>
          <a:off x="10426700" y="1552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46640</xdr:rowOff>
    </xdr:from>
    <xdr:ext cx="599010" cy="259045"/>
    <xdr:sp macro="" textlink="">
      <xdr:nvSpPr>
        <xdr:cNvPr id="487" name="土木費該当値テキスト"/>
        <xdr:cNvSpPr txBox="1"/>
      </xdr:nvSpPr>
      <xdr:spPr>
        <a:xfrm>
          <a:off x="10528300" y="1547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117126</xdr:rowOff>
    </xdr:from>
    <xdr:to>
      <xdr:col>50</xdr:col>
      <xdr:colOff>165100</xdr:colOff>
      <xdr:row>92</xdr:row>
      <xdr:rowOff>47276</xdr:rowOff>
    </xdr:to>
    <xdr:sp macro="" textlink="">
      <xdr:nvSpPr>
        <xdr:cNvPr id="488" name="楕円 487"/>
        <xdr:cNvSpPr/>
      </xdr:nvSpPr>
      <xdr:spPr>
        <a:xfrm>
          <a:off x="9588500" y="1571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63803</xdr:rowOff>
    </xdr:from>
    <xdr:ext cx="599010" cy="259045"/>
    <xdr:sp macro="" textlink="">
      <xdr:nvSpPr>
        <xdr:cNvPr id="489" name="テキスト ボックス 488"/>
        <xdr:cNvSpPr txBox="1"/>
      </xdr:nvSpPr>
      <xdr:spPr>
        <a:xfrm>
          <a:off x="9339795" y="1549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100025</xdr:rowOff>
    </xdr:from>
    <xdr:to>
      <xdr:col>46</xdr:col>
      <xdr:colOff>38100</xdr:colOff>
      <xdr:row>92</xdr:row>
      <xdr:rowOff>30175</xdr:rowOff>
    </xdr:to>
    <xdr:sp macro="" textlink="">
      <xdr:nvSpPr>
        <xdr:cNvPr id="490" name="楕円 489"/>
        <xdr:cNvSpPr/>
      </xdr:nvSpPr>
      <xdr:spPr>
        <a:xfrm>
          <a:off x="8699500" y="1570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46702</xdr:rowOff>
    </xdr:from>
    <xdr:ext cx="599010" cy="259045"/>
    <xdr:sp macro="" textlink="">
      <xdr:nvSpPr>
        <xdr:cNvPr id="491" name="テキスト ボックス 490"/>
        <xdr:cNvSpPr txBox="1"/>
      </xdr:nvSpPr>
      <xdr:spPr>
        <a:xfrm>
          <a:off x="8450795" y="1547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86756</xdr:rowOff>
    </xdr:from>
    <xdr:to>
      <xdr:col>41</xdr:col>
      <xdr:colOff>101600</xdr:colOff>
      <xdr:row>92</xdr:row>
      <xdr:rowOff>16906</xdr:rowOff>
    </xdr:to>
    <xdr:sp macro="" textlink="">
      <xdr:nvSpPr>
        <xdr:cNvPr id="492" name="楕円 491"/>
        <xdr:cNvSpPr/>
      </xdr:nvSpPr>
      <xdr:spPr>
        <a:xfrm>
          <a:off x="7810500" y="1568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33433</xdr:rowOff>
    </xdr:from>
    <xdr:ext cx="599010" cy="259045"/>
    <xdr:sp macro="" textlink="">
      <xdr:nvSpPr>
        <xdr:cNvPr id="493" name="テキスト ボックス 492"/>
        <xdr:cNvSpPr txBox="1"/>
      </xdr:nvSpPr>
      <xdr:spPr>
        <a:xfrm>
          <a:off x="7561795" y="15463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155935</xdr:rowOff>
    </xdr:from>
    <xdr:to>
      <xdr:col>36</xdr:col>
      <xdr:colOff>165100</xdr:colOff>
      <xdr:row>92</xdr:row>
      <xdr:rowOff>86085</xdr:rowOff>
    </xdr:to>
    <xdr:sp macro="" textlink="">
      <xdr:nvSpPr>
        <xdr:cNvPr id="494" name="楕円 493"/>
        <xdr:cNvSpPr/>
      </xdr:nvSpPr>
      <xdr:spPr>
        <a:xfrm>
          <a:off x="6921500" y="1575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102612</xdr:rowOff>
    </xdr:from>
    <xdr:ext cx="599010" cy="259045"/>
    <xdr:sp macro="" textlink="">
      <xdr:nvSpPr>
        <xdr:cNvPr id="495" name="テキスト ボックス 494"/>
        <xdr:cNvSpPr txBox="1"/>
      </xdr:nvSpPr>
      <xdr:spPr>
        <a:xfrm>
          <a:off x="6672795" y="1553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159931</xdr:rowOff>
    </xdr:from>
    <xdr:to>
      <xdr:col>85</xdr:col>
      <xdr:colOff>126364</xdr:colOff>
      <xdr:row>37</xdr:row>
      <xdr:rowOff>131051</xdr:rowOff>
    </xdr:to>
    <xdr:cxnSp macro="">
      <xdr:nvCxnSpPr>
        <xdr:cNvPr id="519" name="直線コネクタ 518"/>
        <xdr:cNvCxnSpPr/>
      </xdr:nvCxnSpPr>
      <xdr:spPr>
        <a:xfrm flipV="1">
          <a:off x="16317595" y="5646331"/>
          <a:ext cx="1269" cy="828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134878</xdr:rowOff>
    </xdr:from>
    <xdr:ext cx="534377" cy="259045"/>
    <xdr:sp macro="" textlink="">
      <xdr:nvSpPr>
        <xdr:cNvPr id="520" name="消防費最小値テキスト"/>
        <xdr:cNvSpPr txBox="1"/>
      </xdr:nvSpPr>
      <xdr:spPr>
        <a:xfrm>
          <a:off x="16370300" y="64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131051</xdr:rowOff>
    </xdr:from>
    <xdr:to>
      <xdr:col>86</xdr:col>
      <xdr:colOff>25400</xdr:colOff>
      <xdr:row>37</xdr:row>
      <xdr:rowOff>131051</xdr:rowOff>
    </xdr:to>
    <xdr:cxnSp macro="">
      <xdr:nvCxnSpPr>
        <xdr:cNvPr id="521" name="直線コネクタ 520"/>
        <xdr:cNvCxnSpPr/>
      </xdr:nvCxnSpPr>
      <xdr:spPr>
        <a:xfrm>
          <a:off x="16230600" y="6474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106608</xdr:rowOff>
    </xdr:from>
    <xdr:ext cx="534377" cy="259045"/>
    <xdr:sp macro="" textlink="">
      <xdr:nvSpPr>
        <xdr:cNvPr id="522" name="消防費最大値テキスト"/>
        <xdr:cNvSpPr txBox="1"/>
      </xdr:nvSpPr>
      <xdr:spPr>
        <a:xfrm>
          <a:off x="16370300" y="542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56,938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159931</xdr:rowOff>
    </xdr:from>
    <xdr:to>
      <xdr:col>86</xdr:col>
      <xdr:colOff>25400</xdr:colOff>
      <xdr:row>32</xdr:row>
      <xdr:rowOff>159931</xdr:rowOff>
    </xdr:to>
    <xdr:cxnSp macro="">
      <xdr:nvCxnSpPr>
        <xdr:cNvPr id="523" name="直線コネクタ 522"/>
        <xdr:cNvCxnSpPr/>
      </xdr:nvCxnSpPr>
      <xdr:spPr>
        <a:xfrm>
          <a:off x="16230600" y="564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146729</xdr:rowOff>
    </xdr:from>
    <xdr:to>
      <xdr:col>85</xdr:col>
      <xdr:colOff>127000</xdr:colOff>
      <xdr:row>34</xdr:row>
      <xdr:rowOff>35211</xdr:rowOff>
    </xdr:to>
    <xdr:cxnSp macro="">
      <xdr:nvCxnSpPr>
        <xdr:cNvPr id="524" name="直線コネクタ 523"/>
        <xdr:cNvCxnSpPr/>
      </xdr:nvCxnSpPr>
      <xdr:spPr>
        <a:xfrm flipV="1">
          <a:off x="15481300" y="5804579"/>
          <a:ext cx="838200" cy="5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67879</xdr:rowOff>
    </xdr:from>
    <xdr:ext cx="534377" cy="259045"/>
    <xdr:sp macro="" textlink="">
      <xdr:nvSpPr>
        <xdr:cNvPr id="525" name="消防費平均値テキスト"/>
        <xdr:cNvSpPr txBox="1"/>
      </xdr:nvSpPr>
      <xdr:spPr>
        <a:xfrm>
          <a:off x="16370300" y="6068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89452</xdr:rowOff>
    </xdr:from>
    <xdr:to>
      <xdr:col>85</xdr:col>
      <xdr:colOff>177800</xdr:colOff>
      <xdr:row>36</xdr:row>
      <xdr:rowOff>19602</xdr:rowOff>
    </xdr:to>
    <xdr:sp macro="" textlink="">
      <xdr:nvSpPr>
        <xdr:cNvPr id="526" name="フローチャート: 判断 525"/>
        <xdr:cNvSpPr/>
      </xdr:nvSpPr>
      <xdr:spPr>
        <a:xfrm>
          <a:off x="16268700" y="609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7493</xdr:rowOff>
    </xdr:from>
    <xdr:to>
      <xdr:col>81</xdr:col>
      <xdr:colOff>50800</xdr:colOff>
      <xdr:row>34</xdr:row>
      <xdr:rowOff>35211</xdr:rowOff>
    </xdr:to>
    <xdr:cxnSp macro="">
      <xdr:nvCxnSpPr>
        <xdr:cNvPr id="527" name="直線コネクタ 526"/>
        <xdr:cNvCxnSpPr/>
      </xdr:nvCxnSpPr>
      <xdr:spPr>
        <a:xfrm>
          <a:off x="14592300" y="5665343"/>
          <a:ext cx="889000" cy="19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68097</xdr:rowOff>
    </xdr:from>
    <xdr:to>
      <xdr:col>81</xdr:col>
      <xdr:colOff>101600</xdr:colOff>
      <xdr:row>35</xdr:row>
      <xdr:rowOff>169697</xdr:rowOff>
    </xdr:to>
    <xdr:sp macro="" textlink="">
      <xdr:nvSpPr>
        <xdr:cNvPr id="528" name="フローチャート: 判断 527"/>
        <xdr:cNvSpPr/>
      </xdr:nvSpPr>
      <xdr:spPr>
        <a:xfrm>
          <a:off x="15430500" y="606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160824</xdr:rowOff>
    </xdr:from>
    <xdr:ext cx="534377" cy="259045"/>
    <xdr:sp macro="" textlink="">
      <xdr:nvSpPr>
        <xdr:cNvPr id="529" name="テキスト ボックス 528"/>
        <xdr:cNvSpPr txBox="1"/>
      </xdr:nvSpPr>
      <xdr:spPr>
        <a:xfrm>
          <a:off x="15214111" y="616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145815</xdr:rowOff>
    </xdr:from>
    <xdr:to>
      <xdr:col>76</xdr:col>
      <xdr:colOff>114300</xdr:colOff>
      <xdr:row>33</xdr:row>
      <xdr:rowOff>7493</xdr:rowOff>
    </xdr:to>
    <xdr:cxnSp macro="">
      <xdr:nvCxnSpPr>
        <xdr:cNvPr id="530" name="直線コネクタ 529"/>
        <xdr:cNvCxnSpPr/>
      </xdr:nvCxnSpPr>
      <xdr:spPr>
        <a:xfrm>
          <a:off x="13703300" y="5460765"/>
          <a:ext cx="889000" cy="20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138106</xdr:rowOff>
    </xdr:from>
    <xdr:to>
      <xdr:col>76</xdr:col>
      <xdr:colOff>165100</xdr:colOff>
      <xdr:row>36</xdr:row>
      <xdr:rowOff>68256</xdr:rowOff>
    </xdr:to>
    <xdr:sp macro="" textlink="">
      <xdr:nvSpPr>
        <xdr:cNvPr id="531" name="フローチャート: 判断 530"/>
        <xdr:cNvSpPr/>
      </xdr:nvSpPr>
      <xdr:spPr>
        <a:xfrm>
          <a:off x="14541500" y="613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59383</xdr:rowOff>
    </xdr:from>
    <xdr:ext cx="534377" cy="259045"/>
    <xdr:sp macro="" textlink="">
      <xdr:nvSpPr>
        <xdr:cNvPr id="532" name="テキスト ボックス 531"/>
        <xdr:cNvSpPr txBox="1"/>
      </xdr:nvSpPr>
      <xdr:spPr>
        <a:xfrm>
          <a:off x="14325111" y="623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145815</xdr:rowOff>
    </xdr:from>
    <xdr:to>
      <xdr:col>71</xdr:col>
      <xdr:colOff>177800</xdr:colOff>
      <xdr:row>35</xdr:row>
      <xdr:rowOff>104724</xdr:rowOff>
    </xdr:to>
    <xdr:cxnSp macro="">
      <xdr:nvCxnSpPr>
        <xdr:cNvPr id="533" name="直線コネクタ 532"/>
        <xdr:cNvCxnSpPr/>
      </xdr:nvCxnSpPr>
      <xdr:spPr>
        <a:xfrm flipV="1">
          <a:off x="12814300" y="5460765"/>
          <a:ext cx="889000" cy="64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131286</xdr:rowOff>
    </xdr:from>
    <xdr:to>
      <xdr:col>72</xdr:col>
      <xdr:colOff>38100</xdr:colOff>
      <xdr:row>36</xdr:row>
      <xdr:rowOff>61436</xdr:rowOff>
    </xdr:to>
    <xdr:sp macro="" textlink="">
      <xdr:nvSpPr>
        <xdr:cNvPr id="534" name="フローチャート: 判断 533"/>
        <xdr:cNvSpPr/>
      </xdr:nvSpPr>
      <xdr:spPr>
        <a:xfrm>
          <a:off x="13652500" y="6132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52563</xdr:rowOff>
    </xdr:from>
    <xdr:ext cx="534377" cy="259045"/>
    <xdr:sp macro="" textlink="">
      <xdr:nvSpPr>
        <xdr:cNvPr id="535" name="テキスト ボックス 534"/>
        <xdr:cNvSpPr txBox="1"/>
      </xdr:nvSpPr>
      <xdr:spPr>
        <a:xfrm>
          <a:off x="13436111" y="622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31388</xdr:rowOff>
    </xdr:from>
    <xdr:to>
      <xdr:col>67</xdr:col>
      <xdr:colOff>101600</xdr:colOff>
      <xdr:row>36</xdr:row>
      <xdr:rowOff>132988</xdr:rowOff>
    </xdr:to>
    <xdr:sp macro="" textlink="">
      <xdr:nvSpPr>
        <xdr:cNvPr id="536" name="フローチャート: 判断 535"/>
        <xdr:cNvSpPr/>
      </xdr:nvSpPr>
      <xdr:spPr>
        <a:xfrm>
          <a:off x="12763500" y="62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124115</xdr:rowOff>
    </xdr:from>
    <xdr:ext cx="534377" cy="259045"/>
    <xdr:sp macro="" textlink="">
      <xdr:nvSpPr>
        <xdr:cNvPr id="537" name="テキスト ボックス 536"/>
        <xdr:cNvSpPr txBox="1"/>
      </xdr:nvSpPr>
      <xdr:spPr>
        <a:xfrm>
          <a:off x="12547111" y="629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95929</xdr:rowOff>
    </xdr:from>
    <xdr:to>
      <xdr:col>85</xdr:col>
      <xdr:colOff>177800</xdr:colOff>
      <xdr:row>34</xdr:row>
      <xdr:rowOff>26079</xdr:rowOff>
    </xdr:to>
    <xdr:sp macro="" textlink="">
      <xdr:nvSpPr>
        <xdr:cNvPr id="543" name="楕円 542"/>
        <xdr:cNvSpPr/>
      </xdr:nvSpPr>
      <xdr:spPr>
        <a:xfrm>
          <a:off x="16268700" y="575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118806</xdr:rowOff>
    </xdr:from>
    <xdr:ext cx="534377" cy="259045"/>
    <xdr:sp macro="" textlink="">
      <xdr:nvSpPr>
        <xdr:cNvPr id="544" name="消防費該当値テキスト"/>
        <xdr:cNvSpPr txBox="1"/>
      </xdr:nvSpPr>
      <xdr:spPr>
        <a:xfrm>
          <a:off x="16370300" y="560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155861</xdr:rowOff>
    </xdr:from>
    <xdr:to>
      <xdr:col>81</xdr:col>
      <xdr:colOff>101600</xdr:colOff>
      <xdr:row>34</xdr:row>
      <xdr:rowOff>86011</xdr:rowOff>
    </xdr:to>
    <xdr:sp macro="" textlink="">
      <xdr:nvSpPr>
        <xdr:cNvPr id="545" name="楕円 544"/>
        <xdr:cNvSpPr/>
      </xdr:nvSpPr>
      <xdr:spPr>
        <a:xfrm>
          <a:off x="15430500" y="581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102538</xdr:rowOff>
    </xdr:from>
    <xdr:ext cx="534377" cy="259045"/>
    <xdr:sp macro="" textlink="">
      <xdr:nvSpPr>
        <xdr:cNvPr id="546" name="テキスト ボックス 545"/>
        <xdr:cNvSpPr txBox="1"/>
      </xdr:nvSpPr>
      <xdr:spPr>
        <a:xfrm>
          <a:off x="15214111" y="558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128143</xdr:rowOff>
    </xdr:from>
    <xdr:to>
      <xdr:col>76</xdr:col>
      <xdr:colOff>165100</xdr:colOff>
      <xdr:row>33</xdr:row>
      <xdr:rowOff>58293</xdr:rowOff>
    </xdr:to>
    <xdr:sp macro="" textlink="">
      <xdr:nvSpPr>
        <xdr:cNvPr id="547" name="楕円 546"/>
        <xdr:cNvSpPr/>
      </xdr:nvSpPr>
      <xdr:spPr>
        <a:xfrm>
          <a:off x="14541500" y="56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74820</xdr:rowOff>
    </xdr:from>
    <xdr:ext cx="534377" cy="259045"/>
    <xdr:sp macro="" textlink="">
      <xdr:nvSpPr>
        <xdr:cNvPr id="548" name="テキスト ボックス 547"/>
        <xdr:cNvSpPr txBox="1"/>
      </xdr:nvSpPr>
      <xdr:spPr>
        <a:xfrm>
          <a:off x="14325111" y="538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95015</xdr:rowOff>
    </xdr:from>
    <xdr:to>
      <xdr:col>72</xdr:col>
      <xdr:colOff>38100</xdr:colOff>
      <xdr:row>32</xdr:row>
      <xdr:rowOff>25165</xdr:rowOff>
    </xdr:to>
    <xdr:sp macro="" textlink="">
      <xdr:nvSpPr>
        <xdr:cNvPr id="549" name="楕円 548"/>
        <xdr:cNvSpPr/>
      </xdr:nvSpPr>
      <xdr:spPr>
        <a:xfrm>
          <a:off x="13652500" y="540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41692</xdr:rowOff>
    </xdr:from>
    <xdr:ext cx="534377" cy="259045"/>
    <xdr:sp macro="" textlink="">
      <xdr:nvSpPr>
        <xdr:cNvPr id="550" name="テキスト ボックス 549"/>
        <xdr:cNvSpPr txBox="1"/>
      </xdr:nvSpPr>
      <xdr:spPr>
        <a:xfrm>
          <a:off x="13436111" y="518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53924</xdr:rowOff>
    </xdr:from>
    <xdr:to>
      <xdr:col>67</xdr:col>
      <xdr:colOff>101600</xdr:colOff>
      <xdr:row>35</xdr:row>
      <xdr:rowOff>155524</xdr:rowOff>
    </xdr:to>
    <xdr:sp macro="" textlink="">
      <xdr:nvSpPr>
        <xdr:cNvPr id="551" name="楕円 550"/>
        <xdr:cNvSpPr/>
      </xdr:nvSpPr>
      <xdr:spPr>
        <a:xfrm>
          <a:off x="12763500" y="605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601</xdr:rowOff>
    </xdr:from>
    <xdr:ext cx="534377" cy="259045"/>
    <xdr:sp macro="" textlink="">
      <xdr:nvSpPr>
        <xdr:cNvPr id="552" name="テキスト ボックス 551"/>
        <xdr:cNvSpPr txBox="1"/>
      </xdr:nvSpPr>
      <xdr:spPr>
        <a:xfrm>
          <a:off x="12547111" y="582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83944</xdr:rowOff>
    </xdr:from>
    <xdr:to>
      <xdr:col>85</xdr:col>
      <xdr:colOff>126364</xdr:colOff>
      <xdr:row>59</xdr:row>
      <xdr:rowOff>61323</xdr:rowOff>
    </xdr:to>
    <xdr:cxnSp macro="">
      <xdr:nvCxnSpPr>
        <xdr:cNvPr id="579" name="直線コネクタ 578"/>
        <xdr:cNvCxnSpPr/>
      </xdr:nvCxnSpPr>
      <xdr:spPr>
        <a:xfrm flipV="1">
          <a:off x="16317595" y="8827894"/>
          <a:ext cx="1269" cy="1348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65150</xdr:rowOff>
    </xdr:from>
    <xdr:ext cx="534377" cy="259045"/>
    <xdr:sp macro="" textlink="">
      <xdr:nvSpPr>
        <xdr:cNvPr id="580" name="教育費最小値テキスト"/>
        <xdr:cNvSpPr txBox="1"/>
      </xdr:nvSpPr>
      <xdr:spPr>
        <a:xfrm>
          <a:off x="16370300" y="101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61323</xdr:rowOff>
    </xdr:from>
    <xdr:to>
      <xdr:col>86</xdr:col>
      <xdr:colOff>25400</xdr:colOff>
      <xdr:row>59</xdr:row>
      <xdr:rowOff>61323</xdr:rowOff>
    </xdr:to>
    <xdr:cxnSp macro="">
      <xdr:nvCxnSpPr>
        <xdr:cNvPr id="581" name="直線コネクタ 580"/>
        <xdr:cNvCxnSpPr/>
      </xdr:nvCxnSpPr>
      <xdr:spPr>
        <a:xfrm>
          <a:off x="16230600" y="10176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30621</xdr:rowOff>
    </xdr:from>
    <xdr:ext cx="599010" cy="259045"/>
    <xdr:sp macro="" textlink="">
      <xdr:nvSpPr>
        <xdr:cNvPr id="582" name="教育費最大値テキスト"/>
        <xdr:cNvSpPr txBox="1"/>
      </xdr:nvSpPr>
      <xdr:spPr>
        <a:xfrm>
          <a:off x="16370300" y="860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157,372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83944</xdr:rowOff>
    </xdr:from>
    <xdr:to>
      <xdr:col>86</xdr:col>
      <xdr:colOff>25400</xdr:colOff>
      <xdr:row>51</xdr:row>
      <xdr:rowOff>83944</xdr:rowOff>
    </xdr:to>
    <xdr:cxnSp macro="">
      <xdr:nvCxnSpPr>
        <xdr:cNvPr id="583" name="直線コネクタ 582"/>
        <xdr:cNvCxnSpPr/>
      </xdr:nvCxnSpPr>
      <xdr:spPr>
        <a:xfrm>
          <a:off x="16230600" y="8827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120345</xdr:rowOff>
    </xdr:from>
    <xdr:to>
      <xdr:col>85</xdr:col>
      <xdr:colOff>127000</xdr:colOff>
      <xdr:row>51</xdr:row>
      <xdr:rowOff>83944</xdr:rowOff>
    </xdr:to>
    <xdr:cxnSp macro="">
      <xdr:nvCxnSpPr>
        <xdr:cNvPr id="584" name="直線コネクタ 583"/>
        <xdr:cNvCxnSpPr/>
      </xdr:nvCxnSpPr>
      <xdr:spPr>
        <a:xfrm>
          <a:off x="15481300" y="8692845"/>
          <a:ext cx="838200" cy="13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1381</xdr:rowOff>
    </xdr:from>
    <xdr:ext cx="534377" cy="259045"/>
    <xdr:sp macro="" textlink="">
      <xdr:nvSpPr>
        <xdr:cNvPr id="585" name="教育費平均値テキスト"/>
        <xdr:cNvSpPr txBox="1"/>
      </xdr:nvSpPr>
      <xdr:spPr>
        <a:xfrm>
          <a:off x="16370300" y="977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22954</xdr:rowOff>
    </xdr:from>
    <xdr:to>
      <xdr:col>85</xdr:col>
      <xdr:colOff>177800</xdr:colOff>
      <xdr:row>57</xdr:row>
      <xdr:rowOff>124554</xdr:rowOff>
    </xdr:to>
    <xdr:sp macro="" textlink="">
      <xdr:nvSpPr>
        <xdr:cNvPr id="586" name="フローチャート: 判断 585"/>
        <xdr:cNvSpPr/>
      </xdr:nvSpPr>
      <xdr:spPr>
        <a:xfrm>
          <a:off x="16268700" y="979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99368</xdr:rowOff>
    </xdr:from>
    <xdr:to>
      <xdr:col>81</xdr:col>
      <xdr:colOff>50800</xdr:colOff>
      <xdr:row>50</xdr:row>
      <xdr:rowOff>120345</xdr:rowOff>
    </xdr:to>
    <xdr:cxnSp macro="">
      <xdr:nvCxnSpPr>
        <xdr:cNvPr id="587" name="直線コネクタ 586"/>
        <xdr:cNvCxnSpPr/>
      </xdr:nvCxnSpPr>
      <xdr:spPr>
        <a:xfrm>
          <a:off x="14592300" y="8671868"/>
          <a:ext cx="889000" cy="2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13484</xdr:rowOff>
    </xdr:from>
    <xdr:to>
      <xdr:col>81</xdr:col>
      <xdr:colOff>101600</xdr:colOff>
      <xdr:row>57</xdr:row>
      <xdr:rowOff>115084</xdr:rowOff>
    </xdr:to>
    <xdr:sp macro="" textlink="">
      <xdr:nvSpPr>
        <xdr:cNvPr id="588" name="フローチャート: 判断 587"/>
        <xdr:cNvSpPr/>
      </xdr:nvSpPr>
      <xdr:spPr>
        <a:xfrm>
          <a:off x="15430500" y="97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106211</xdr:rowOff>
    </xdr:from>
    <xdr:ext cx="534377" cy="259045"/>
    <xdr:sp macro="" textlink="">
      <xdr:nvSpPr>
        <xdr:cNvPr id="589" name="テキスト ボックス 588"/>
        <xdr:cNvSpPr txBox="1"/>
      </xdr:nvSpPr>
      <xdr:spPr>
        <a:xfrm>
          <a:off x="15214111" y="9878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99368</xdr:rowOff>
    </xdr:from>
    <xdr:to>
      <xdr:col>76</xdr:col>
      <xdr:colOff>114300</xdr:colOff>
      <xdr:row>52</xdr:row>
      <xdr:rowOff>9452</xdr:rowOff>
    </xdr:to>
    <xdr:cxnSp macro="">
      <xdr:nvCxnSpPr>
        <xdr:cNvPr id="590" name="直線コネクタ 589"/>
        <xdr:cNvCxnSpPr/>
      </xdr:nvCxnSpPr>
      <xdr:spPr>
        <a:xfrm flipV="1">
          <a:off x="13703300" y="8671868"/>
          <a:ext cx="889000" cy="25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50724</xdr:rowOff>
    </xdr:from>
    <xdr:to>
      <xdr:col>76</xdr:col>
      <xdr:colOff>165100</xdr:colOff>
      <xdr:row>57</xdr:row>
      <xdr:rowOff>152324</xdr:rowOff>
    </xdr:to>
    <xdr:sp macro="" textlink="">
      <xdr:nvSpPr>
        <xdr:cNvPr id="591" name="フローチャート: 判断 590"/>
        <xdr:cNvSpPr/>
      </xdr:nvSpPr>
      <xdr:spPr>
        <a:xfrm>
          <a:off x="14541500" y="982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143451</xdr:rowOff>
    </xdr:from>
    <xdr:ext cx="534377" cy="259045"/>
    <xdr:sp macro="" textlink="">
      <xdr:nvSpPr>
        <xdr:cNvPr id="592" name="テキスト ボックス 591"/>
        <xdr:cNvSpPr txBox="1"/>
      </xdr:nvSpPr>
      <xdr:spPr>
        <a:xfrm>
          <a:off x="14325111" y="991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9452</xdr:rowOff>
    </xdr:from>
    <xdr:to>
      <xdr:col>71</xdr:col>
      <xdr:colOff>177800</xdr:colOff>
      <xdr:row>53</xdr:row>
      <xdr:rowOff>17214</xdr:rowOff>
    </xdr:to>
    <xdr:cxnSp macro="">
      <xdr:nvCxnSpPr>
        <xdr:cNvPr id="593" name="直線コネクタ 592"/>
        <xdr:cNvCxnSpPr/>
      </xdr:nvCxnSpPr>
      <xdr:spPr>
        <a:xfrm flipV="1">
          <a:off x="12814300" y="8924852"/>
          <a:ext cx="889000" cy="17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13767</xdr:rowOff>
    </xdr:from>
    <xdr:to>
      <xdr:col>72</xdr:col>
      <xdr:colOff>38100</xdr:colOff>
      <xdr:row>57</xdr:row>
      <xdr:rowOff>115367</xdr:rowOff>
    </xdr:to>
    <xdr:sp macro="" textlink="">
      <xdr:nvSpPr>
        <xdr:cNvPr id="594" name="フローチャート: 判断 593"/>
        <xdr:cNvSpPr/>
      </xdr:nvSpPr>
      <xdr:spPr>
        <a:xfrm>
          <a:off x="13652500" y="978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106494</xdr:rowOff>
    </xdr:from>
    <xdr:ext cx="534377" cy="259045"/>
    <xdr:sp macro="" textlink="">
      <xdr:nvSpPr>
        <xdr:cNvPr id="595" name="テキスト ボックス 594"/>
        <xdr:cNvSpPr txBox="1"/>
      </xdr:nvSpPr>
      <xdr:spPr>
        <a:xfrm>
          <a:off x="13436111" y="987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111281</xdr:rowOff>
    </xdr:from>
    <xdr:to>
      <xdr:col>67</xdr:col>
      <xdr:colOff>101600</xdr:colOff>
      <xdr:row>57</xdr:row>
      <xdr:rowOff>41431</xdr:rowOff>
    </xdr:to>
    <xdr:sp macro="" textlink="">
      <xdr:nvSpPr>
        <xdr:cNvPr id="596" name="フローチャート: 判断 595"/>
        <xdr:cNvSpPr/>
      </xdr:nvSpPr>
      <xdr:spPr>
        <a:xfrm>
          <a:off x="12763500" y="971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32558</xdr:rowOff>
    </xdr:from>
    <xdr:ext cx="534377" cy="259045"/>
    <xdr:sp macro="" textlink="">
      <xdr:nvSpPr>
        <xdr:cNvPr id="597" name="テキスト ボックス 596"/>
        <xdr:cNvSpPr txBox="1"/>
      </xdr:nvSpPr>
      <xdr:spPr>
        <a:xfrm>
          <a:off x="12547111" y="980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33144</xdr:rowOff>
    </xdr:from>
    <xdr:to>
      <xdr:col>85</xdr:col>
      <xdr:colOff>177800</xdr:colOff>
      <xdr:row>51</xdr:row>
      <xdr:rowOff>134744</xdr:rowOff>
    </xdr:to>
    <xdr:sp macro="" textlink="">
      <xdr:nvSpPr>
        <xdr:cNvPr id="603" name="楕円 602"/>
        <xdr:cNvSpPr/>
      </xdr:nvSpPr>
      <xdr:spPr>
        <a:xfrm>
          <a:off x="16268700" y="877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157621</xdr:rowOff>
    </xdr:from>
    <xdr:ext cx="599010" cy="259045"/>
    <xdr:sp macro="" textlink="">
      <xdr:nvSpPr>
        <xdr:cNvPr id="604" name="教育費該当値テキスト"/>
        <xdr:cNvSpPr txBox="1"/>
      </xdr:nvSpPr>
      <xdr:spPr>
        <a:xfrm>
          <a:off x="16370300" y="873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69545</xdr:rowOff>
    </xdr:from>
    <xdr:to>
      <xdr:col>81</xdr:col>
      <xdr:colOff>101600</xdr:colOff>
      <xdr:row>50</xdr:row>
      <xdr:rowOff>171145</xdr:rowOff>
    </xdr:to>
    <xdr:sp macro="" textlink="">
      <xdr:nvSpPr>
        <xdr:cNvPr id="605" name="楕円 604"/>
        <xdr:cNvSpPr/>
      </xdr:nvSpPr>
      <xdr:spPr>
        <a:xfrm>
          <a:off x="15430500" y="864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16222</xdr:rowOff>
    </xdr:from>
    <xdr:ext cx="599010" cy="259045"/>
    <xdr:sp macro="" textlink="">
      <xdr:nvSpPr>
        <xdr:cNvPr id="606" name="テキスト ボックス 605"/>
        <xdr:cNvSpPr txBox="1"/>
      </xdr:nvSpPr>
      <xdr:spPr>
        <a:xfrm>
          <a:off x="15181795" y="8417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48568</xdr:rowOff>
    </xdr:from>
    <xdr:to>
      <xdr:col>76</xdr:col>
      <xdr:colOff>165100</xdr:colOff>
      <xdr:row>50</xdr:row>
      <xdr:rowOff>150168</xdr:rowOff>
    </xdr:to>
    <xdr:sp macro="" textlink="">
      <xdr:nvSpPr>
        <xdr:cNvPr id="607" name="楕円 606"/>
        <xdr:cNvSpPr/>
      </xdr:nvSpPr>
      <xdr:spPr>
        <a:xfrm>
          <a:off x="14541500" y="86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48</xdr:row>
      <xdr:rowOff>166695</xdr:rowOff>
    </xdr:from>
    <xdr:ext cx="599010" cy="259045"/>
    <xdr:sp macro="" textlink="">
      <xdr:nvSpPr>
        <xdr:cNvPr id="608" name="テキスト ボックス 607"/>
        <xdr:cNvSpPr txBox="1"/>
      </xdr:nvSpPr>
      <xdr:spPr>
        <a:xfrm>
          <a:off x="14292795" y="8396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130102</xdr:rowOff>
    </xdr:from>
    <xdr:to>
      <xdr:col>72</xdr:col>
      <xdr:colOff>38100</xdr:colOff>
      <xdr:row>52</xdr:row>
      <xdr:rowOff>60252</xdr:rowOff>
    </xdr:to>
    <xdr:sp macro="" textlink="">
      <xdr:nvSpPr>
        <xdr:cNvPr id="609" name="楕円 608"/>
        <xdr:cNvSpPr/>
      </xdr:nvSpPr>
      <xdr:spPr>
        <a:xfrm>
          <a:off x="13652500" y="887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76779</xdr:rowOff>
    </xdr:from>
    <xdr:ext cx="599010" cy="259045"/>
    <xdr:sp macro="" textlink="">
      <xdr:nvSpPr>
        <xdr:cNvPr id="610" name="テキスト ボックス 609"/>
        <xdr:cNvSpPr txBox="1"/>
      </xdr:nvSpPr>
      <xdr:spPr>
        <a:xfrm>
          <a:off x="13403795" y="864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137864</xdr:rowOff>
    </xdr:from>
    <xdr:to>
      <xdr:col>67</xdr:col>
      <xdr:colOff>101600</xdr:colOff>
      <xdr:row>53</xdr:row>
      <xdr:rowOff>68014</xdr:rowOff>
    </xdr:to>
    <xdr:sp macro="" textlink="">
      <xdr:nvSpPr>
        <xdr:cNvPr id="611" name="楕円 610"/>
        <xdr:cNvSpPr/>
      </xdr:nvSpPr>
      <xdr:spPr>
        <a:xfrm>
          <a:off x="12763500" y="905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84541</xdr:rowOff>
    </xdr:from>
    <xdr:ext cx="599010" cy="259045"/>
    <xdr:sp macro="" textlink="">
      <xdr:nvSpPr>
        <xdr:cNvPr id="612" name="テキスト ボックス 611"/>
        <xdr:cNvSpPr txBox="1"/>
      </xdr:nvSpPr>
      <xdr:spPr>
        <a:xfrm>
          <a:off x="12514795" y="882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0" name="テキスト ボックス 62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2" name="テキスト ボックス 63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38670</xdr:rowOff>
    </xdr:from>
    <xdr:to>
      <xdr:col>85</xdr:col>
      <xdr:colOff>126364</xdr:colOff>
      <xdr:row>79</xdr:row>
      <xdr:rowOff>98879</xdr:rowOff>
    </xdr:to>
    <xdr:cxnSp macro="">
      <xdr:nvCxnSpPr>
        <xdr:cNvPr id="638" name="直線コネクタ 637"/>
        <xdr:cNvCxnSpPr/>
      </xdr:nvCxnSpPr>
      <xdr:spPr>
        <a:xfrm flipV="1">
          <a:off x="16317595" y="12211620"/>
          <a:ext cx="1269" cy="1431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156797</xdr:rowOff>
    </xdr:from>
    <xdr:ext cx="599010" cy="259045"/>
    <xdr:sp macro="" textlink="">
      <xdr:nvSpPr>
        <xdr:cNvPr id="641" name="災害復旧費最大値テキスト"/>
        <xdr:cNvSpPr txBox="1"/>
      </xdr:nvSpPr>
      <xdr:spPr>
        <a:xfrm>
          <a:off x="16370300" y="11986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131,531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38670</xdr:rowOff>
    </xdr:from>
    <xdr:to>
      <xdr:col>86</xdr:col>
      <xdr:colOff>25400</xdr:colOff>
      <xdr:row>71</xdr:row>
      <xdr:rowOff>38670</xdr:rowOff>
    </xdr:to>
    <xdr:cxnSp macro="">
      <xdr:nvCxnSpPr>
        <xdr:cNvPr id="642" name="直線コネクタ 641"/>
        <xdr:cNvCxnSpPr/>
      </xdr:nvCxnSpPr>
      <xdr:spPr>
        <a:xfrm>
          <a:off x="16230600" y="1221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87644</xdr:rowOff>
    </xdr:from>
    <xdr:to>
      <xdr:col>85</xdr:col>
      <xdr:colOff>127000</xdr:colOff>
      <xdr:row>79</xdr:row>
      <xdr:rowOff>95689</xdr:rowOff>
    </xdr:to>
    <xdr:cxnSp macro="">
      <xdr:nvCxnSpPr>
        <xdr:cNvPr id="643" name="直線コネクタ 642"/>
        <xdr:cNvCxnSpPr/>
      </xdr:nvCxnSpPr>
      <xdr:spPr>
        <a:xfrm>
          <a:off x="15481300" y="13632194"/>
          <a:ext cx="838200" cy="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159630</xdr:rowOff>
    </xdr:from>
    <xdr:ext cx="469744" cy="259045"/>
    <xdr:sp macro="" textlink="">
      <xdr:nvSpPr>
        <xdr:cNvPr id="644" name="災害復旧費平均値テキスト"/>
        <xdr:cNvSpPr txBox="1"/>
      </xdr:nvSpPr>
      <xdr:spPr>
        <a:xfrm>
          <a:off x="16370300" y="13361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136753</xdr:rowOff>
    </xdr:from>
    <xdr:to>
      <xdr:col>85</xdr:col>
      <xdr:colOff>177800</xdr:colOff>
      <xdr:row>79</xdr:row>
      <xdr:rowOff>66903</xdr:rowOff>
    </xdr:to>
    <xdr:sp macro="" textlink="">
      <xdr:nvSpPr>
        <xdr:cNvPr id="645" name="フローチャート: 判断 644"/>
        <xdr:cNvSpPr/>
      </xdr:nvSpPr>
      <xdr:spPr>
        <a:xfrm>
          <a:off x="16268700" y="1350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63316</xdr:rowOff>
    </xdr:from>
    <xdr:to>
      <xdr:col>81</xdr:col>
      <xdr:colOff>50800</xdr:colOff>
      <xdr:row>79</xdr:row>
      <xdr:rowOff>87644</xdr:rowOff>
    </xdr:to>
    <xdr:cxnSp macro="">
      <xdr:nvCxnSpPr>
        <xdr:cNvPr id="646" name="直線コネクタ 645"/>
        <xdr:cNvCxnSpPr/>
      </xdr:nvCxnSpPr>
      <xdr:spPr>
        <a:xfrm>
          <a:off x="14592300" y="13607866"/>
          <a:ext cx="889000" cy="2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170402</xdr:rowOff>
    </xdr:from>
    <xdr:to>
      <xdr:col>81</xdr:col>
      <xdr:colOff>101600</xdr:colOff>
      <xdr:row>79</xdr:row>
      <xdr:rowOff>100552</xdr:rowOff>
    </xdr:to>
    <xdr:sp macro="" textlink="">
      <xdr:nvSpPr>
        <xdr:cNvPr id="647" name="フローチャート: 判断 646"/>
        <xdr:cNvSpPr/>
      </xdr:nvSpPr>
      <xdr:spPr>
        <a:xfrm>
          <a:off x="15430500" y="13543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117079</xdr:rowOff>
    </xdr:from>
    <xdr:ext cx="469744" cy="259045"/>
    <xdr:sp macro="" textlink="">
      <xdr:nvSpPr>
        <xdr:cNvPr id="648" name="テキスト ボックス 647"/>
        <xdr:cNvSpPr txBox="1"/>
      </xdr:nvSpPr>
      <xdr:spPr>
        <a:xfrm>
          <a:off x="15246428" y="1331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63316</xdr:rowOff>
    </xdr:from>
    <xdr:to>
      <xdr:col>76</xdr:col>
      <xdr:colOff>114300</xdr:colOff>
      <xdr:row>79</xdr:row>
      <xdr:rowOff>98879</xdr:rowOff>
    </xdr:to>
    <xdr:cxnSp macro="">
      <xdr:nvCxnSpPr>
        <xdr:cNvPr id="649" name="直線コネクタ 648"/>
        <xdr:cNvCxnSpPr/>
      </xdr:nvCxnSpPr>
      <xdr:spPr>
        <a:xfrm flipV="1">
          <a:off x="13703300" y="13607866"/>
          <a:ext cx="889000" cy="3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1400</xdr:rowOff>
    </xdr:from>
    <xdr:to>
      <xdr:col>76</xdr:col>
      <xdr:colOff>165100</xdr:colOff>
      <xdr:row>79</xdr:row>
      <xdr:rowOff>103000</xdr:rowOff>
    </xdr:to>
    <xdr:sp macro="" textlink="">
      <xdr:nvSpPr>
        <xdr:cNvPr id="650" name="フローチャート: 判断 649"/>
        <xdr:cNvSpPr/>
      </xdr:nvSpPr>
      <xdr:spPr>
        <a:xfrm>
          <a:off x="14541500" y="1354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119527</xdr:rowOff>
    </xdr:from>
    <xdr:ext cx="469744" cy="259045"/>
    <xdr:sp macro="" textlink="">
      <xdr:nvSpPr>
        <xdr:cNvPr id="651" name="テキスト ボックス 650"/>
        <xdr:cNvSpPr txBox="1"/>
      </xdr:nvSpPr>
      <xdr:spPr>
        <a:xfrm>
          <a:off x="14357428" y="1332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54693</xdr:rowOff>
    </xdr:from>
    <xdr:to>
      <xdr:col>71</xdr:col>
      <xdr:colOff>177800</xdr:colOff>
      <xdr:row>79</xdr:row>
      <xdr:rowOff>98879</xdr:rowOff>
    </xdr:to>
    <xdr:cxnSp macro="">
      <xdr:nvCxnSpPr>
        <xdr:cNvPr id="652" name="直線コネクタ 651"/>
        <xdr:cNvCxnSpPr/>
      </xdr:nvCxnSpPr>
      <xdr:spPr>
        <a:xfrm>
          <a:off x="12814300" y="13599243"/>
          <a:ext cx="889000" cy="4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136275</xdr:rowOff>
    </xdr:from>
    <xdr:to>
      <xdr:col>72</xdr:col>
      <xdr:colOff>38100</xdr:colOff>
      <xdr:row>79</xdr:row>
      <xdr:rowOff>66425</xdr:rowOff>
    </xdr:to>
    <xdr:sp macro="" textlink="">
      <xdr:nvSpPr>
        <xdr:cNvPr id="653" name="フローチャート: 判断 652"/>
        <xdr:cNvSpPr/>
      </xdr:nvSpPr>
      <xdr:spPr>
        <a:xfrm>
          <a:off x="13652500" y="1350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82952</xdr:rowOff>
    </xdr:from>
    <xdr:ext cx="469744" cy="259045"/>
    <xdr:sp macro="" textlink="">
      <xdr:nvSpPr>
        <xdr:cNvPr id="654" name="テキスト ボックス 653"/>
        <xdr:cNvSpPr txBox="1"/>
      </xdr:nvSpPr>
      <xdr:spPr>
        <a:xfrm>
          <a:off x="13468428" y="1328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140390</xdr:rowOff>
    </xdr:from>
    <xdr:to>
      <xdr:col>67</xdr:col>
      <xdr:colOff>101600</xdr:colOff>
      <xdr:row>79</xdr:row>
      <xdr:rowOff>70540</xdr:rowOff>
    </xdr:to>
    <xdr:sp macro="" textlink="">
      <xdr:nvSpPr>
        <xdr:cNvPr id="655" name="フローチャート: 判断 654"/>
        <xdr:cNvSpPr/>
      </xdr:nvSpPr>
      <xdr:spPr>
        <a:xfrm>
          <a:off x="12763500" y="1351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87067</xdr:rowOff>
    </xdr:from>
    <xdr:ext cx="469744" cy="259045"/>
    <xdr:sp macro="" textlink="">
      <xdr:nvSpPr>
        <xdr:cNvPr id="656" name="テキスト ボックス 655"/>
        <xdr:cNvSpPr txBox="1"/>
      </xdr:nvSpPr>
      <xdr:spPr>
        <a:xfrm>
          <a:off x="12579428" y="1328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44889</xdr:rowOff>
    </xdr:from>
    <xdr:to>
      <xdr:col>85</xdr:col>
      <xdr:colOff>177800</xdr:colOff>
      <xdr:row>79</xdr:row>
      <xdr:rowOff>146489</xdr:rowOff>
    </xdr:to>
    <xdr:sp macro="" textlink="">
      <xdr:nvSpPr>
        <xdr:cNvPr id="662" name="楕円 661"/>
        <xdr:cNvSpPr/>
      </xdr:nvSpPr>
      <xdr:spPr>
        <a:xfrm>
          <a:off x="16268700" y="1358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131266</xdr:rowOff>
    </xdr:from>
    <xdr:ext cx="378565" cy="259045"/>
    <xdr:sp macro="" textlink="">
      <xdr:nvSpPr>
        <xdr:cNvPr id="663" name="災害復旧費該当値テキスト"/>
        <xdr:cNvSpPr txBox="1"/>
      </xdr:nvSpPr>
      <xdr:spPr>
        <a:xfrm>
          <a:off x="16370300" y="13504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36844</xdr:rowOff>
    </xdr:from>
    <xdr:to>
      <xdr:col>81</xdr:col>
      <xdr:colOff>101600</xdr:colOff>
      <xdr:row>79</xdr:row>
      <xdr:rowOff>138444</xdr:rowOff>
    </xdr:to>
    <xdr:sp macro="" textlink="">
      <xdr:nvSpPr>
        <xdr:cNvPr id="664" name="楕円 663"/>
        <xdr:cNvSpPr/>
      </xdr:nvSpPr>
      <xdr:spPr>
        <a:xfrm>
          <a:off x="15430500" y="135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129571</xdr:rowOff>
    </xdr:from>
    <xdr:ext cx="469744" cy="259045"/>
    <xdr:sp macro="" textlink="">
      <xdr:nvSpPr>
        <xdr:cNvPr id="665" name="テキスト ボックス 664"/>
        <xdr:cNvSpPr txBox="1"/>
      </xdr:nvSpPr>
      <xdr:spPr>
        <a:xfrm>
          <a:off x="15246428" y="1367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12516</xdr:rowOff>
    </xdr:from>
    <xdr:to>
      <xdr:col>76</xdr:col>
      <xdr:colOff>165100</xdr:colOff>
      <xdr:row>79</xdr:row>
      <xdr:rowOff>114116</xdr:rowOff>
    </xdr:to>
    <xdr:sp macro="" textlink="">
      <xdr:nvSpPr>
        <xdr:cNvPr id="666" name="楕円 665"/>
        <xdr:cNvSpPr/>
      </xdr:nvSpPr>
      <xdr:spPr>
        <a:xfrm>
          <a:off x="14541500" y="1355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105243</xdr:rowOff>
    </xdr:from>
    <xdr:ext cx="469744" cy="259045"/>
    <xdr:sp macro="" textlink="">
      <xdr:nvSpPr>
        <xdr:cNvPr id="667" name="テキスト ボックス 666"/>
        <xdr:cNvSpPr txBox="1"/>
      </xdr:nvSpPr>
      <xdr:spPr>
        <a:xfrm>
          <a:off x="14357428" y="136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3893</xdr:rowOff>
    </xdr:from>
    <xdr:to>
      <xdr:col>67</xdr:col>
      <xdr:colOff>101600</xdr:colOff>
      <xdr:row>79</xdr:row>
      <xdr:rowOff>105493</xdr:rowOff>
    </xdr:to>
    <xdr:sp macro="" textlink="">
      <xdr:nvSpPr>
        <xdr:cNvPr id="670" name="楕円 669"/>
        <xdr:cNvSpPr/>
      </xdr:nvSpPr>
      <xdr:spPr>
        <a:xfrm>
          <a:off x="12763500" y="1354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96620</xdr:rowOff>
    </xdr:from>
    <xdr:ext cx="469744" cy="259045"/>
    <xdr:sp macro="" textlink="">
      <xdr:nvSpPr>
        <xdr:cNvPr id="671" name="テキスト ボックス 670"/>
        <xdr:cNvSpPr txBox="1"/>
      </xdr:nvSpPr>
      <xdr:spPr>
        <a:xfrm>
          <a:off x="12579428" y="136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44014</xdr:rowOff>
    </xdr:from>
    <xdr:to>
      <xdr:col>85</xdr:col>
      <xdr:colOff>126364</xdr:colOff>
      <xdr:row>98</xdr:row>
      <xdr:rowOff>29601</xdr:rowOff>
    </xdr:to>
    <xdr:cxnSp macro="">
      <xdr:nvCxnSpPr>
        <xdr:cNvPr id="697" name="直線コネクタ 696"/>
        <xdr:cNvCxnSpPr/>
      </xdr:nvCxnSpPr>
      <xdr:spPr>
        <a:xfrm flipV="1">
          <a:off x="16317595" y="15474514"/>
          <a:ext cx="1269" cy="1357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33428</xdr:rowOff>
    </xdr:from>
    <xdr:ext cx="534377" cy="259045"/>
    <xdr:sp macro="" textlink="">
      <xdr:nvSpPr>
        <xdr:cNvPr id="698" name="公債費最小値テキスト"/>
        <xdr:cNvSpPr txBox="1"/>
      </xdr:nvSpPr>
      <xdr:spPr>
        <a:xfrm>
          <a:off x="16370300" y="1683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29601</xdr:rowOff>
    </xdr:from>
    <xdr:to>
      <xdr:col>86</xdr:col>
      <xdr:colOff>25400</xdr:colOff>
      <xdr:row>98</xdr:row>
      <xdr:rowOff>29601</xdr:rowOff>
    </xdr:to>
    <xdr:cxnSp macro="">
      <xdr:nvCxnSpPr>
        <xdr:cNvPr id="699" name="直線コネクタ 698"/>
        <xdr:cNvCxnSpPr/>
      </xdr:nvCxnSpPr>
      <xdr:spPr>
        <a:xfrm>
          <a:off x="16230600" y="16831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162141</xdr:rowOff>
    </xdr:from>
    <xdr:ext cx="599010" cy="259045"/>
    <xdr:sp macro="" textlink="">
      <xdr:nvSpPr>
        <xdr:cNvPr id="700" name="公債費最大値テキスト"/>
        <xdr:cNvSpPr txBox="1"/>
      </xdr:nvSpPr>
      <xdr:spPr>
        <a:xfrm>
          <a:off x="16370300" y="1524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146,790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44014</xdr:rowOff>
    </xdr:from>
    <xdr:to>
      <xdr:col>86</xdr:col>
      <xdr:colOff>25400</xdr:colOff>
      <xdr:row>90</xdr:row>
      <xdr:rowOff>44014</xdr:rowOff>
    </xdr:to>
    <xdr:cxnSp macro="">
      <xdr:nvCxnSpPr>
        <xdr:cNvPr id="701" name="直線コネクタ 700"/>
        <xdr:cNvCxnSpPr/>
      </xdr:nvCxnSpPr>
      <xdr:spPr>
        <a:xfrm>
          <a:off x="16230600" y="1547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45757</xdr:rowOff>
    </xdr:from>
    <xdr:to>
      <xdr:col>85</xdr:col>
      <xdr:colOff>127000</xdr:colOff>
      <xdr:row>92</xdr:row>
      <xdr:rowOff>83911</xdr:rowOff>
    </xdr:to>
    <xdr:cxnSp macro="">
      <xdr:nvCxnSpPr>
        <xdr:cNvPr id="702" name="直線コネクタ 701"/>
        <xdr:cNvCxnSpPr/>
      </xdr:nvCxnSpPr>
      <xdr:spPr>
        <a:xfrm flipV="1">
          <a:off x="15481300" y="15819157"/>
          <a:ext cx="8382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59740</xdr:rowOff>
    </xdr:from>
    <xdr:ext cx="534377" cy="259045"/>
    <xdr:sp macro="" textlink="">
      <xdr:nvSpPr>
        <xdr:cNvPr id="703" name="公債費平均値テキスト"/>
        <xdr:cNvSpPr txBox="1"/>
      </xdr:nvSpPr>
      <xdr:spPr>
        <a:xfrm>
          <a:off x="16370300" y="16176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81313</xdr:rowOff>
    </xdr:from>
    <xdr:to>
      <xdr:col>85</xdr:col>
      <xdr:colOff>177800</xdr:colOff>
      <xdr:row>95</xdr:row>
      <xdr:rowOff>11463</xdr:rowOff>
    </xdr:to>
    <xdr:sp macro="" textlink="">
      <xdr:nvSpPr>
        <xdr:cNvPr id="704" name="フローチャート: 判断 703"/>
        <xdr:cNvSpPr/>
      </xdr:nvSpPr>
      <xdr:spPr>
        <a:xfrm>
          <a:off x="16268700" y="1619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70118</xdr:rowOff>
    </xdr:from>
    <xdr:to>
      <xdr:col>81</xdr:col>
      <xdr:colOff>50800</xdr:colOff>
      <xdr:row>92</xdr:row>
      <xdr:rowOff>83911</xdr:rowOff>
    </xdr:to>
    <xdr:cxnSp macro="">
      <xdr:nvCxnSpPr>
        <xdr:cNvPr id="705" name="直線コネクタ 704"/>
        <xdr:cNvCxnSpPr/>
      </xdr:nvCxnSpPr>
      <xdr:spPr>
        <a:xfrm>
          <a:off x="14592300" y="15843518"/>
          <a:ext cx="889000" cy="1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72441</xdr:rowOff>
    </xdr:from>
    <xdr:to>
      <xdr:col>81</xdr:col>
      <xdr:colOff>101600</xdr:colOff>
      <xdr:row>95</xdr:row>
      <xdr:rowOff>2591</xdr:rowOff>
    </xdr:to>
    <xdr:sp macro="" textlink="">
      <xdr:nvSpPr>
        <xdr:cNvPr id="706" name="フローチャート: 判断 705"/>
        <xdr:cNvSpPr/>
      </xdr:nvSpPr>
      <xdr:spPr>
        <a:xfrm>
          <a:off x="15430500" y="16188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165168</xdr:rowOff>
    </xdr:from>
    <xdr:ext cx="534377" cy="259045"/>
    <xdr:sp macro="" textlink="">
      <xdr:nvSpPr>
        <xdr:cNvPr id="707" name="テキスト ボックス 706"/>
        <xdr:cNvSpPr txBox="1"/>
      </xdr:nvSpPr>
      <xdr:spPr>
        <a:xfrm>
          <a:off x="15214111" y="1628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31235</xdr:rowOff>
    </xdr:from>
    <xdr:to>
      <xdr:col>76</xdr:col>
      <xdr:colOff>114300</xdr:colOff>
      <xdr:row>92</xdr:row>
      <xdr:rowOff>70118</xdr:rowOff>
    </xdr:to>
    <xdr:cxnSp macro="">
      <xdr:nvCxnSpPr>
        <xdr:cNvPr id="708" name="直線コネクタ 707"/>
        <xdr:cNvCxnSpPr/>
      </xdr:nvCxnSpPr>
      <xdr:spPr>
        <a:xfrm>
          <a:off x="13703300" y="15804635"/>
          <a:ext cx="889000" cy="3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34896</xdr:rowOff>
    </xdr:from>
    <xdr:to>
      <xdr:col>76</xdr:col>
      <xdr:colOff>165100</xdr:colOff>
      <xdr:row>94</xdr:row>
      <xdr:rowOff>136496</xdr:rowOff>
    </xdr:to>
    <xdr:sp macro="" textlink="">
      <xdr:nvSpPr>
        <xdr:cNvPr id="709" name="フローチャート: 判断 708"/>
        <xdr:cNvSpPr/>
      </xdr:nvSpPr>
      <xdr:spPr>
        <a:xfrm>
          <a:off x="14541500" y="1615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127623</xdr:rowOff>
    </xdr:from>
    <xdr:ext cx="534377" cy="259045"/>
    <xdr:sp macro="" textlink="">
      <xdr:nvSpPr>
        <xdr:cNvPr id="710" name="テキスト ボックス 709"/>
        <xdr:cNvSpPr txBox="1"/>
      </xdr:nvSpPr>
      <xdr:spPr>
        <a:xfrm>
          <a:off x="14325111" y="1624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31235</xdr:rowOff>
    </xdr:from>
    <xdr:to>
      <xdr:col>71</xdr:col>
      <xdr:colOff>177800</xdr:colOff>
      <xdr:row>92</xdr:row>
      <xdr:rowOff>43666</xdr:rowOff>
    </xdr:to>
    <xdr:cxnSp macro="">
      <xdr:nvCxnSpPr>
        <xdr:cNvPr id="711" name="直線コネクタ 710"/>
        <xdr:cNvCxnSpPr/>
      </xdr:nvCxnSpPr>
      <xdr:spPr>
        <a:xfrm flipV="1">
          <a:off x="12814300" y="15804635"/>
          <a:ext cx="889000" cy="1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19090</xdr:rowOff>
    </xdr:from>
    <xdr:to>
      <xdr:col>72</xdr:col>
      <xdr:colOff>38100</xdr:colOff>
      <xdr:row>94</xdr:row>
      <xdr:rowOff>120690</xdr:rowOff>
    </xdr:to>
    <xdr:sp macro="" textlink="">
      <xdr:nvSpPr>
        <xdr:cNvPr id="712" name="フローチャート: 判断 711"/>
        <xdr:cNvSpPr/>
      </xdr:nvSpPr>
      <xdr:spPr>
        <a:xfrm>
          <a:off x="13652500" y="1613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111817</xdr:rowOff>
    </xdr:from>
    <xdr:ext cx="534377" cy="259045"/>
    <xdr:sp macro="" textlink="">
      <xdr:nvSpPr>
        <xdr:cNvPr id="713" name="テキスト ボックス 712"/>
        <xdr:cNvSpPr txBox="1"/>
      </xdr:nvSpPr>
      <xdr:spPr>
        <a:xfrm>
          <a:off x="13436111" y="1622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2783</xdr:rowOff>
    </xdr:from>
    <xdr:to>
      <xdr:col>67</xdr:col>
      <xdr:colOff>101600</xdr:colOff>
      <xdr:row>94</xdr:row>
      <xdr:rowOff>104383</xdr:rowOff>
    </xdr:to>
    <xdr:sp macro="" textlink="">
      <xdr:nvSpPr>
        <xdr:cNvPr id="714" name="フローチャート: 判断 713"/>
        <xdr:cNvSpPr/>
      </xdr:nvSpPr>
      <xdr:spPr>
        <a:xfrm>
          <a:off x="12763500" y="1611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95510</xdr:rowOff>
    </xdr:from>
    <xdr:ext cx="534377" cy="259045"/>
    <xdr:sp macro="" textlink="">
      <xdr:nvSpPr>
        <xdr:cNvPr id="715" name="テキスト ボックス 714"/>
        <xdr:cNvSpPr txBox="1"/>
      </xdr:nvSpPr>
      <xdr:spPr>
        <a:xfrm>
          <a:off x="12547111" y="1621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166407</xdr:rowOff>
    </xdr:from>
    <xdr:to>
      <xdr:col>85</xdr:col>
      <xdr:colOff>177800</xdr:colOff>
      <xdr:row>92</xdr:row>
      <xdr:rowOff>96557</xdr:rowOff>
    </xdr:to>
    <xdr:sp macro="" textlink="">
      <xdr:nvSpPr>
        <xdr:cNvPr id="721" name="楕円 720"/>
        <xdr:cNvSpPr/>
      </xdr:nvSpPr>
      <xdr:spPr>
        <a:xfrm>
          <a:off x="16268700" y="1576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17834</xdr:rowOff>
    </xdr:from>
    <xdr:ext cx="599010" cy="259045"/>
    <xdr:sp macro="" textlink="">
      <xdr:nvSpPr>
        <xdr:cNvPr id="722" name="公債費該当値テキスト"/>
        <xdr:cNvSpPr txBox="1"/>
      </xdr:nvSpPr>
      <xdr:spPr>
        <a:xfrm>
          <a:off x="16370300" y="1561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33111</xdr:rowOff>
    </xdr:from>
    <xdr:to>
      <xdr:col>81</xdr:col>
      <xdr:colOff>101600</xdr:colOff>
      <xdr:row>92</xdr:row>
      <xdr:rowOff>134711</xdr:rowOff>
    </xdr:to>
    <xdr:sp macro="" textlink="">
      <xdr:nvSpPr>
        <xdr:cNvPr id="723" name="楕円 722"/>
        <xdr:cNvSpPr/>
      </xdr:nvSpPr>
      <xdr:spPr>
        <a:xfrm>
          <a:off x="15430500" y="1580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151238</xdr:rowOff>
    </xdr:from>
    <xdr:ext cx="599010" cy="259045"/>
    <xdr:sp macro="" textlink="">
      <xdr:nvSpPr>
        <xdr:cNvPr id="724" name="テキスト ボックス 723"/>
        <xdr:cNvSpPr txBox="1"/>
      </xdr:nvSpPr>
      <xdr:spPr>
        <a:xfrm>
          <a:off x="15181795" y="1558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19318</xdr:rowOff>
    </xdr:from>
    <xdr:to>
      <xdr:col>76</xdr:col>
      <xdr:colOff>165100</xdr:colOff>
      <xdr:row>92</xdr:row>
      <xdr:rowOff>120918</xdr:rowOff>
    </xdr:to>
    <xdr:sp macro="" textlink="">
      <xdr:nvSpPr>
        <xdr:cNvPr id="725" name="楕円 724"/>
        <xdr:cNvSpPr/>
      </xdr:nvSpPr>
      <xdr:spPr>
        <a:xfrm>
          <a:off x="14541500" y="1579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137445</xdr:rowOff>
    </xdr:from>
    <xdr:ext cx="599010" cy="259045"/>
    <xdr:sp macro="" textlink="">
      <xdr:nvSpPr>
        <xdr:cNvPr id="726" name="テキスト ボックス 725"/>
        <xdr:cNvSpPr txBox="1"/>
      </xdr:nvSpPr>
      <xdr:spPr>
        <a:xfrm>
          <a:off x="14292795" y="15567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151885</xdr:rowOff>
    </xdr:from>
    <xdr:to>
      <xdr:col>72</xdr:col>
      <xdr:colOff>38100</xdr:colOff>
      <xdr:row>92</xdr:row>
      <xdr:rowOff>82035</xdr:rowOff>
    </xdr:to>
    <xdr:sp macro="" textlink="">
      <xdr:nvSpPr>
        <xdr:cNvPr id="727" name="楕円 726"/>
        <xdr:cNvSpPr/>
      </xdr:nvSpPr>
      <xdr:spPr>
        <a:xfrm>
          <a:off x="13652500" y="157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98562</xdr:rowOff>
    </xdr:from>
    <xdr:ext cx="599010" cy="259045"/>
    <xdr:sp macro="" textlink="">
      <xdr:nvSpPr>
        <xdr:cNvPr id="728" name="テキスト ボックス 727"/>
        <xdr:cNvSpPr txBox="1"/>
      </xdr:nvSpPr>
      <xdr:spPr>
        <a:xfrm>
          <a:off x="13403795" y="1552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164316</xdr:rowOff>
    </xdr:from>
    <xdr:to>
      <xdr:col>67</xdr:col>
      <xdr:colOff>101600</xdr:colOff>
      <xdr:row>92</xdr:row>
      <xdr:rowOff>94466</xdr:rowOff>
    </xdr:to>
    <xdr:sp macro="" textlink="">
      <xdr:nvSpPr>
        <xdr:cNvPr id="729" name="楕円 728"/>
        <xdr:cNvSpPr/>
      </xdr:nvSpPr>
      <xdr:spPr>
        <a:xfrm>
          <a:off x="12763500" y="1576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110993</xdr:rowOff>
    </xdr:from>
    <xdr:ext cx="599010" cy="259045"/>
    <xdr:sp macro="" textlink="">
      <xdr:nvSpPr>
        <xdr:cNvPr id="730" name="テキスト ボックス 729"/>
        <xdr:cNvSpPr txBox="1"/>
      </xdr:nvSpPr>
      <xdr:spPr>
        <a:xfrm>
          <a:off x="12514795" y="1554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1" name="直線コネクタ 74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2" name="テキスト ボックス 74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3" name="直線コネクタ 74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4" name="テキスト ボックス 743"/>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5" name="直線コネクタ 74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6" name="テキスト ボックス 745"/>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7" name="直線コネクタ 74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8" name="テキスト ボックス 747"/>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9" name="直線コネクタ 74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50" name="テキスト ボックス 749"/>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2" name="テキスト ボックス 751"/>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13970</xdr:rowOff>
    </xdr:from>
    <xdr:to>
      <xdr:col>116</xdr:col>
      <xdr:colOff>62864</xdr:colOff>
      <xdr:row>39</xdr:row>
      <xdr:rowOff>44450</xdr:rowOff>
    </xdr:to>
    <xdr:cxnSp macro="">
      <xdr:nvCxnSpPr>
        <xdr:cNvPr id="754" name="直線コネクタ 753"/>
        <xdr:cNvCxnSpPr/>
      </xdr:nvCxnSpPr>
      <xdr:spPr>
        <a:xfrm flipV="1">
          <a:off x="22159595" y="5328920"/>
          <a:ext cx="1269"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5"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6" name="直線コネクタ 75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132097</xdr:rowOff>
    </xdr:from>
    <xdr:ext cx="378565" cy="259045"/>
    <xdr:sp macro="" textlink="">
      <xdr:nvSpPr>
        <xdr:cNvPr id="757" name="諸支出金最大値テキスト"/>
        <xdr:cNvSpPr txBox="1"/>
      </xdr:nvSpPr>
      <xdr:spPr>
        <a:xfrm>
          <a:off x="22212300" y="5104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13970</xdr:rowOff>
    </xdr:from>
    <xdr:to>
      <xdr:col>116</xdr:col>
      <xdr:colOff>152400</xdr:colOff>
      <xdr:row>31</xdr:row>
      <xdr:rowOff>13970</xdr:rowOff>
    </xdr:to>
    <xdr:cxnSp macro="">
      <xdr:nvCxnSpPr>
        <xdr:cNvPr id="758" name="直線コネクタ 757"/>
        <xdr:cNvCxnSpPr/>
      </xdr:nvCxnSpPr>
      <xdr:spPr>
        <a:xfrm>
          <a:off x="22072600" y="5328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9" name="直線コネクタ 758"/>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60" name="諸支出金平均値テキスト"/>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61" name="フローチャート: 判断 760"/>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2" name="直線コネクタ 761"/>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115570</xdr:rowOff>
    </xdr:from>
    <xdr:to>
      <xdr:col>112</xdr:col>
      <xdr:colOff>38100</xdr:colOff>
      <xdr:row>39</xdr:row>
      <xdr:rowOff>45720</xdr:rowOff>
    </xdr:to>
    <xdr:sp macro="" textlink="">
      <xdr:nvSpPr>
        <xdr:cNvPr id="763" name="フローチャート: 判断 762"/>
        <xdr:cNvSpPr/>
      </xdr:nvSpPr>
      <xdr:spPr>
        <a:xfrm>
          <a:off x="212725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62247</xdr:rowOff>
    </xdr:from>
    <xdr:ext cx="313932" cy="259045"/>
    <xdr:sp macro="" textlink="">
      <xdr:nvSpPr>
        <xdr:cNvPr id="764" name="テキスト ボックス 763"/>
        <xdr:cNvSpPr txBox="1"/>
      </xdr:nvSpPr>
      <xdr:spPr>
        <a:xfrm>
          <a:off x="21166333" y="64058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5" name="直線コネクタ 764"/>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62230</xdr:rowOff>
    </xdr:from>
    <xdr:to>
      <xdr:col>107</xdr:col>
      <xdr:colOff>101600</xdr:colOff>
      <xdr:row>38</xdr:row>
      <xdr:rowOff>163830</xdr:rowOff>
    </xdr:to>
    <xdr:sp macro="" textlink="">
      <xdr:nvSpPr>
        <xdr:cNvPr id="766" name="フローチャート: 判断 765"/>
        <xdr:cNvSpPr/>
      </xdr:nvSpPr>
      <xdr:spPr>
        <a:xfrm>
          <a:off x="20383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8907</xdr:rowOff>
    </xdr:from>
    <xdr:ext cx="313932" cy="259045"/>
    <xdr:sp macro="" textlink="">
      <xdr:nvSpPr>
        <xdr:cNvPr id="767" name="テキスト ボックス 766"/>
        <xdr:cNvSpPr txBox="1"/>
      </xdr:nvSpPr>
      <xdr:spPr>
        <a:xfrm>
          <a:off x="20277333" y="63525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8" name="直線コネクタ 767"/>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165100</xdr:rowOff>
    </xdr:from>
    <xdr:to>
      <xdr:col>102</xdr:col>
      <xdr:colOff>165100</xdr:colOff>
      <xdr:row>38</xdr:row>
      <xdr:rowOff>95250</xdr:rowOff>
    </xdr:to>
    <xdr:sp macro="" textlink="">
      <xdr:nvSpPr>
        <xdr:cNvPr id="769" name="フローチャート: 判断 768"/>
        <xdr:cNvSpPr/>
      </xdr:nvSpPr>
      <xdr:spPr>
        <a:xfrm>
          <a:off x="194945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111777</xdr:rowOff>
    </xdr:from>
    <xdr:ext cx="313932" cy="259045"/>
    <xdr:sp macro="" textlink="">
      <xdr:nvSpPr>
        <xdr:cNvPr id="770" name="テキスト ボックス 769"/>
        <xdr:cNvSpPr txBox="1"/>
      </xdr:nvSpPr>
      <xdr:spPr>
        <a:xfrm>
          <a:off x="19388333" y="62839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27940</xdr:rowOff>
    </xdr:from>
    <xdr:to>
      <xdr:col>98</xdr:col>
      <xdr:colOff>38100</xdr:colOff>
      <xdr:row>32</xdr:row>
      <xdr:rowOff>129540</xdr:rowOff>
    </xdr:to>
    <xdr:sp macro="" textlink="">
      <xdr:nvSpPr>
        <xdr:cNvPr id="771" name="フローチャート: 判断 770"/>
        <xdr:cNvSpPr/>
      </xdr:nvSpPr>
      <xdr:spPr>
        <a:xfrm>
          <a:off x="18605500" y="551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30</xdr:row>
      <xdr:rowOff>146067</xdr:rowOff>
    </xdr:from>
    <xdr:ext cx="378565" cy="259045"/>
    <xdr:sp macro="" textlink="">
      <xdr:nvSpPr>
        <xdr:cNvPr id="772" name="テキスト ボックス 771"/>
        <xdr:cNvSpPr txBox="1"/>
      </xdr:nvSpPr>
      <xdr:spPr>
        <a:xfrm>
          <a:off x="18467017" y="5289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8" name="楕円 77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9"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80" name="楕円 77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1" name="テキスト ボックス 780"/>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2" name="楕円 78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3" name="テキスト ボックス 782"/>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4" name="楕円 78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5" name="テキスト ボックス 784"/>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6" name="楕円 78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7" name="テキスト ボックス 786"/>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農林水産業費においては、住民一人当たり</a:t>
          </a:r>
          <a:r>
            <a:rPr kumimoji="1" lang="en-US" altLang="ja-JP" sz="1300">
              <a:latin typeface="ＭＳ Ｐゴシック" panose="020B0600070205080204" pitchFamily="50" charset="-128"/>
              <a:ea typeface="ＭＳ Ｐゴシック" panose="020B0600070205080204" pitchFamily="50" charset="-128"/>
            </a:rPr>
            <a:t>425,464</a:t>
          </a:r>
          <a:r>
            <a:rPr kumimoji="1" lang="ja-JP" altLang="en-US" sz="1300">
              <a:latin typeface="ＭＳ Ｐゴシック" panose="020B0600070205080204" pitchFamily="50" charset="-128"/>
              <a:ea typeface="ＭＳ Ｐゴシック" panose="020B0600070205080204" pitchFamily="50" charset="-128"/>
            </a:rPr>
            <a:t>円となっており、類似団体及び全国平均を大きく上回っています。</a:t>
          </a:r>
        </a:p>
        <a:p>
          <a:r>
            <a:rPr kumimoji="1" lang="ja-JP" altLang="en-US" sz="1300">
              <a:latin typeface="ＭＳ Ｐゴシック" panose="020B0600070205080204" pitchFamily="50" charset="-128"/>
              <a:ea typeface="ＭＳ Ｐゴシック" panose="020B0600070205080204" pitchFamily="50" charset="-128"/>
            </a:rPr>
            <a:t>　主な要因として、本町の一次産業である酪農業・漁業にかかる経費が多額であることがあげられます。</a:t>
          </a:r>
        </a:p>
        <a:p>
          <a:r>
            <a:rPr kumimoji="1" lang="ja-JP" altLang="en-US" sz="1300">
              <a:latin typeface="ＭＳ Ｐゴシック" panose="020B0600070205080204" pitchFamily="50" charset="-128"/>
              <a:ea typeface="ＭＳ Ｐゴシック" panose="020B0600070205080204" pitchFamily="50" charset="-128"/>
            </a:rPr>
            <a:t>　また、土木費・教育費においては、広大な行政面積を有している特異な地域性から、道路関係にかかる経費、義務教育施設整備事業等が多額であるため、類似団体及び全国平均を大きく上回っている状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財政調整基金を繰り入れたため、残高が減少しましたが、年度末残高と当該年度実質収支額の合計額が、標準財政規模の２０％以上となるよう財政基盤の確保に努めました。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全会計において赤字となっておらず、黒字額の約８割は別海町水道事業会計によるものとなっています。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元利償還金は、概ね横ばいとなっており、今後も同水準を保ちながら、計画的な財政運営に努めていきます。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また、基本的には交付税措置のある地方債を借り入れており、元利償還金に対する算入公債費率はある程度維持されるため、実質公債費比率の分子も、同水準を維持できるものと見込まれます。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充当可能基金は、前年度から減少していますが、交付税措置のある地方債を借り入れていることから、基準財政需要額算入見込額は今後も同水準を維持できるものと見込まれます。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今後においても、財政上有利な地方債を活用しながら、バランスの取れた財政運営に努めます。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北海道別海町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減額交付等により財政調整基金を４億５千万円取り崩したこと、公債費が高止まりしていることから、償還のために減債基金を５千４百万円取り崩したこと等により、基金全体として５億２千８百万円の減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平成３０年度以降給食センターの建設等といった事業が控えているため、基金残高は減少していく見込みですが、景気の動向や交付税の交付状況に柔軟に対応できるよう、財政運営に努め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・生涯学習振興基金は、平成３０年度から始まる生涯学習センター建設事業に係る経費の財源として、今後４年間で取り崩しが予定されています。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・別海町生涯学習振興基金：生涯学習の推進、芸術文化の振興発展に資するための経費に充てる。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・別海町標津線代替輸送確保基金：日本国有鉄道改革法等施行法に基づく代替輸送事業の財政需要に充てる。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・特定防衛施設周辺整備調整交付金基金：防衛施設周辺の生活環境の整備等に関する法律に規定する事業のうち規則で定める事業に要する経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・別海町地域福祉基金：在宅福祉の普及及び向上、健康及び生きがいづくりの推進その他の地域福祉の推進を図る事業に要する経費に充てる。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・別海町産業振興基金：酪農水産及び商工観光等の振興発展を図る。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・特定防衛施設周辺整備調整交付金基金：消防車購入、子ども医療費助成事業の財源に充当したことによる減。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・別海町生涯学習振興基金：平成３０年度から始まる生涯学習センター建設事業に係る経費の財源として、今後４年間で取り崩しが予定されています。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・景気の動向による市町村民税等の変動</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・普通交付税が減額交付等により、財政調整基金を４億５千万円取り崩したことによる減。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・財政調整基金の残高は、標準財政規模の２０％以上となるよう財政基盤の確保に努めます。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・公債費が高止まりしている状況から、償還のために減債基金を５千４百万円取り崩したことによる減。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・地方債の償還計画を踏まえ、今後の財政状況に対応できるよう残高を確保していきます。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15,110
1,319.63
20,390,145
20,295,985
89,362
9,724,470
15,822,566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広大な面積を有している点から、道路関連資産が他団体より多く、特に道路舗装部の法耐用年数が短いため、有形固定資産減価償却率は</a:t>
          </a:r>
          <a:r>
            <a:rPr kumimoji="1" lang="ja-JP" altLang="en-US" sz="1100">
              <a:solidFill>
                <a:schemeClr val="dk1"/>
              </a:solidFill>
              <a:effectLst/>
              <a:latin typeface="+mn-lt"/>
              <a:ea typeface="+mn-ea"/>
              <a:cs typeface="+mn-cs"/>
            </a:rPr>
            <a:t>全国</a:t>
          </a:r>
          <a:r>
            <a:rPr kumimoji="1" lang="ja-JP" altLang="ja-JP" sz="1100">
              <a:solidFill>
                <a:schemeClr val="dk1"/>
              </a:solidFill>
              <a:effectLst/>
              <a:latin typeface="+mn-lt"/>
              <a:ea typeface="+mn-ea"/>
              <a:cs typeface="+mn-cs"/>
            </a:rPr>
            <a:t>平均を上回っております。</a:t>
          </a:r>
          <a:endParaRPr lang="ja-JP" altLang="ja-JP">
            <a:effectLst/>
          </a:endParaRPr>
        </a:p>
        <a:p>
          <a:r>
            <a:rPr kumimoji="1" lang="ja-JP" altLang="ja-JP" sz="1100">
              <a:solidFill>
                <a:schemeClr val="dk1"/>
              </a:solidFill>
              <a:effectLst/>
              <a:latin typeface="+mn-lt"/>
              <a:ea typeface="+mn-ea"/>
              <a:cs typeface="+mn-cs"/>
            </a:rPr>
            <a:t>　なお、本町の資産の大半をインフラ資産が占めており、それらを除くと、有形固定資産減価償却率は</a:t>
          </a:r>
          <a:r>
            <a:rPr kumimoji="1" lang="en-US" altLang="ja-JP" sz="1100">
              <a:solidFill>
                <a:schemeClr val="dk1"/>
              </a:solidFill>
              <a:effectLst/>
              <a:latin typeface="+mn-lt"/>
              <a:ea typeface="+mn-ea"/>
              <a:cs typeface="+mn-cs"/>
            </a:rPr>
            <a:t>56.6%</a:t>
          </a:r>
          <a:r>
            <a:rPr kumimoji="1" lang="ja-JP" altLang="ja-JP" sz="1100">
              <a:solidFill>
                <a:schemeClr val="dk1"/>
              </a:solidFill>
              <a:effectLst/>
              <a:latin typeface="+mn-lt"/>
              <a:ea typeface="+mn-ea"/>
              <a:cs typeface="+mn-cs"/>
            </a:rPr>
            <a:t>となります。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51.0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131687</xdr:rowOff>
    </xdr:from>
    <xdr:to>
      <xdr:col>23</xdr:col>
      <xdr:colOff>85090</xdr:colOff>
      <xdr:row>34</xdr:row>
      <xdr:rowOff>58813</xdr:rowOff>
    </xdr:to>
    <xdr:cxnSp macro="">
      <xdr:nvCxnSpPr>
        <xdr:cNvPr id="66" name="直線コネクタ 65"/>
        <xdr:cNvCxnSpPr/>
      </xdr:nvCxnSpPr>
      <xdr:spPr>
        <a:xfrm flipV="1">
          <a:off x="4760595" y="5189462"/>
          <a:ext cx="1270" cy="1470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62640</xdr:rowOff>
    </xdr:from>
    <xdr:ext cx="405111" cy="259045"/>
    <xdr:sp macro="" textlink="">
      <xdr:nvSpPr>
        <xdr:cNvPr id="67" name="有形固定資産減価償却率最小値テキスト"/>
        <xdr:cNvSpPr txBox="1"/>
      </xdr:nvSpPr>
      <xdr:spPr>
        <a:xfrm>
          <a:off x="4813300" y="666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58813</xdr:rowOff>
    </xdr:from>
    <xdr:to>
      <xdr:col>23</xdr:col>
      <xdr:colOff>174625</xdr:colOff>
      <xdr:row>34</xdr:row>
      <xdr:rowOff>58813</xdr:rowOff>
    </xdr:to>
    <xdr:cxnSp macro="">
      <xdr:nvCxnSpPr>
        <xdr:cNvPr id="68" name="直線コネクタ 67"/>
        <xdr:cNvCxnSpPr/>
      </xdr:nvCxnSpPr>
      <xdr:spPr>
        <a:xfrm>
          <a:off x="4673600" y="6659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78364</xdr:rowOff>
    </xdr:from>
    <xdr:ext cx="405111" cy="259045"/>
    <xdr:sp macro="" textlink="">
      <xdr:nvSpPr>
        <xdr:cNvPr id="69" name="有形固定資産減価償却率最大値テキスト"/>
        <xdr:cNvSpPr txBox="1"/>
      </xdr:nvSpPr>
      <xdr:spPr>
        <a:xfrm>
          <a:off x="4813300" y="496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131687</xdr:rowOff>
    </xdr:from>
    <xdr:to>
      <xdr:col>23</xdr:col>
      <xdr:colOff>174625</xdr:colOff>
      <xdr:row>25</xdr:row>
      <xdr:rowOff>131687</xdr:rowOff>
    </xdr:to>
    <xdr:cxnSp macro="">
      <xdr:nvCxnSpPr>
        <xdr:cNvPr id="70" name="直線コネクタ 69"/>
        <xdr:cNvCxnSpPr/>
      </xdr:nvCxnSpPr>
      <xdr:spPr>
        <a:xfrm>
          <a:off x="4673600" y="5189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48730</xdr:rowOff>
    </xdr:from>
    <xdr:ext cx="405111" cy="259045"/>
    <xdr:sp macro="" textlink="">
      <xdr:nvSpPr>
        <xdr:cNvPr id="71" name="有形固定資産減価償却率平均値テキスト"/>
        <xdr:cNvSpPr txBox="1"/>
      </xdr:nvSpPr>
      <xdr:spPr>
        <a:xfrm>
          <a:off x="4813300" y="5620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70303</xdr:rowOff>
    </xdr:from>
    <xdr:to>
      <xdr:col>23</xdr:col>
      <xdr:colOff>136525</xdr:colOff>
      <xdr:row>29</xdr:row>
      <xdr:rowOff>453</xdr:rowOff>
    </xdr:to>
    <xdr:sp macro="" textlink="">
      <xdr:nvSpPr>
        <xdr:cNvPr id="72" name="フローチャート: 判断 71"/>
        <xdr:cNvSpPr/>
      </xdr:nvSpPr>
      <xdr:spPr>
        <a:xfrm>
          <a:off x="4711700" y="564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4989</xdr:rowOff>
    </xdr:from>
    <xdr:to>
      <xdr:col>19</xdr:col>
      <xdr:colOff>187325</xdr:colOff>
      <xdr:row>30</xdr:row>
      <xdr:rowOff>106589</xdr:rowOff>
    </xdr:to>
    <xdr:sp macro="" textlink="">
      <xdr:nvSpPr>
        <xdr:cNvPr id="73" name="フローチャート: 判断 72"/>
        <xdr:cNvSpPr/>
      </xdr:nvSpPr>
      <xdr:spPr>
        <a:xfrm>
          <a:off x="4000500" y="592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35832</xdr:rowOff>
    </xdr:from>
    <xdr:to>
      <xdr:col>15</xdr:col>
      <xdr:colOff>187325</xdr:colOff>
      <xdr:row>30</xdr:row>
      <xdr:rowOff>137432</xdr:rowOff>
    </xdr:to>
    <xdr:sp macro="" textlink="">
      <xdr:nvSpPr>
        <xdr:cNvPr id="74" name="フローチャート: 判断 73"/>
        <xdr:cNvSpPr/>
      </xdr:nvSpPr>
      <xdr:spPr>
        <a:xfrm>
          <a:off x="3238500" y="595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115056</xdr:rowOff>
    </xdr:from>
    <xdr:to>
      <xdr:col>23</xdr:col>
      <xdr:colOff>136525</xdr:colOff>
      <xdr:row>27</xdr:row>
      <xdr:rowOff>45206</xdr:rowOff>
    </xdr:to>
    <xdr:sp macro="" textlink="">
      <xdr:nvSpPr>
        <xdr:cNvPr id="80" name="楕円 79"/>
        <xdr:cNvSpPr/>
      </xdr:nvSpPr>
      <xdr:spPr>
        <a:xfrm>
          <a:off x="4711700" y="53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25</xdr:row>
      <xdr:rowOff>137933</xdr:rowOff>
    </xdr:from>
    <xdr:ext cx="405111" cy="259045"/>
    <xdr:sp macro="" textlink="">
      <xdr:nvSpPr>
        <xdr:cNvPr id="81" name="有形固定資産減価償却率該当値テキスト"/>
        <xdr:cNvSpPr txBox="1"/>
      </xdr:nvSpPr>
      <xdr:spPr>
        <a:xfrm>
          <a:off x="4813300" y="5195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15573</xdr:rowOff>
    </xdr:from>
    <xdr:to>
      <xdr:col>19</xdr:col>
      <xdr:colOff>187325</xdr:colOff>
      <xdr:row>27</xdr:row>
      <xdr:rowOff>117173</xdr:rowOff>
    </xdr:to>
    <xdr:sp macro="" textlink="">
      <xdr:nvSpPr>
        <xdr:cNvPr id="82" name="楕円 81"/>
        <xdr:cNvSpPr/>
      </xdr:nvSpPr>
      <xdr:spPr>
        <a:xfrm>
          <a:off x="4000500" y="541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165856</xdr:rowOff>
    </xdr:from>
    <xdr:to>
      <xdr:col>23</xdr:col>
      <xdr:colOff>85725</xdr:colOff>
      <xdr:row>27</xdr:row>
      <xdr:rowOff>66373</xdr:rowOff>
    </xdr:to>
    <xdr:cxnSp macro="">
      <xdr:nvCxnSpPr>
        <xdr:cNvPr id="83" name="直線コネクタ 82"/>
        <xdr:cNvCxnSpPr/>
      </xdr:nvCxnSpPr>
      <xdr:spPr>
        <a:xfrm flipV="1">
          <a:off x="4051300" y="5395081"/>
          <a:ext cx="7112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97820</xdr:rowOff>
    </xdr:from>
    <xdr:to>
      <xdr:col>15</xdr:col>
      <xdr:colOff>187325</xdr:colOff>
      <xdr:row>28</xdr:row>
      <xdr:rowOff>27970</xdr:rowOff>
    </xdr:to>
    <xdr:sp macro="" textlink="">
      <xdr:nvSpPr>
        <xdr:cNvPr id="84" name="楕円 83"/>
        <xdr:cNvSpPr/>
      </xdr:nvSpPr>
      <xdr:spPr>
        <a:xfrm>
          <a:off x="3238500" y="549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66373</xdr:rowOff>
    </xdr:from>
    <xdr:to>
      <xdr:col>19</xdr:col>
      <xdr:colOff>136525</xdr:colOff>
      <xdr:row>27</xdr:row>
      <xdr:rowOff>148620</xdr:rowOff>
    </xdr:to>
    <xdr:cxnSp macro="">
      <xdr:nvCxnSpPr>
        <xdr:cNvPr id="85" name="直線コネクタ 84"/>
        <xdr:cNvCxnSpPr/>
      </xdr:nvCxnSpPr>
      <xdr:spPr>
        <a:xfrm flipV="1">
          <a:off x="3289300" y="5467048"/>
          <a:ext cx="762000" cy="8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97716</xdr:rowOff>
    </xdr:from>
    <xdr:ext cx="405111" cy="259045"/>
    <xdr:sp macro="" textlink="">
      <xdr:nvSpPr>
        <xdr:cNvPr id="86" name="n_1aveValue有形固定資産減価償却率"/>
        <xdr:cNvSpPr txBox="1"/>
      </xdr:nvSpPr>
      <xdr:spPr>
        <a:xfrm>
          <a:off x="3836044" y="601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128559</xdr:rowOff>
    </xdr:from>
    <xdr:ext cx="405111" cy="259045"/>
    <xdr:sp macro="" textlink="">
      <xdr:nvSpPr>
        <xdr:cNvPr id="87" name="n_2aveValue有形固定資産減価償却率"/>
        <xdr:cNvSpPr txBox="1"/>
      </xdr:nvSpPr>
      <xdr:spPr>
        <a:xfrm>
          <a:off x="3086744" y="6043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133700</xdr:rowOff>
    </xdr:from>
    <xdr:ext cx="405111" cy="259045"/>
    <xdr:sp macro="" textlink="">
      <xdr:nvSpPr>
        <xdr:cNvPr id="88" name="n_1mainValue有形固定資産減価償却率"/>
        <xdr:cNvSpPr txBox="1"/>
      </xdr:nvSpPr>
      <xdr:spPr>
        <a:xfrm>
          <a:off x="3836044" y="519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44497</xdr:rowOff>
    </xdr:from>
    <xdr:ext cx="405111" cy="259045"/>
    <xdr:sp macro="" textlink="">
      <xdr:nvSpPr>
        <xdr:cNvPr id="89" name="n_2mainValue有形固定資産減価償却率"/>
        <xdr:cNvSpPr txBox="1"/>
      </xdr:nvSpPr>
      <xdr:spPr>
        <a:xfrm>
          <a:off x="3086744" y="527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1" name="正方形/長方形 9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2" name="正方形/長方形 91"/>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債務償還可能年数は、将来負担額から充当可能基金を差し引き、業務活動収支で除した形で算出されます。</a:t>
          </a:r>
          <a:endParaRPr lang="ja-JP" altLang="ja-JP">
            <a:effectLst/>
          </a:endParaRPr>
        </a:p>
        <a:p>
          <a:r>
            <a:rPr kumimoji="1" lang="ja-JP" altLang="ja-JP" sz="1100">
              <a:solidFill>
                <a:schemeClr val="dk1"/>
              </a:solidFill>
              <a:effectLst/>
              <a:latin typeface="+mn-lt"/>
              <a:ea typeface="+mn-ea"/>
              <a:cs typeface="+mn-cs"/>
            </a:rPr>
            <a:t>　本町は各平均より下回っている状況です。</a:t>
          </a:r>
          <a:endParaRPr lang="ja-JP" altLang="ja-JP">
            <a:effectLst/>
          </a:endParaRPr>
        </a:p>
        <a:p>
          <a:r>
            <a:rPr kumimoji="1" lang="ja-JP" altLang="ja-JP" sz="1100">
              <a:solidFill>
                <a:schemeClr val="dk1"/>
              </a:solidFill>
              <a:effectLst/>
              <a:latin typeface="+mn-lt"/>
              <a:ea typeface="+mn-ea"/>
              <a:cs typeface="+mn-cs"/>
            </a:rPr>
            <a:t>　今後も、収支のバランスを考慮し、計画的な財政運営に努めていきます。</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6" name="テキスト ボックス 105"/>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8" name="テキスト ボックス 107"/>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10" name="テキスト ボックス 109"/>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12" name="テキスト ボックス 111"/>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4" name="テキスト ボックス 113"/>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6" name="テキスト ボックス 115"/>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71614</xdr:rowOff>
    </xdr:from>
    <xdr:to>
      <xdr:col>76</xdr:col>
      <xdr:colOff>21589</xdr:colOff>
      <xdr:row>34</xdr:row>
      <xdr:rowOff>43392</xdr:rowOff>
    </xdr:to>
    <xdr:cxnSp macro="">
      <xdr:nvCxnSpPr>
        <xdr:cNvPr id="118" name="直線コネクタ 117"/>
        <xdr:cNvCxnSpPr/>
      </xdr:nvCxnSpPr>
      <xdr:spPr>
        <a:xfrm flipV="1">
          <a:off x="14793595" y="5300839"/>
          <a:ext cx="1269" cy="1343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47219</xdr:rowOff>
    </xdr:from>
    <xdr:ext cx="340478" cy="259045"/>
    <xdr:sp macro="" textlink="">
      <xdr:nvSpPr>
        <xdr:cNvPr id="119" name="債務償還可能年数最小値テキスト"/>
        <xdr:cNvSpPr txBox="1"/>
      </xdr:nvSpPr>
      <xdr:spPr>
        <a:xfrm>
          <a:off x="14846300" y="66480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43392</xdr:rowOff>
    </xdr:from>
    <xdr:to>
      <xdr:col>76</xdr:col>
      <xdr:colOff>111125</xdr:colOff>
      <xdr:row>34</xdr:row>
      <xdr:rowOff>43392</xdr:rowOff>
    </xdr:to>
    <xdr:cxnSp macro="">
      <xdr:nvCxnSpPr>
        <xdr:cNvPr id="120" name="直線コネクタ 119"/>
        <xdr:cNvCxnSpPr/>
      </xdr:nvCxnSpPr>
      <xdr:spPr>
        <a:xfrm>
          <a:off x="14706600" y="6644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18291</xdr:rowOff>
    </xdr:from>
    <xdr:ext cx="405111" cy="259045"/>
    <xdr:sp macro="" textlink="">
      <xdr:nvSpPr>
        <xdr:cNvPr id="121" name="債務償還可能年数最大値テキスト"/>
        <xdr:cNvSpPr txBox="1"/>
      </xdr:nvSpPr>
      <xdr:spPr>
        <a:xfrm>
          <a:off x="14846300" y="507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71614</xdr:rowOff>
    </xdr:from>
    <xdr:to>
      <xdr:col>76</xdr:col>
      <xdr:colOff>111125</xdr:colOff>
      <xdr:row>26</xdr:row>
      <xdr:rowOff>71614</xdr:rowOff>
    </xdr:to>
    <xdr:cxnSp macro="">
      <xdr:nvCxnSpPr>
        <xdr:cNvPr id="122" name="直線コネクタ 121"/>
        <xdr:cNvCxnSpPr/>
      </xdr:nvCxnSpPr>
      <xdr:spPr>
        <a:xfrm>
          <a:off x="14706600" y="5300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129063</xdr:rowOff>
    </xdr:from>
    <xdr:ext cx="340478" cy="259045"/>
    <xdr:sp macro="" textlink="">
      <xdr:nvSpPr>
        <xdr:cNvPr id="123" name="債務償還可能年数平均値テキスト"/>
        <xdr:cNvSpPr txBox="1"/>
      </xdr:nvSpPr>
      <xdr:spPr>
        <a:xfrm>
          <a:off x="14846300" y="6044088"/>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150636</xdr:rowOff>
    </xdr:from>
    <xdr:to>
      <xdr:col>76</xdr:col>
      <xdr:colOff>73025</xdr:colOff>
      <xdr:row>31</xdr:row>
      <xdr:rowOff>80786</xdr:rowOff>
    </xdr:to>
    <xdr:sp macro="" textlink="">
      <xdr:nvSpPr>
        <xdr:cNvPr id="124" name="フローチャート: 判断 123"/>
        <xdr:cNvSpPr/>
      </xdr:nvSpPr>
      <xdr:spPr>
        <a:xfrm>
          <a:off x="14744700" y="606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5" name="テキスト ボックス 12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6" name="テキスト ボックス 12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7" name="テキスト ボックス 12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8" name="テキスト ボックス 12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9" name="テキスト ボックス 12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126647</xdr:rowOff>
    </xdr:from>
    <xdr:to>
      <xdr:col>76</xdr:col>
      <xdr:colOff>73025</xdr:colOff>
      <xdr:row>31</xdr:row>
      <xdr:rowOff>56797</xdr:rowOff>
    </xdr:to>
    <xdr:sp macro="" textlink="">
      <xdr:nvSpPr>
        <xdr:cNvPr id="130" name="楕円 129"/>
        <xdr:cNvSpPr/>
      </xdr:nvSpPr>
      <xdr:spPr>
        <a:xfrm>
          <a:off x="14744700" y="60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149524</xdr:rowOff>
    </xdr:from>
    <xdr:ext cx="340478" cy="259045"/>
    <xdr:sp macro="" textlink="">
      <xdr:nvSpPr>
        <xdr:cNvPr id="131" name="債務償還可能年数該当値テキスト"/>
        <xdr:cNvSpPr txBox="1"/>
      </xdr:nvSpPr>
      <xdr:spPr>
        <a:xfrm>
          <a:off x="14846300" y="5893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2" name="正方形/長方形 13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3" name="正方形/長方形 13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4" name="テキスト ボックス 13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5" name="テキスト ボックス 13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6" name="テキスト ボックス 13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7" name="テキスト ボックス 13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15,110
1,319.63
20,390,145
20,295,985
89,362
9,724,470
15,822,566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4" name="テキスト ボックス 53"/>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102870</xdr:rowOff>
    </xdr:from>
    <xdr:to>
      <xdr:col>24</xdr:col>
      <xdr:colOff>62865</xdr:colOff>
      <xdr:row>41</xdr:row>
      <xdr:rowOff>38100</xdr:rowOff>
    </xdr:to>
    <xdr:cxnSp macro="">
      <xdr:nvCxnSpPr>
        <xdr:cNvPr id="56" name="直線コネクタ 55"/>
        <xdr:cNvCxnSpPr/>
      </xdr:nvCxnSpPr>
      <xdr:spPr>
        <a:xfrm flipV="1">
          <a:off x="4634865" y="593217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41927</xdr:rowOff>
    </xdr:from>
    <xdr:ext cx="405111" cy="259045"/>
    <xdr:sp macro="" textlink="">
      <xdr:nvSpPr>
        <xdr:cNvPr id="57" name="【道路】&#10;有形固定資産減価償却率最小値テキスト"/>
        <xdr:cNvSpPr txBox="1"/>
      </xdr:nvSpPr>
      <xdr:spPr>
        <a:xfrm>
          <a:off x="4673600"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38100</xdr:rowOff>
    </xdr:from>
    <xdr:to>
      <xdr:col>24</xdr:col>
      <xdr:colOff>152400</xdr:colOff>
      <xdr:row>41</xdr:row>
      <xdr:rowOff>38100</xdr:rowOff>
    </xdr:to>
    <xdr:cxnSp macro="">
      <xdr:nvCxnSpPr>
        <xdr:cNvPr id="58" name="直線コネクタ 57"/>
        <xdr:cNvCxnSpPr/>
      </xdr:nvCxnSpPr>
      <xdr:spPr>
        <a:xfrm>
          <a:off x="4546600" y="7067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49547</xdr:rowOff>
    </xdr:from>
    <xdr:ext cx="405111" cy="259045"/>
    <xdr:sp macro="" textlink="">
      <xdr:nvSpPr>
        <xdr:cNvPr id="59" name="【道路】&#10;有形固定資産減価償却率最大値テキスト"/>
        <xdr:cNvSpPr txBox="1"/>
      </xdr:nvSpPr>
      <xdr:spPr>
        <a:xfrm>
          <a:off x="4673600" y="570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102870</xdr:rowOff>
    </xdr:from>
    <xdr:to>
      <xdr:col>24</xdr:col>
      <xdr:colOff>152400</xdr:colOff>
      <xdr:row>34</xdr:row>
      <xdr:rowOff>102870</xdr:rowOff>
    </xdr:to>
    <xdr:cxnSp macro="">
      <xdr:nvCxnSpPr>
        <xdr:cNvPr id="60" name="直線コネクタ 59"/>
        <xdr:cNvCxnSpPr/>
      </xdr:nvCxnSpPr>
      <xdr:spPr>
        <a:xfrm>
          <a:off x="4546600" y="593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83837</xdr:rowOff>
    </xdr:from>
    <xdr:ext cx="405111" cy="259045"/>
    <xdr:sp macro="" textlink="">
      <xdr:nvSpPr>
        <xdr:cNvPr id="61" name="【道路】&#10;有形固定資産減価償却率平均値テキスト"/>
        <xdr:cNvSpPr txBox="1"/>
      </xdr:nvSpPr>
      <xdr:spPr>
        <a:xfrm>
          <a:off x="4673600" y="6084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105410</xdr:rowOff>
    </xdr:from>
    <xdr:to>
      <xdr:col>24</xdr:col>
      <xdr:colOff>114300</xdr:colOff>
      <xdr:row>36</xdr:row>
      <xdr:rowOff>35560</xdr:rowOff>
    </xdr:to>
    <xdr:sp macro="" textlink="">
      <xdr:nvSpPr>
        <xdr:cNvPr id="62" name="フローチャート: 判断 61"/>
        <xdr:cNvSpPr/>
      </xdr:nvSpPr>
      <xdr:spPr>
        <a:xfrm>
          <a:off x="45847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82550</xdr:rowOff>
    </xdr:from>
    <xdr:to>
      <xdr:col>20</xdr:col>
      <xdr:colOff>38100</xdr:colOff>
      <xdr:row>37</xdr:row>
      <xdr:rowOff>12700</xdr:rowOff>
    </xdr:to>
    <xdr:sp macro="" textlink="">
      <xdr:nvSpPr>
        <xdr:cNvPr id="63" name="フローチャート: 判断 62"/>
        <xdr:cNvSpPr/>
      </xdr:nvSpPr>
      <xdr:spPr>
        <a:xfrm>
          <a:off x="3746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10160</xdr:rowOff>
    </xdr:from>
    <xdr:to>
      <xdr:col>15</xdr:col>
      <xdr:colOff>101600</xdr:colOff>
      <xdr:row>36</xdr:row>
      <xdr:rowOff>111760</xdr:rowOff>
    </xdr:to>
    <xdr:sp macro="" textlink="">
      <xdr:nvSpPr>
        <xdr:cNvPr id="64" name="フローチャート: 判断 63"/>
        <xdr:cNvSpPr/>
      </xdr:nvSpPr>
      <xdr:spPr>
        <a:xfrm>
          <a:off x="2857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52070</xdr:rowOff>
    </xdr:from>
    <xdr:to>
      <xdr:col>24</xdr:col>
      <xdr:colOff>114300</xdr:colOff>
      <xdr:row>34</xdr:row>
      <xdr:rowOff>153670</xdr:rowOff>
    </xdr:to>
    <xdr:sp macro="" textlink="">
      <xdr:nvSpPr>
        <xdr:cNvPr id="70" name="楕円 69"/>
        <xdr:cNvSpPr/>
      </xdr:nvSpPr>
      <xdr:spPr>
        <a:xfrm>
          <a:off x="45847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5097</xdr:rowOff>
    </xdr:from>
    <xdr:ext cx="405111" cy="259045"/>
    <xdr:sp macro="" textlink="">
      <xdr:nvSpPr>
        <xdr:cNvPr id="71" name="【道路】&#10;有形固定資産減価償却率該当値テキスト"/>
        <xdr:cNvSpPr txBox="1"/>
      </xdr:nvSpPr>
      <xdr:spPr>
        <a:xfrm>
          <a:off x="4673600" y="583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67310</xdr:rowOff>
    </xdr:from>
    <xdr:to>
      <xdr:col>20</xdr:col>
      <xdr:colOff>38100</xdr:colOff>
      <xdr:row>34</xdr:row>
      <xdr:rowOff>168910</xdr:rowOff>
    </xdr:to>
    <xdr:sp macro="" textlink="">
      <xdr:nvSpPr>
        <xdr:cNvPr id="72" name="楕円 71"/>
        <xdr:cNvSpPr/>
      </xdr:nvSpPr>
      <xdr:spPr>
        <a:xfrm>
          <a:off x="374650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102870</xdr:rowOff>
    </xdr:from>
    <xdr:to>
      <xdr:col>24</xdr:col>
      <xdr:colOff>63500</xdr:colOff>
      <xdr:row>34</xdr:row>
      <xdr:rowOff>118110</xdr:rowOff>
    </xdr:to>
    <xdr:cxnSp macro="">
      <xdr:nvCxnSpPr>
        <xdr:cNvPr id="73" name="直線コネクタ 72"/>
        <xdr:cNvCxnSpPr/>
      </xdr:nvCxnSpPr>
      <xdr:spPr>
        <a:xfrm flipV="1">
          <a:off x="3797300" y="593217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109220</xdr:rowOff>
    </xdr:from>
    <xdr:to>
      <xdr:col>15</xdr:col>
      <xdr:colOff>101600</xdr:colOff>
      <xdr:row>35</xdr:row>
      <xdr:rowOff>39370</xdr:rowOff>
    </xdr:to>
    <xdr:sp macro="" textlink="">
      <xdr:nvSpPr>
        <xdr:cNvPr id="74" name="楕円 73"/>
        <xdr:cNvSpPr/>
      </xdr:nvSpPr>
      <xdr:spPr>
        <a:xfrm>
          <a:off x="2857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118110</xdr:rowOff>
    </xdr:from>
    <xdr:to>
      <xdr:col>19</xdr:col>
      <xdr:colOff>177800</xdr:colOff>
      <xdr:row>34</xdr:row>
      <xdr:rowOff>160020</xdr:rowOff>
    </xdr:to>
    <xdr:cxnSp macro="">
      <xdr:nvCxnSpPr>
        <xdr:cNvPr id="75" name="直線コネクタ 74"/>
        <xdr:cNvCxnSpPr/>
      </xdr:nvCxnSpPr>
      <xdr:spPr>
        <a:xfrm flipV="1">
          <a:off x="2908300" y="59474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3827</xdr:rowOff>
    </xdr:from>
    <xdr:ext cx="405111" cy="259045"/>
    <xdr:sp macro="" textlink="">
      <xdr:nvSpPr>
        <xdr:cNvPr id="76" name="n_1aveValue【道路】&#10;有形固定資産減価償却率"/>
        <xdr:cNvSpPr txBox="1"/>
      </xdr:nvSpPr>
      <xdr:spPr>
        <a:xfrm>
          <a:off x="35820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102887</xdr:rowOff>
    </xdr:from>
    <xdr:ext cx="405111" cy="259045"/>
    <xdr:sp macro="" textlink="">
      <xdr:nvSpPr>
        <xdr:cNvPr id="77" name="n_2aveValue【道路】&#10;有形固定資産減価償却率"/>
        <xdr:cNvSpPr txBox="1"/>
      </xdr:nvSpPr>
      <xdr:spPr>
        <a:xfrm>
          <a:off x="27057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13987</xdr:rowOff>
    </xdr:from>
    <xdr:ext cx="405111" cy="259045"/>
    <xdr:sp macro="" textlink="">
      <xdr:nvSpPr>
        <xdr:cNvPr id="78" name="n_1mainValue【道路】&#10;有形固定資産減価償却率"/>
        <xdr:cNvSpPr txBox="1"/>
      </xdr:nvSpPr>
      <xdr:spPr>
        <a:xfrm>
          <a:off x="3582044" y="567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55897</xdr:rowOff>
    </xdr:from>
    <xdr:ext cx="405111" cy="259045"/>
    <xdr:sp macro="" textlink="">
      <xdr:nvSpPr>
        <xdr:cNvPr id="79" name="n_2mainValue【道路】&#10;有形固定資産減価償却率"/>
        <xdr:cNvSpPr txBox="1"/>
      </xdr:nvSpPr>
      <xdr:spPr>
        <a:xfrm>
          <a:off x="2705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0" name="テキスト ボックス 89"/>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92" name="テキスト ボックス 91"/>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4" name="テキスト ボックス 9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6" name="テキスト ボックス 9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8" name="テキスト ボックス 9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0" name="テキスト ボックス 99"/>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2" name="テキスト ボックス 10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38</xdr:row>
      <xdr:rowOff>144679</xdr:rowOff>
    </xdr:from>
    <xdr:to>
      <xdr:col>54</xdr:col>
      <xdr:colOff>189865</xdr:colOff>
      <xdr:row>42</xdr:row>
      <xdr:rowOff>80137</xdr:rowOff>
    </xdr:to>
    <xdr:cxnSp macro="">
      <xdr:nvCxnSpPr>
        <xdr:cNvPr id="104" name="直線コネクタ 103"/>
        <xdr:cNvCxnSpPr/>
      </xdr:nvCxnSpPr>
      <xdr:spPr>
        <a:xfrm flipV="1">
          <a:off x="10476865" y="6659779"/>
          <a:ext cx="0" cy="621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83964</xdr:rowOff>
    </xdr:from>
    <xdr:ext cx="534377" cy="259045"/>
    <xdr:sp macro="" textlink="">
      <xdr:nvSpPr>
        <xdr:cNvPr id="105" name="【道路】&#10;一人当たり延長最小値テキスト"/>
        <xdr:cNvSpPr txBox="1"/>
      </xdr:nvSpPr>
      <xdr:spPr>
        <a:xfrm>
          <a:off x="10515600" y="728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80137</xdr:rowOff>
    </xdr:from>
    <xdr:to>
      <xdr:col>55</xdr:col>
      <xdr:colOff>88900</xdr:colOff>
      <xdr:row>42</xdr:row>
      <xdr:rowOff>80137</xdr:rowOff>
    </xdr:to>
    <xdr:cxnSp macro="">
      <xdr:nvCxnSpPr>
        <xdr:cNvPr id="106" name="直線コネクタ 105"/>
        <xdr:cNvCxnSpPr/>
      </xdr:nvCxnSpPr>
      <xdr:spPr>
        <a:xfrm>
          <a:off x="10388600" y="7281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91355</xdr:rowOff>
    </xdr:from>
    <xdr:ext cx="534377" cy="259045"/>
    <xdr:sp macro="" textlink="">
      <xdr:nvSpPr>
        <xdr:cNvPr id="107" name="【道路】&#10;一人当たり延長最大値テキスト"/>
        <xdr:cNvSpPr txBox="1"/>
      </xdr:nvSpPr>
      <xdr:spPr>
        <a:xfrm>
          <a:off x="10515600" y="643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144679</xdr:rowOff>
    </xdr:from>
    <xdr:to>
      <xdr:col>55</xdr:col>
      <xdr:colOff>88900</xdr:colOff>
      <xdr:row>38</xdr:row>
      <xdr:rowOff>144679</xdr:rowOff>
    </xdr:to>
    <xdr:cxnSp macro="">
      <xdr:nvCxnSpPr>
        <xdr:cNvPr id="108" name="直線コネクタ 107"/>
        <xdr:cNvCxnSpPr/>
      </xdr:nvCxnSpPr>
      <xdr:spPr>
        <a:xfrm>
          <a:off x="10388600" y="6659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154957</xdr:rowOff>
    </xdr:from>
    <xdr:ext cx="534377" cy="259045"/>
    <xdr:sp macro="" textlink="">
      <xdr:nvSpPr>
        <xdr:cNvPr id="109" name="【道路】&#10;一人当たり延長平均値テキスト"/>
        <xdr:cNvSpPr txBox="1"/>
      </xdr:nvSpPr>
      <xdr:spPr>
        <a:xfrm>
          <a:off x="10515600" y="7012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5080</xdr:rowOff>
    </xdr:from>
    <xdr:to>
      <xdr:col>55</xdr:col>
      <xdr:colOff>50800</xdr:colOff>
      <xdr:row>41</xdr:row>
      <xdr:rowOff>106680</xdr:rowOff>
    </xdr:to>
    <xdr:sp macro="" textlink="">
      <xdr:nvSpPr>
        <xdr:cNvPr id="110" name="フローチャート: 判断 109"/>
        <xdr:cNvSpPr/>
      </xdr:nvSpPr>
      <xdr:spPr>
        <a:xfrm>
          <a:off x="104267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45898</xdr:rowOff>
    </xdr:from>
    <xdr:to>
      <xdr:col>50</xdr:col>
      <xdr:colOff>165100</xdr:colOff>
      <xdr:row>41</xdr:row>
      <xdr:rowOff>147498</xdr:rowOff>
    </xdr:to>
    <xdr:sp macro="" textlink="">
      <xdr:nvSpPr>
        <xdr:cNvPr id="111" name="フローチャート: 判断 110"/>
        <xdr:cNvSpPr/>
      </xdr:nvSpPr>
      <xdr:spPr>
        <a:xfrm>
          <a:off x="9588500" y="7075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108724</xdr:rowOff>
    </xdr:from>
    <xdr:to>
      <xdr:col>46</xdr:col>
      <xdr:colOff>38100</xdr:colOff>
      <xdr:row>41</xdr:row>
      <xdr:rowOff>38874</xdr:rowOff>
    </xdr:to>
    <xdr:sp macro="" textlink="">
      <xdr:nvSpPr>
        <xdr:cNvPr id="112" name="フローチャート: 判断 111"/>
        <xdr:cNvSpPr/>
      </xdr:nvSpPr>
      <xdr:spPr>
        <a:xfrm>
          <a:off x="8699500" y="696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93879</xdr:rowOff>
    </xdr:from>
    <xdr:to>
      <xdr:col>55</xdr:col>
      <xdr:colOff>50800</xdr:colOff>
      <xdr:row>39</xdr:row>
      <xdr:rowOff>24029</xdr:rowOff>
    </xdr:to>
    <xdr:sp macro="" textlink="">
      <xdr:nvSpPr>
        <xdr:cNvPr id="118" name="楕円 117"/>
        <xdr:cNvSpPr/>
      </xdr:nvSpPr>
      <xdr:spPr>
        <a:xfrm>
          <a:off x="10426700" y="660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46906</xdr:rowOff>
    </xdr:from>
    <xdr:ext cx="534377" cy="259045"/>
    <xdr:sp macro="" textlink="">
      <xdr:nvSpPr>
        <xdr:cNvPr id="119" name="【道路】&#10;一人当たり延長該当値テキスト"/>
        <xdr:cNvSpPr txBox="1"/>
      </xdr:nvSpPr>
      <xdr:spPr>
        <a:xfrm>
          <a:off x="10515600" y="656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100190</xdr:rowOff>
    </xdr:from>
    <xdr:to>
      <xdr:col>50</xdr:col>
      <xdr:colOff>165100</xdr:colOff>
      <xdr:row>39</xdr:row>
      <xdr:rowOff>30340</xdr:rowOff>
    </xdr:to>
    <xdr:sp macro="" textlink="">
      <xdr:nvSpPr>
        <xdr:cNvPr id="120" name="楕円 119"/>
        <xdr:cNvSpPr/>
      </xdr:nvSpPr>
      <xdr:spPr>
        <a:xfrm>
          <a:off x="9588500" y="66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144679</xdr:rowOff>
    </xdr:from>
    <xdr:to>
      <xdr:col>55</xdr:col>
      <xdr:colOff>0</xdr:colOff>
      <xdr:row>38</xdr:row>
      <xdr:rowOff>150990</xdr:rowOff>
    </xdr:to>
    <xdr:cxnSp macro="">
      <xdr:nvCxnSpPr>
        <xdr:cNvPr id="121" name="直線コネクタ 120"/>
        <xdr:cNvCxnSpPr/>
      </xdr:nvCxnSpPr>
      <xdr:spPr>
        <a:xfrm flipV="1">
          <a:off x="9639300" y="6659779"/>
          <a:ext cx="838200" cy="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94653</xdr:rowOff>
    </xdr:from>
    <xdr:to>
      <xdr:col>46</xdr:col>
      <xdr:colOff>38100</xdr:colOff>
      <xdr:row>35</xdr:row>
      <xdr:rowOff>24803</xdr:rowOff>
    </xdr:to>
    <xdr:sp macro="" textlink="">
      <xdr:nvSpPr>
        <xdr:cNvPr id="122" name="楕円 121"/>
        <xdr:cNvSpPr/>
      </xdr:nvSpPr>
      <xdr:spPr>
        <a:xfrm>
          <a:off x="8699500" y="59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145453</xdr:rowOff>
    </xdr:from>
    <xdr:to>
      <xdr:col>50</xdr:col>
      <xdr:colOff>114300</xdr:colOff>
      <xdr:row>38</xdr:row>
      <xdr:rowOff>150990</xdr:rowOff>
    </xdr:to>
    <xdr:cxnSp macro="">
      <xdr:nvCxnSpPr>
        <xdr:cNvPr id="123" name="直線コネクタ 122"/>
        <xdr:cNvCxnSpPr/>
      </xdr:nvCxnSpPr>
      <xdr:spPr>
        <a:xfrm>
          <a:off x="8750300" y="5974753"/>
          <a:ext cx="889000" cy="69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138625</xdr:rowOff>
    </xdr:from>
    <xdr:ext cx="534377" cy="259045"/>
    <xdr:sp macro="" textlink="">
      <xdr:nvSpPr>
        <xdr:cNvPr id="124" name="n_1aveValue【道路】&#10;一人当たり延長"/>
        <xdr:cNvSpPr txBox="1"/>
      </xdr:nvSpPr>
      <xdr:spPr>
        <a:xfrm>
          <a:off x="9359411" y="716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30001</xdr:rowOff>
    </xdr:from>
    <xdr:ext cx="534377" cy="259045"/>
    <xdr:sp macro="" textlink="">
      <xdr:nvSpPr>
        <xdr:cNvPr id="125" name="n_2aveValue【道路】&#10;一人当たり延長"/>
        <xdr:cNvSpPr txBox="1"/>
      </xdr:nvSpPr>
      <xdr:spPr>
        <a:xfrm>
          <a:off x="8483111" y="705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46867</xdr:rowOff>
    </xdr:from>
    <xdr:ext cx="534377" cy="259045"/>
    <xdr:sp macro="" textlink="">
      <xdr:nvSpPr>
        <xdr:cNvPr id="126" name="n_1mainValue【道路】&#10;一人当たり延長"/>
        <xdr:cNvSpPr txBox="1"/>
      </xdr:nvSpPr>
      <xdr:spPr>
        <a:xfrm>
          <a:off x="9359411" y="639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33</xdr:row>
      <xdr:rowOff>41330</xdr:rowOff>
    </xdr:from>
    <xdr:ext cx="599010" cy="259045"/>
    <xdr:sp macro="" textlink="">
      <xdr:nvSpPr>
        <xdr:cNvPr id="127" name="n_2mainValue【道路】&#10;一人当たり延長"/>
        <xdr:cNvSpPr txBox="1"/>
      </xdr:nvSpPr>
      <xdr:spPr>
        <a:xfrm>
          <a:off x="8450794" y="5699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8" name="正方形/長方形 12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9" name="正方形/長方形 12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0" name="正方形/長方形 12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1" name="正方形/長方形 13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2" name="正方形/長方形 13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3" name="正方形/長方形 13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4" name="正方形/長方形 13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5" name="正方形/長方形 13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6" name="テキスト ボックス 13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7" name="直線コネクタ 13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8" name="テキスト ボックス 13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39" name="直線コネクタ 138"/>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40" name="テキスト ボックス 139"/>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1" name="直線コネクタ 14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2" name="テキスト ボックス 14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43" name="直線コネクタ 142"/>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44" name="テキスト ボックス 143"/>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5" name="直線コネクタ 14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46" name="テキスト ボックス 145"/>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57150</xdr:rowOff>
    </xdr:from>
    <xdr:to>
      <xdr:col>24</xdr:col>
      <xdr:colOff>62865</xdr:colOff>
      <xdr:row>63</xdr:row>
      <xdr:rowOff>91440</xdr:rowOff>
    </xdr:to>
    <xdr:cxnSp macro="">
      <xdr:nvCxnSpPr>
        <xdr:cNvPr id="148" name="直線コネクタ 147"/>
        <xdr:cNvCxnSpPr/>
      </xdr:nvCxnSpPr>
      <xdr:spPr>
        <a:xfrm flipV="1">
          <a:off x="4634865" y="965835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95267</xdr:rowOff>
    </xdr:from>
    <xdr:ext cx="405111" cy="259045"/>
    <xdr:sp macro="" textlink="">
      <xdr:nvSpPr>
        <xdr:cNvPr id="149" name="【橋りょう・トンネル】&#10;有形固定資産減価償却率最小値テキスト"/>
        <xdr:cNvSpPr txBox="1"/>
      </xdr:nvSpPr>
      <xdr:spPr>
        <a:xfrm>
          <a:off x="4673600"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91440</xdr:rowOff>
    </xdr:from>
    <xdr:to>
      <xdr:col>24</xdr:col>
      <xdr:colOff>152400</xdr:colOff>
      <xdr:row>63</xdr:row>
      <xdr:rowOff>91440</xdr:rowOff>
    </xdr:to>
    <xdr:cxnSp macro="">
      <xdr:nvCxnSpPr>
        <xdr:cNvPr id="150" name="直線コネクタ 149"/>
        <xdr:cNvCxnSpPr/>
      </xdr:nvCxnSpPr>
      <xdr:spPr>
        <a:xfrm>
          <a:off x="4546600" y="10892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3827</xdr:rowOff>
    </xdr:from>
    <xdr:ext cx="405111" cy="259045"/>
    <xdr:sp macro="" textlink="">
      <xdr:nvSpPr>
        <xdr:cNvPr id="151" name="【橋りょう・トンネル】&#10;有形固定資産減価償却率最大値テキスト"/>
        <xdr:cNvSpPr txBox="1"/>
      </xdr:nvSpPr>
      <xdr:spPr>
        <a:xfrm>
          <a:off x="4673600" y="943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57150</xdr:rowOff>
    </xdr:from>
    <xdr:to>
      <xdr:col>24</xdr:col>
      <xdr:colOff>152400</xdr:colOff>
      <xdr:row>56</xdr:row>
      <xdr:rowOff>57150</xdr:rowOff>
    </xdr:to>
    <xdr:cxnSp macro="">
      <xdr:nvCxnSpPr>
        <xdr:cNvPr id="152" name="直線コネクタ 151"/>
        <xdr:cNvCxnSpPr/>
      </xdr:nvCxnSpPr>
      <xdr:spPr>
        <a:xfrm>
          <a:off x="4546600" y="965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126382</xdr:rowOff>
    </xdr:from>
    <xdr:ext cx="405111" cy="259045"/>
    <xdr:sp macro="" textlink="">
      <xdr:nvSpPr>
        <xdr:cNvPr id="153" name="【橋りょう・トンネル】&#10;有形固定資産減価償却率平均値テキスト"/>
        <xdr:cNvSpPr txBox="1"/>
      </xdr:nvSpPr>
      <xdr:spPr>
        <a:xfrm>
          <a:off x="4673600" y="1007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54" name="フローチャート: 判断 153"/>
        <xdr:cNvSpPr/>
      </xdr:nvSpPr>
      <xdr:spPr>
        <a:xfrm>
          <a:off x="45847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55" name="フローチャート: 判断 154"/>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56" name="フローチャート: 判断 155"/>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7" name="テキスト ボックス 15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8" name="テキスト ボックス 15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9" name="テキスト ボックス 15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0" name="テキスト ボックス 15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1" name="テキスト ボックス 16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62" name="楕円 161"/>
        <xdr:cNvSpPr/>
      </xdr:nvSpPr>
      <xdr:spPr>
        <a:xfrm>
          <a:off x="45847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53357</xdr:rowOff>
    </xdr:from>
    <xdr:ext cx="405111" cy="259045"/>
    <xdr:sp macro="" textlink="">
      <xdr:nvSpPr>
        <xdr:cNvPr id="163" name="【橋りょう・トンネル】&#10;有形固定資産減価償却率該当値テキスト"/>
        <xdr:cNvSpPr txBox="1"/>
      </xdr:nvSpPr>
      <xdr:spPr>
        <a:xfrm>
          <a:off x="4673600"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160655</xdr:rowOff>
    </xdr:from>
    <xdr:to>
      <xdr:col>20</xdr:col>
      <xdr:colOff>38100</xdr:colOff>
      <xdr:row>61</xdr:row>
      <xdr:rowOff>90805</xdr:rowOff>
    </xdr:to>
    <xdr:sp macro="" textlink="">
      <xdr:nvSpPr>
        <xdr:cNvPr id="164" name="楕円 163"/>
        <xdr:cNvSpPr/>
      </xdr:nvSpPr>
      <xdr:spPr>
        <a:xfrm>
          <a:off x="3746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125730</xdr:rowOff>
    </xdr:from>
    <xdr:to>
      <xdr:col>24</xdr:col>
      <xdr:colOff>63500</xdr:colOff>
      <xdr:row>61</xdr:row>
      <xdr:rowOff>40005</xdr:rowOff>
    </xdr:to>
    <xdr:cxnSp macro="">
      <xdr:nvCxnSpPr>
        <xdr:cNvPr id="165" name="直線コネクタ 164"/>
        <xdr:cNvCxnSpPr/>
      </xdr:nvCxnSpPr>
      <xdr:spPr>
        <a:xfrm flipV="1">
          <a:off x="3797300" y="1041273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74930</xdr:rowOff>
    </xdr:from>
    <xdr:to>
      <xdr:col>15</xdr:col>
      <xdr:colOff>101600</xdr:colOff>
      <xdr:row>62</xdr:row>
      <xdr:rowOff>5080</xdr:rowOff>
    </xdr:to>
    <xdr:sp macro="" textlink="">
      <xdr:nvSpPr>
        <xdr:cNvPr id="166" name="楕円 165"/>
        <xdr:cNvSpPr/>
      </xdr:nvSpPr>
      <xdr:spPr>
        <a:xfrm>
          <a:off x="2857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40005</xdr:rowOff>
    </xdr:from>
    <xdr:to>
      <xdr:col>19</xdr:col>
      <xdr:colOff>177800</xdr:colOff>
      <xdr:row>61</xdr:row>
      <xdr:rowOff>125730</xdr:rowOff>
    </xdr:to>
    <xdr:cxnSp macro="">
      <xdr:nvCxnSpPr>
        <xdr:cNvPr id="167" name="直線コネクタ 166"/>
        <xdr:cNvCxnSpPr/>
      </xdr:nvCxnSpPr>
      <xdr:spPr>
        <a:xfrm flipV="1">
          <a:off x="2908300" y="104984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68" name="n_1aveValue【橋りょう・トンネル】&#10;有形固定資産減価償却率"/>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169" name="n_2aveValue【橋りょう・トンネル】&#10;有形固定資産減価償却率"/>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81932</xdr:rowOff>
    </xdr:from>
    <xdr:ext cx="405111" cy="259045"/>
    <xdr:sp macro="" textlink="">
      <xdr:nvSpPr>
        <xdr:cNvPr id="170" name="n_1mainValue【橋りょう・トンネル】&#10;有形固定資産減価償却率"/>
        <xdr:cNvSpPr txBox="1"/>
      </xdr:nvSpPr>
      <xdr:spPr>
        <a:xfrm>
          <a:off x="35820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167657</xdr:rowOff>
    </xdr:from>
    <xdr:ext cx="405111" cy="259045"/>
    <xdr:sp macro="" textlink="">
      <xdr:nvSpPr>
        <xdr:cNvPr id="171" name="n_2mainValue【橋りょう・トンネル】&#10;有形固定資産減価償却率"/>
        <xdr:cNvSpPr txBox="1"/>
      </xdr:nvSpPr>
      <xdr:spPr>
        <a:xfrm>
          <a:off x="2705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2" name="正方形/長方形 17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3" name="正方形/長方形 17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4" name="正方形/長方形 17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5" name="正方形/長方形 17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6" name="正方形/長方形 17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7" name="正方形/長方形 17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8" name="正方形/長方形 17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9" name="正方形/長方形 17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0" name="テキスト ボックス 17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1" name="直線コネクタ 18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82" name="直線コネクタ 181"/>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83" name="テキスト ボックス 182"/>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84" name="直線コネクタ 183"/>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185" name="テキスト ボックス 184"/>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86" name="直線コネクタ 185"/>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187" name="テキスト ボックス 186"/>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88" name="直線コネクタ 187"/>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189" name="テキスト ボックス 188"/>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90" name="直線コネクタ 189"/>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191" name="テキスト ボックス 190"/>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92" name="直線コネクタ 191"/>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193" name="テキスト ボックス 192"/>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5" name="テキスト ボックス 19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147153</xdr:rowOff>
    </xdr:from>
    <xdr:to>
      <xdr:col>54</xdr:col>
      <xdr:colOff>189865</xdr:colOff>
      <xdr:row>64</xdr:row>
      <xdr:rowOff>57877</xdr:rowOff>
    </xdr:to>
    <xdr:cxnSp macro="">
      <xdr:nvCxnSpPr>
        <xdr:cNvPr id="197" name="直線コネクタ 196"/>
        <xdr:cNvCxnSpPr/>
      </xdr:nvCxnSpPr>
      <xdr:spPr>
        <a:xfrm flipV="1">
          <a:off x="10476865" y="9576903"/>
          <a:ext cx="0" cy="1453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61704</xdr:rowOff>
    </xdr:from>
    <xdr:ext cx="534377" cy="259045"/>
    <xdr:sp macro="" textlink="">
      <xdr:nvSpPr>
        <xdr:cNvPr id="198" name="【橋りょう・トンネル】&#10;一人当たり有形固定資産（償却資産）額最小値テキスト"/>
        <xdr:cNvSpPr txBox="1"/>
      </xdr:nvSpPr>
      <xdr:spPr>
        <a:xfrm>
          <a:off x="10515600" y="1103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57877</xdr:rowOff>
    </xdr:from>
    <xdr:to>
      <xdr:col>55</xdr:col>
      <xdr:colOff>88900</xdr:colOff>
      <xdr:row>64</xdr:row>
      <xdr:rowOff>57877</xdr:rowOff>
    </xdr:to>
    <xdr:cxnSp macro="">
      <xdr:nvCxnSpPr>
        <xdr:cNvPr id="199" name="直線コネクタ 198"/>
        <xdr:cNvCxnSpPr/>
      </xdr:nvCxnSpPr>
      <xdr:spPr>
        <a:xfrm>
          <a:off x="10388600" y="1103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93830</xdr:rowOff>
    </xdr:from>
    <xdr:ext cx="690189" cy="259045"/>
    <xdr:sp macro="" textlink="">
      <xdr:nvSpPr>
        <xdr:cNvPr id="200" name="【橋りょう・トンネル】&#10;一人当たり有形固定資産（償却資産）額最大値テキスト"/>
        <xdr:cNvSpPr txBox="1"/>
      </xdr:nvSpPr>
      <xdr:spPr>
        <a:xfrm>
          <a:off x="10515600" y="93521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1,402,320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147153</xdr:rowOff>
    </xdr:from>
    <xdr:to>
      <xdr:col>55</xdr:col>
      <xdr:colOff>88900</xdr:colOff>
      <xdr:row>55</xdr:row>
      <xdr:rowOff>147153</xdr:rowOff>
    </xdr:to>
    <xdr:cxnSp macro="">
      <xdr:nvCxnSpPr>
        <xdr:cNvPr id="201" name="直線コネクタ 200"/>
        <xdr:cNvCxnSpPr/>
      </xdr:nvCxnSpPr>
      <xdr:spPr>
        <a:xfrm>
          <a:off x="10388600" y="957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28181</xdr:rowOff>
    </xdr:from>
    <xdr:ext cx="599010" cy="259045"/>
    <xdr:sp macro="" textlink="">
      <xdr:nvSpPr>
        <xdr:cNvPr id="202" name="【橋りょう・トンネル】&#10;一人当たり有形固定資産（償却資産）額平均値テキスト"/>
        <xdr:cNvSpPr txBox="1"/>
      </xdr:nvSpPr>
      <xdr:spPr>
        <a:xfrm>
          <a:off x="10515600" y="10486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49754</xdr:rowOff>
    </xdr:from>
    <xdr:to>
      <xdr:col>55</xdr:col>
      <xdr:colOff>50800</xdr:colOff>
      <xdr:row>61</xdr:row>
      <xdr:rowOff>151354</xdr:rowOff>
    </xdr:to>
    <xdr:sp macro="" textlink="">
      <xdr:nvSpPr>
        <xdr:cNvPr id="203" name="フローチャート: 判断 202"/>
        <xdr:cNvSpPr/>
      </xdr:nvSpPr>
      <xdr:spPr>
        <a:xfrm>
          <a:off x="10426700" y="1050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300</xdr:rowOff>
    </xdr:from>
    <xdr:to>
      <xdr:col>50</xdr:col>
      <xdr:colOff>165100</xdr:colOff>
      <xdr:row>62</xdr:row>
      <xdr:rowOff>101900</xdr:rowOff>
    </xdr:to>
    <xdr:sp macro="" textlink="">
      <xdr:nvSpPr>
        <xdr:cNvPr id="204" name="フローチャート: 判断 203"/>
        <xdr:cNvSpPr/>
      </xdr:nvSpPr>
      <xdr:spPr>
        <a:xfrm>
          <a:off x="9588500" y="106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142680</xdr:rowOff>
    </xdr:from>
    <xdr:to>
      <xdr:col>46</xdr:col>
      <xdr:colOff>38100</xdr:colOff>
      <xdr:row>62</xdr:row>
      <xdr:rowOff>72830</xdr:rowOff>
    </xdr:to>
    <xdr:sp macro="" textlink="">
      <xdr:nvSpPr>
        <xdr:cNvPr id="205" name="フローチャート: 判断 204"/>
        <xdr:cNvSpPr/>
      </xdr:nvSpPr>
      <xdr:spPr>
        <a:xfrm>
          <a:off x="8699500" y="106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6" name="テキスト ボックス 20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7" name="テキスト ボックス 20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8" name="テキスト ボックス 20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9" name="テキスト ボックス 20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0" name="テキスト ボックス 20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96353</xdr:rowOff>
    </xdr:from>
    <xdr:to>
      <xdr:col>55</xdr:col>
      <xdr:colOff>50800</xdr:colOff>
      <xdr:row>56</xdr:row>
      <xdr:rowOff>26503</xdr:rowOff>
    </xdr:to>
    <xdr:sp macro="" textlink="">
      <xdr:nvSpPr>
        <xdr:cNvPr id="211" name="楕円 210"/>
        <xdr:cNvSpPr/>
      </xdr:nvSpPr>
      <xdr:spPr>
        <a:xfrm>
          <a:off x="10426700" y="95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49380</xdr:rowOff>
    </xdr:from>
    <xdr:ext cx="690189" cy="259045"/>
    <xdr:sp macro="" textlink="">
      <xdr:nvSpPr>
        <xdr:cNvPr id="212" name="【橋りょう・トンネル】&#10;一人当たり有形固定資産（償却資産）額該当値テキスト"/>
        <xdr:cNvSpPr txBox="1"/>
      </xdr:nvSpPr>
      <xdr:spPr>
        <a:xfrm>
          <a:off x="10515600" y="94791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112845</xdr:rowOff>
    </xdr:from>
    <xdr:to>
      <xdr:col>50</xdr:col>
      <xdr:colOff>165100</xdr:colOff>
      <xdr:row>56</xdr:row>
      <xdr:rowOff>42995</xdr:rowOff>
    </xdr:to>
    <xdr:sp macro="" textlink="">
      <xdr:nvSpPr>
        <xdr:cNvPr id="213" name="楕円 212"/>
        <xdr:cNvSpPr/>
      </xdr:nvSpPr>
      <xdr:spPr>
        <a:xfrm>
          <a:off x="9588500" y="95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147153</xdr:rowOff>
    </xdr:from>
    <xdr:to>
      <xdr:col>55</xdr:col>
      <xdr:colOff>0</xdr:colOff>
      <xdr:row>55</xdr:row>
      <xdr:rowOff>163645</xdr:rowOff>
    </xdr:to>
    <xdr:cxnSp macro="">
      <xdr:nvCxnSpPr>
        <xdr:cNvPr id="214" name="直線コネクタ 213"/>
        <xdr:cNvCxnSpPr/>
      </xdr:nvCxnSpPr>
      <xdr:spPr>
        <a:xfrm flipV="1">
          <a:off x="9639300" y="9576903"/>
          <a:ext cx="8382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136658</xdr:rowOff>
    </xdr:from>
    <xdr:to>
      <xdr:col>46</xdr:col>
      <xdr:colOff>38100</xdr:colOff>
      <xdr:row>56</xdr:row>
      <xdr:rowOff>66808</xdr:rowOff>
    </xdr:to>
    <xdr:sp macro="" textlink="">
      <xdr:nvSpPr>
        <xdr:cNvPr id="215" name="楕円 214"/>
        <xdr:cNvSpPr/>
      </xdr:nvSpPr>
      <xdr:spPr>
        <a:xfrm>
          <a:off x="8699500" y="956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163645</xdr:rowOff>
    </xdr:from>
    <xdr:to>
      <xdr:col>50</xdr:col>
      <xdr:colOff>114300</xdr:colOff>
      <xdr:row>56</xdr:row>
      <xdr:rowOff>16008</xdr:rowOff>
    </xdr:to>
    <xdr:cxnSp macro="">
      <xdr:nvCxnSpPr>
        <xdr:cNvPr id="216" name="直線コネクタ 215"/>
        <xdr:cNvCxnSpPr/>
      </xdr:nvCxnSpPr>
      <xdr:spPr>
        <a:xfrm flipV="1">
          <a:off x="8750300" y="9593395"/>
          <a:ext cx="8890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93027</xdr:rowOff>
    </xdr:from>
    <xdr:ext cx="599010" cy="259045"/>
    <xdr:sp macro="" textlink="">
      <xdr:nvSpPr>
        <xdr:cNvPr id="217" name="n_1aveValue【橋りょう・トンネル】&#10;一人当たり有形固定資産（償却資産）額"/>
        <xdr:cNvSpPr txBox="1"/>
      </xdr:nvSpPr>
      <xdr:spPr>
        <a:xfrm>
          <a:off x="9327095" y="1072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63957</xdr:rowOff>
    </xdr:from>
    <xdr:ext cx="599010" cy="259045"/>
    <xdr:sp macro="" textlink="">
      <xdr:nvSpPr>
        <xdr:cNvPr id="218" name="n_2aveValue【橋りょう・トンネル】&#10;一人当たり有形固定資産（償却資産）額"/>
        <xdr:cNvSpPr txBox="1"/>
      </xdr:nvSpPr>
      <xdr:spPr>
        <a:xfrm>
          <a:off x="8450795" y="10693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59522</xdr:rowOff>
    </xdr:from>
    <xdr:ext cx="690189" cy="259045"/>
    <xdr:sp macro="" textlink="">
      <xdr:nvSpPr>
        <xdr:cNvPr id="219" name="n_1mainValue【橋りょう・トンネル】&#10;一人当たり有形固定資産（償却資産）額"/>
        <xdr:cNvSpPr txBox="1"/>
      </xdr:nvSpPr>
      <xdr:spPr>
        <a:xfrm>
          <a:off x="9281505" y="93178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83335</xdr:rowOff>
    </xdr:from>
    <xdr:ext cx="690189" cy="259045"/>
    <xdr:sp macro="" textlink="">
      <xdr:nvSpPr>
        <xdr:cNvPr id="220" name="n_2mainValue【橋りょう・トンネル】&#10;一人当たり有形固定資産（償却資産）額"/>
        <xdr:cNvSpPr txBox="1"/>
      </xdr:nvSpPr>
      <xdr:spPr>
        <a:xfrm>
          <a:off x="8405205" y="93416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1" name="正方形/長方形 22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2" name="正方形/長方形 22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3" name="正方形/長方形 22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4" name="正方形/長方形 22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5" name="正方形/長方形 22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6" name="正方形/長方形 22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7" name="正方形/長方形 22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8" name="正方形/長方形 22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9" name="テキスト ボックス 22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0" name="直線コネクタ 22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31" name="テキスト ボックス 23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32" name="直線コネクタ 231"/>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33" name="テキスト ボックス 232"/>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34" name="直線コネクタ 233"/>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35" name="テキスト ボックス 234"/>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36" name="直線コネクタ 235"/>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37" name="テキスト ボックス 236"/>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38" name="直線コネクタ 237"/>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39" name="テキスト ボックス 238"/>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0" name="直線コネクタ 23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1" name="テキスト ボックス 24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85</xdr:row>
      <xdr:rowOff>65532</xdr:rowOff>
    </xdr:to>
    <xdr:cxnSp macro="">
      <xdr:nvCxnSpPr>
        <xdr:cNvPr id="243" name="直線コネクタ 242"/>
        <xdr:cNvCxnSpPr/>
      </xdr:nvCxnSpPr>
      <xdr:spPr>
        <a:xfrm flipV="1">
          <a:off x="4634865" y="1341120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69359</xdr:rowOff>
    </xdr:from>
    <xdr:ext cx="405111" cy="259045"/>
    <xdr:sp macro="" textlink="">
      <xdr:nvSpPr>
        <xdr:cNvPr id="244" name="【公営住宅】&#10;有形固定資産減価償却率最小値テキスト"/>
        <xdr:cNvSpPr txBox="1"/>
      </xdr:nvSpPr>
      <xdr:spPr>
        <a:xfrm>
          <a:off x="4673600" y="1464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65532</xdr:rowOff>
    </xdr:from>
    <xdr:to>
      <xdr:col>24</xdr:col>
      <xdr:colOff>152400</xdr:colOff>
      <xdr:row>85</xdr:row>
      <xdr:rowOff>65532</xdr:rowOff>
    </xdr:to>
    <xdr:cxnSp macro="">
      <xdr:nvCxnSpPr>
        <xdr:cNvPr id="245" name="直線コネクタ 244"/>
        <xdr:cNvCxnSpPr/>
      </xdr:nvCxnSpPr>
      <xdr:spPr>
        <a:xfrm>
          <a:off x="4546600" y="14638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69744" cy="259045"/>
    <xdr:sp macro="" textlink="">
      <xdr:nvSpPr>
        <xdr:cNvPr id="246" name="【公営住宅】&#10;有形固定資産減価償却率最大値テキスト"/>
        <xdr:cNvSpPr txBox="1"/>
      </xdr:nvSpPr>
      <xdr:spPr>
        <a:xfrm>
          <a:off x="4673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47" name="直線コネクタ 246"/>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133621</xdr:rowOff>
    </xdr:from>
    <xdr:ext cx="405111" cy="259045"/>
    <xdr:sp macro="" textlink="">
      <xdr:nvSpPr>
        <xdr:cNvPr id="248" name="【公営住宅】&#10;有形固定資産減価償却率平均値テキスト"/>
        <xdr:cNvSpPr txBox="1"/>
      </xdr:nvSpPr>
      <xdr:spPr>
        <a:xfrm>
          <a:off x="4673600" y="140210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110744</xdr:rowOff>
    </xdr:from>
    <xdr:to>
      <xdr:col>24</xdr:col>
      <xdr:colOff>114300</xdr:colOff>
      <xdr:row>83</xdr:row>
      <xdr:rowOff>40894</xdr:rowOff>
    </xdr:to>
    <xdr:sp macro="" textlink="">
      <xdr:nvSpPr>
        <xdr:cNvPr id="249" name="フローチャート: 判断 248"/>
        <xdr:cNvSpPr/>
      </xdr:nvSpPr>
      <xdr:spPr>
        <a:xfrm>
          <a:off x="4584700" y="141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macro="" textlink="">
      <xdr:nvSpPr>
        <xdr:cNvPr id="250" name="フローチャート: 判断 249"/>
        <xdr:cNvSpPr/>
      </xdr:nvSpPr>
      <xdr:spPr>
        <a:xfrm>
          <a:off x="37465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19304</xdr:rowOff>
    </xdr:from>
    <xdr:to>
      <xdr:col>15</xdr:col>
      <xdr:colOff>101600</xdr:colOff>
      <xdr:row>82</xdr:row>
      <xdr:rowOff>120904</xdr:rowOff>
    </xdr:to>
    <xdr:sp macro="" textlink="">
      <xdr:nvSpPr>
        <xdr:cNvPr id="251" name="フローチャート: 判断 250"/>
        <xdr:cNvSpPr/>
      </xdr:nvSpPr>
      <xdr:spPr>
        <a:xfrm>
          <a:off x="2857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2" name="テキスト ボックス 25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3" name="テキスト ボックス 25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4" name="テキスト ボックス 25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5" name="テキスト ボックス 25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6" name="テキスト ボックス 25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14732</xdr:rowOff>
    </xdr:from>
    <xdr:to>
      <xdr:col>24</xdr:col>
      <xdr:colOff>114300</xdr:colOff>
      <xdr:row>85</xdr:row>
      <xdr:rowOff>116332</xdr:rowOff>
    </xdr:to>
    <xdr:sp macro="" textlink="">
      <xdr:nvSpPr>
        <xdr:cNvPr id="257" name="楕円 256"/>
        <xdr:cNvSpPr/>
      </xdr:nvSpPr>
      <xdr:spPr>
        <a:xfrm>
          <a:off x="45847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101109</xdr:rowOff>
    </xdr:from>
    <xdr:ext cx="405111" cy="259045"/>
    <xdr:sp macro="" textlink="">
      <xdr:nvSpPr>
        <xdr:cNvPr id="258" name="【公営住宅】&#10;有形固定資産減価償却率該当値テキスト"/>
        <xdr:cNvSpPr txBox="1"/>
      </xdr:nvSpPr>
      <xdr:spPr>
        <a:xfrm>
          <a:off x="4673600" y="14502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58165</xdr:rowOff>
    </xdr:from>
    <xdr:to>
      <xdr:col>20</xdr:col>
      <xdr:colOff>38100</xdr:colOff>
      <xdr:row>85</xdr:row>
      <xdr:rowOff>159765</xdr:rowOff>
    </xdr:to>
    <xdr:sp macro="" textlink="">
      <xdr:nvSpPr>
        <xdr:cNvPr id="259" name="楕円 258"/>
        <xdr:cNvSpPr/>
      </xdr:nvSpPr>
      <xdr:spPr>
        <a:xfrm>
          <a:off x="3746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65532</xdr:rowOff>
    </xdr:from>
    <xdr:to>
      <xdr:col>24</xdr:col>
      <xdr:colOff>63500</xdr:colOff>
      <xdr:row>85</xdr:row>
      <xdr:rowOff>108965</xdr:rowOff>
    </xdr:to>
    <xdr:cxnSp macro="">
      <xdr:nvCxnSpPr>
        <xdr:cNvPr id="260" name="直線コネクタ 259"/>
        <xdr:cNvCxnSpPr/>
      </xdr:nvCxnSpPr>
      <xdr:spPr>
        <a:xfrm flipV="1">
          <a:off x="3797300" y="14638782"/>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110744</xdr:rowOff>
    </xdr:from>
    <xdr:to>
      <xdr:col>15</xdr:col>
      <xdr:colOff>101600</xdr:colOff>
      <xdr:row>86</xdr:row>
      <xdr:rowOff>40894</xdr:rowOff>
    </xdr:to>
    <xdr:sp macro="" textlink="">
      <xdr:nvSpPr>
        <xdr:cNvPr id="261" name="楕円 260"/>
        <xdr:cNvSpPr/>
      </xdr:nvSpPr>
      <xdr:spPr>
        <a:xfrm>
          <a:off x="28575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108965</xdr:rowOff>
    </xdr:from>
    <xdr:to>
      <xdr:col>19</xdr:col>
      <xdr:colOff>177800</xdr:colOff>
      <xdr:row>85</xdr:row>
      <xdr:rowOff>161544</xdr:rowOff>
    </xdr:to>
    <xdr:cxnSp macro="">
      <xdr:nvCxnSpPr>
        <xdr:cNvPr id="262" name="直線コネクタ 261"/>
        <xdr:cNvCxnSpPr/>
      </xdr:nvCxnSpPr>
      <xdr:spPr>
        <a:xfrm flipV="1">
          <a:off x="2908300" y="1468221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160290</xdr:rowOff>
    </xdr:from>
    <xdr:ext cx="405111" cy="259045"/>
    <xdr:sp macro="" textlink="">
      <xdr:nvSpPr>
        <xdr:cNvPr id="263" name="n_1aveValue【公営住宅】&#10;有形固定資産減価償却率"/>
        <xdr:cNvSpPr txBox="1"/>
      </xdr:nvSpPr>
      <xdr:spPr>
        <a:xfrm>
          <a:off x="3582044" y="138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137431</xdr:rowOff>
    </xdr:from>
    <xdr:ext cx="405111" cy="259045"/>
    <xdr:sp macro="" textlink="">
      <xdr:nvSpPr>
        <xdr:cNvPr id="264" name="n_2aveValue【公営住宅】&#10;有形固定資産減価償却率"/>
        <xdr:cNvSpPr txBox="1"/>
      </xdr:nvSpPr>
      <xdr:spPr>
        <a:xfrm>
          <a:off x="2705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150892</xdr:rowOff>
    </xdr:from>
    <xdr:ext cx="405111" cy="259045"/>
    <xdr:sp macro="" textlink="">
      <xdr:nvSpPr>
        <xdr:cNvPr id="265" name="n_1mainValue【公営住宅】&#10;有形固定資産減価償却率"/>
        <xdr:cNvSpPr txBox="1"/>
      </xdr:nvSpPr>
      <xdr:spPr>
        <a:xfrm>
          <a:off x="3582044" y="1472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32021</xdr:rowOff>
    </xdr:from>
    <xdr:ext cx="405111" cy="259045"/>
    <xdr:sp macro="" textlink="">
      <xdr:nvSpPr>
        <xdr:cNvPr id="266" name="n_2mainValue【公営住宅】&#10;有形固定資産減価償却率"/>
        <xdr:cNvSpPr txBox="1"/>
      </xdr:nvSpPr>
      <xdr:spPr>
        <a:xfrm>
          <a:off x="2705744" y="1477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5" name="テキスト ボックス 27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6" name="直線コネクタ 27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7" name="直線コネクタ 27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8" name="テキスト ボックス 27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79" name="直線コネクタ 27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0" name="テキスト ボックス 27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1" name="直線コネクタ 28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2" name="テキスト ボックス 28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3" name="直線コネクタ 28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4" name="テキスト ボックス 28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5" name="直線コネクタ 28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6" name="テキスト ボックス 28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7" name="直線コネクタ 28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8" name="テキスト ボックス 28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118872</xdr:rowOff>
    </xdr:from>
    <xdr:to>
      <xdr:col>54</xdr:col>
      <xdr:colOff>189865</xdr:colOff>
      <xdr:row>86</xdr:row>
      <xdr:rowOff>76963</xdr:rowOff>
    </xdr:to>
    <xdr:cxnSp macro="">
      <xdr:nvCxnSpPr>
        <xdr:cNvPr id="290" name="直線コネクタ 289"/>
        <xdr:cNvCxnSpPr/>
      </xdr:nvCxnSpPr>
      <xdr:spPr>
        <a:xfrm flipV="1">
          <a:off x="10476865" y="13320522"/>
          <a:ext cx="0" cy="1501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80790</xdr:rowOff>
    </xdr:from>
    <xdr:ext cx="469744" cy="259045"/>
    <xdr:sp macro="" textlink="">
      <xdr:nvSpPr>
        <xdr:cNvPr id="291" name="【公営住宅】&#10;一人当たり面積最小値テキスト"/>
        <xdr:cNvSpPr txBox="1"/>
      </xdr:nvSpPr>
      <xdr:spPr>
        <a:xfrm>
          <a:off x="10515600" y="148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76963</xdr:rowOff>
    </xdr:from>
    <xdr:to>
      <xdr:col>55</xdr:col>
      <xdr:colOff>88900</xdr:colOff>
      <xdr:row>86</xdr:row>
      <xdr:rowOff>76963</xdr:rowOff>
    </xdr:to>
    <xdr:cxnSp macro="">
      <xdr:nvCxnSpPr>
        <xdr:cNvPr id="292" name="直線コネクタ 291"/>
        <xdr:cNvCxnSpPr/>
      </xdr:nvCxnSpPr>
      <xdr:spPr>
        <a:xfrm>
          <a:off x="10388600" y="1482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65549</xdr:rowOff>
    </xdr:from>
    <xdr:ext cx="469744" cy="259045"/>
    <xdr:sp macro="" textlink="">
      <xdr:nvSpPr>
        <xdr:cNvPr id="293" name="【公営住宅】&#10;一人当たり面積最大値テキスト"/>
        <xdr:cNvSpPr txBox="1"/>
      </xdr:nvSpPr>
      <xdr:spPr>
        <a:xfrm>
          <a:off x="10515600" y="1309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118872</xdr:rowOff>
    </xdr:from>
    <xdr:to>
      <xdr:col>55</xdr:col>
      <xdr:colOff>88900</xdr:colOff>
      <xdr:row>77</xdr:row>
      <xdr:rowOff>118872</xdr:rowOff>
    </xdr:to>
    <xdr:cxnSp macro="">
      <xdr:nvCxnSpPr>
        <xdr:cNvPr id="294" name="直線コネクタ 293"/>
        <xdr:cNvCxnSpPr/>
      </xdr:nvCxnSpPr>
      <xdr:spPr>
        <a:xfrm>
          <a:off x="10388600" y="13320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93742</xdr:rowOff>
    </xdr:from>
    <xdr:ext cx="469744" cy="259045"/>
    <xdr:sp macro="" textlink="">
      <xdr:nvSpPr>
        <xdr:cNvPr id="295" name="【公営住宅】&#10;一人当たり面積平均値テキスト"/>
        <xdr:cNvSpPr txBox="1"/>
      </xdr:nvSpPr>
      <xdr:spPr>
        <a:xfrm>
          <a:off x="10515600" y="13638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115315</xdr:rowOff>
    </xdr:from>
    <xdr:to>
      <xdr:col>55</xdr:col>
      <xdr:colOff>50800</xdr:colOff>
      <xdr:row>80</xdr:row>
      <xdr:rowOff>45465</xdr:rowOff>
    </xdr:to>
    <xdr:sp macro="" textlink="">
      <xdr:nvSpPr>
        <xdr:cNvPr id="296" name="フローチャート: 判断 295"/>
        <xdr:cNvSpPr/>
      </xdr:nvSpPr>
      <xdr:spPr>
        <a:xfrm>
          <a:off x="10426700" y="1365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79</xdr:row>
      <xdr:rowOff>158750</xdr:rowOff>
    </xdr:from>
    <xdr:to>
      <xdr:col>50</xdr:col>
      <xdr:colOff>165100</xdr:colOff>
      <xdr:row>80</xdr:row>
      <xdr:rowOff>88900</xdr:rowOff>
    </xdr:to>
    <xdr:sp macro="" textlink="">
      <xdr:nvSpPr>
        <xdr:cNvPr id="297" name="フローチャート: 判断 296"/>
        <xdr:cNvSpPr/>
      </xdr:nvSpPr>
      <xdr:spPr>
        <a:xfrm>
          <a:off x="9588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79</xdr:row>
      <xdr:rowOff>145035</xdr:rowOff>
    </xdr:from>
    <xdr:to>
      <xdr:col>46</xdr:col>
      <xdr:colOff>38100</xdr:colOff>
      <xdr:row>80</xdr:row>
      <xdr:rowOff>75185</xdr:rowOff>
    </xdr:to>
    <xdr:sp macro="" textlink="">
      <xdr:nvSpPr>
        <xdr:cNvPr id="298" name="フローチャート: 判断 297"/>
        <xdr:cNvSpPr/>
      </xdr:nvSpPr>
      <xdr:spPr>
        <a:xfrm>
          <a:off x="8699500" y="1368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99" name="テキスト ボックス 29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0" name="テキスト ボックス 29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1" name="テキスト ボックス 30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2" name="テキスト ボックス 30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3" name="テキスト ボックス 30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68072</xdr:rowOff>
    </xdr:from>
    <xdr:to>
      <xdr:col>55</xdr:col>
      <xdr:colOff>50800</xdr:colOff>
      <xdr:row>77</xdr:row>
      <xdr:rowOff>169672</xdr:rowOff>
    </xdr:to>
    <xdr:sp macro="" textlink="">
      <xdr:nvSpPr>
        <xdr:cNvPr id="304" name="楕円 303"/>
        <xdr:cNvSpPr/>
      </xdr:nvSpPr>
      <xdr:spPr>
        <a:xfrm>
          <a:off x="10426700" y="1326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21099</xdr:rowOff>
    </xdr:from>
    <xdr:ext cx="469744" cy="259045"/>
    <xdr:sp macro="" textlink="">
      <xdr:nvSpPr>
        <xdr:cNvPr id="305" name="【公営住宅】&#10;一人当たり面積該当値テキスト"/>
        <xdr:cNvSpPr txBox="1"/>
      </xdr:nvSpPr>
      <xdr:spPr>
        <a:xfrm>
          <a:off x="10515600" y="1322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80263</xdr:rowOff>
    </xdr:from>
    <xdr:to>
      <xdr:col>50</xdr:col>
      <xdr:colOff>165100</xdr:colOff>
      <xdr:row>78</xdr:row>
      <xdr:rowOff>10413</xdr:rowOff>
    </xdr:to>
    <xdr:sp macro="" textlink="">
      <xdr:nvSpPr>
        <xdr:cNvPr id="306" name="楕円 305"/>
        <xdr:cNvSpPr/>
      </xdr:nvSpPr>
      <xdr:spPr>
        <a:xfrm>
          <a:off x="9588500" y="1328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118872</xdr:rowOff>
    </xdr:from>
    <xdr:to>
      <xdr:col>55</xdr:col>
      <xdr:colOff>0</xdr:colOff>
      <xdr:row>77</xdr:row>
      <xdr:rowOff>131063</xdr:rowOff>
    </xdr:to>
    <xdr:cxnSp macro="">
      <xdr:nvCxnSpPr>
        <xdr:cNvPr id="307" name="直線コネクタ 306"/>
        <xdr:cNvCxnSpPr/>
      </xdr:nvCxnSpPr>
      <xdr:spPr>
        <a:xfrm flipV="1">
          <a:off x="9639300" y="13320522"/>
          <a:ext cx="8382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96265</xdr:rowOff>
    </xdr:from>
    <xdr:to>
      <xdr:col>46</xdr:col>
      <xdr:colOff>38100</xdr:colOff>
      <xdr:row>78</xdr:row>
      <xdr:rowOff>26415</xdr:rowOff>
    </xdr:to>
    <xdr:sp macro="" textlink="">
      <xdr:nvSpPr>
        <xdr:cNvPr id="308" name="楕円 307"/>
        <xdr:cNvSpPr/>
      </xdr:nvSpPr>
      <xdr:spPr>
        <a:xfrm>
          <a:off x="8699500" y="1329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131063</xdr:rowOff>
    </xdr:from>
    <xdr:to>
      <xdr:col>50</xdr:col>
      <xdr:colOff>114300</xdr:colOff>
      <xdr:row>77</xdr:row>
      <xdr:rowOff>147065</xdr:rowOff>
    </xdr:to>
    <xdr:cxnSp macro="">
      <xdr:nvCxnSpPr>
        <xdr:cNvPr id="309" name="直線コネクタ 308"/>
        <xdr:cNvCxnSpPr/>
      </xdr:nvCxnSpPr>
      <xdr:spPr>
        <a:xfrm flipV="1">
          <a:off x="8750300" y="1333271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80027</xdr:rowOff>
    </xdr:from>
    <xdr:ext cx="469744" cy="259045"/>
    <xdr:sp macro="" textlink="">
      <xdr:nvSpPr>
        <xdr:cNvPr id="310" name="n_1aveValue【公営住宅】&#10;一人当たり面積"/>
        <xdr:cNvSpPr txBox="1"/>
      </xdr:nvSpPr>
      <xdr:spPr>
        <a:xfrm>
          <a:off x="9391727" y="1379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66312</xdr:rowOff>
    </xdr:from>
    <xdr:ext cx="469744" cy="259045"/>
    <xdr:sp macro="" textlink="">
      <xdr:nvSpPr>
        <xdr:cNvPr id="311" name="n_2aveValue【公営住宅】&#10;一人当たり面積"/>
        <xdr:cNvSpPr txBox="1"/>
      </xdr:nvSpPr>
      <xdr:spPr>
        <a:xfrm>
          <a:off x="8515427" y="1378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26940</xdr:rowOff>
    </xdr:from>
    <xdr:ext cx="469744" cy="259045"/>
    <xdr:sp macro="" textlink="">
      <xdr:nvSpPr>
        <xdr:cNvPr id="312" name="n_1mainValue【公営住宅】&#10;一人当たり面積"/>
        <xdr:cNvSpPr txBox="1"/>
      </xdr:nvSpPr>
      <xdr:spPr>
        <a:xfrm>
          <a:off x="9391727" y="1305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42942</xdr:rowOff>
    </xdr:from>
    <xdr:ext cx="469744" cy="259045"/>
    <xdr:sp macro="" textlink="">
      <xdr:nvSpPr>
        <xdr:cNvPr id="313" name="n_2mainValue【公営住宅】&#10;一人当たり面積"/>
        <xdr:cNvSpPr txBox="1"/>
      </xdr:nvSpPr>
      <xdr:spPr>
        <a:xfrm>
          <a:off x="8515427" y="1307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4" name="正方形/長方形 31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15" name="正方形/長方形 314"/>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16" name="正方形/長方形 315"/>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17" name="正方形/長方形 316"/>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18" name="正方形/長方形 317"/>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9" name="正方形/長方形 31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0" name="正方形/長方形 31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21" name="正方形/長方形 320"/>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22" name="正方形/長方形 321"/>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23" name="正方形/長方形 322"/>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24" name="正方形/長方形 323"/>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5" name="正方形/長方形 32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26" name="正方形/長方形 32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27" name="正方形/長方形 32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28" name="正方形/長方形 32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29" name="正方形/長方形 32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0" name="正方形/長方形 32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1" name="正方形/長方形 33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2" name="正方形/長方形 33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3" name="正方形/長方形 33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4" name="テキスト ボックス 33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35" name="直線コネクタ 33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36" name="テキスト ボックス 335"/>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37" name="直線コネクタ 336"/>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38" name="テキスト ボックス 337"/>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39" name="直線コネクタ 338"/>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0" name="テキスト ボックス 339"/>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1" name="直線コネクタ 340"/>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2" name="テキスト ボックス 341"/>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43" name="直線コネクタ 342"/>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44" name="テキスト ボックス 343"/>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45" name="直線コネクタ 344"/>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46" name="テキスト ボックス 345"/>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47" name="直線コネクタ 34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48" name="テキスト ボックス 347"/>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4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91440</xdr:rowOff>
    </xdr:from>
    <xdr:to>
      <xdr:col>85</xdr:col>
      <xdr:colOff>126364</xdr:colOff>
      <xdr:row>42</xdr:row>
      <xdr:rowOff>131445</xdr:rowOff>
    </xdr:to>
    <xdr:cxnSp macro="">
      <xdr:nvCxnSpPr>
        <xdr:cNvPr id="350" name="直線コネクタ 349"/>
        <xdr:cNvCxnSpPr/>
      </xdr:nvCxnSpPr>
      <xdr:spPr>
        <a:xfrm flipV="1">
          <a:off x="16318864" y="5749290"/>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135272</xdr:rowOff>
    </xdr:from>
    <xdr:ext cx="405111" cy="259045"/>
    <xdr:sp macro="" textlink="">
      <xdr:nvSpPr>
        <xdr:cNvPr id="351" name="【認定こども園・幼稚園・保育所】&#10;有形固定資産減価償却率最小値テキスト"/>
        <xdr:cNvSpPr txBox="1"/>
      </xdr:nvSpPr>
      <xdr:spPr>
        <a:xfrm>
          <a:off x="16357600" y="733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131445</xdr:rowOff>
    </xdr:from>
    <xdr:to>
      <xdr:col>86</xdr:col>
      <xdr:colOff>25400</xdr:colOff>
      <xdr:row>42</xdr:row>
      <xdr:rowOff>131445</xdr:rowOff>
    </xdr:to>
    <xdr:cxnSp macro="">
      <xdr:nvCxnSpPr>
        <xdr:cNvPr id="352" name="直線コネクタ 351"/>
        <xdr:cNvCxnSpPr/>
      </xdr:nvCxnSpPr>
      <xdr:spPr>
        <a:xfrm>
          <a:off x="16230600" y="7332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38117</xdr:rowOff>
    </xdr:from>
    <xdr:ext cx="405111" cy="259045"/>
    <xdr:sp macro="" textlink="">
      <xdr:nvSpPr>
        <xdr:cNvPr id="353" name="【認定こども園・幼稚園・保育所】&#10;有形固定資産減価償却率最大値テキスト"/>
        <xdr:cNvSpPr txBox="1"/>
      </xdr:nvSpPr>
      <xdr:spPr>
        <a:xfrm>
          <a:off x="16357600" y="552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91440</xdr:rowOff>
    </xdr:from>
    <xdr:to>
      <xdr:col>86</xdr:col>
      <xdr:colOff>25400</xdr:colOff>
      <xdr:row>33</xdr:row>
      <xdr:rowOff>91440</xdr:rowOff>
    </xdr:to>
    <xdr:cxnSp macro="">
      <xdr:nvCxnSpPr>
        <xdr:cNvPr id="354" name="直線コネクタ 353"/>
        <xdr:cNvCxnSpPr/>
      </xdr:nvCxnSpPr>
      <xdr:spPr>
        <a:xfrm>
          <a:off x="16230600" y="5749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13987</xdr:rowOff>
    </xdr:from>
    <xdr:ext cx="405111" cy="259045"/>
    <xdr:sp macro="" textlink="">
      <xdr:nvSpPr>
        <xdr:cNvPr id="355" name="【認定こども園・幼稚園・保育所】&#10;有形固定資産減価償却率平均値テキスト"/>
        <xdr:cNvSpPr txBox="1"/>
      </xdr:nvSpPr>
      <xdr:spPr>
        <a:xfrm>
          <a:off x="16357600" y="6529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162560</xdr:rowOff>
    </xdr:from>
    <xdr:to>
      <xdr:col>85</xdr:col>
      <xdr:colOff>177800</xdr:colOff>
      <xdr:row>39</xdr:row>
      <xdr:rowOff>92710</xdr:rowOff>
    </xdr:to>
    <xdr:sp macro="" textlink="">
      <xdr:nvSpPr>
        <xdr:cNvPr id="356" name="フローチャート: 判断 355"/>
        <xdr:cNvSpPr/>
      </xdr:nvSpPr>
      <xdr:spPr>
        <a:xfrm>
          <a:off x="16268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357" name="フローチャート: 判断 356"/>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166370</xdr:rowOff>
    </xdr:from>
    <xdr:to>
      <xdr:col>76</xdr:col>
      <xdr:colOff>165100</xdr:colOff>
      <xdr:row>37</xdr:row>
      <xdr:rowOff>96520</xdr:rowOff>
    </xdr:to>
    <xdr:sp macro="" textlink="">
      <xdr:nvSpPr>
        <xdr:cNvPr id="358" name="フローチャート: 判断 357"/>
        <xdr:cNvSpPr/>
      </xdr:nvSpPr>
      <xdr:spPr>
        <a:xfrm>
          <a:off x="14541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59" name="テキスト ボックス 35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0" name="テキスト ボックス 35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1" name="テキスト ボックス 36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2" name="テキスト ボックス 36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3" name="テキスト ボックス 36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6350</xdr:rowOff>
    </xdr:from>
    <xdr:to>
      <xdr:col>85</xdr:col>
      <xdr:colOff>177800</xdr:colOff>
      <xdr:row>39</xdr:row>
      <xdr:rowOff>107950</xdr:rowOff>
    </xdr:to>
    <xdr:sp macro="" textlink="">
      <xdr:nvSpPr>
        <xdr:cNvPr id="364" name="楕円 363"/>
        <xdr:cNvSpPr/>
      </xdr:nvSpPr>
      <xdr:spPr>
        <a:xfrm>
          <a:off x="16268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156227</xdr:rowOff>
    </xdr:from>
    <xdr:ext cx="405111" cy="259045"/>
    <xdr:sp macro="" textlink="">
      <xdr:nvSpPr>
        <xdr:cNvPr id="365" name="【認定こども園・幼稚園・保育所】&#10;有形固定資産減価償却率該当値テキスト"/>
        <xdr:cNvSpPr txBox="1"/>
      </xdr:nvSpPr>
      <xdr:spPr>
        <a:xfrm>
          <a:off x="1635760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67310</xdr:rowOff>
    </xdr:from>
    <xdr:to>
      <xdr:col>81</xdr:col>
      <xdr:colOff>101600</xdr:colOff>
      <xdr:row>39</xdr:row>
      <xdr:rowOff>168910</xdr:rowOff>
    </xdr:to>
    <xdr:sp macro="" textlink="">
      <xdr:nvSpPr>
        <xdr:cNvPr id="366" name="楕円 365"/>
        <xdr:cNvSpPr/>
      </xdr:nvSpPr>
      <xdr:spPr>
        <a:xfrm>
          <a:off x="1543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57150</xdr:rowOff>
    </xdr:from>
    <xdr:to>
      <xdr:col>85</xdr:col>
      <xdr:colOff>127000</xdr:colOff>
      <xdr:row>39</xdr:row>
      <xdr:rowOff>118110</xdr:rowOff>
    </xdr:to>
    <xdr:cxnSp macro="">
      <xdr:nvCxnSpPr>
        <xdr:cNvPr id="367" name="直線コネクタ 366"/>
        <xdr:cNvCxnSpPr/>
      </xdr:nvCxnSpPr>
      <xdr:spPr>
        <a:xfrm flipV="1">
          <a:off x="15481300" y="67437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48260</xdr:rowOff>
    </xdr:from>
    <xdr:to>
      <xdr:col>76</xdr:col>
      <xdr:colOff>165100</xdr:colOff>
      <xdr:row>39</xdr:row>
      <xdr:rowOff>149860</xdr:rowOff>
    </xdr:to>
    <xdr:sp macro="" textlink="">
      <xdr:nvSpPr>
        <xdr:cNvPr id="368" name="楕円 367"/>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118110</xdr:rowOff>
    </xdr:to>
    <xdr:cxnSp macro="">
      <xdr:nvCxnSpPr>
        <xdr:cNvPr id="369" name="直線コネクタ 368"/>
        <xdr:cNvCxnSpPr/>
      </xdr:nvCxnSpPr>
      <xdr:spPr>
        <a:xfrm>
          <a:off x="14592300" y="67856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370" name="n_1aveValue【認定こども園・幼稚園・保育所】&#10;有形固定資産減価償却率"/>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113047</xdr:rowOff>
    </xdr:from>
    <xdr:ext cx="405111" cy="259045"/>
    <xdr:sp macro="" textlink="">
      <xdr:nvSpPr>
        <xdr:cNvPr id="371" name="n_2aveValue【認定こども園・幼稚園・保育所】&#10;有形固定資産減価償却率"/>
        <xdr:cNvSpPr txBox="1"/>
      </xdr:nvSpPr>
      <xdr:spPr>
        <a:xfrm>
          <a:off x="14389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160037</xdr:rowOff>
    </xdr:from>
    <xdr:ext cx="405111" cy="259045"/>
    <xdr:sp macro="" textlink="">
      <xdr:nvSpPr>
        <xdr:cNvPr id="372" name="n_1mainValue【認定こども園・幼稚園・保育所】&#10;有形固定資産減価償却率"/>
        <xdr:cNvSpPr txBox="1"/>
      </xdr:nvSpPr>
      <xdr:spPr>
        <a:xfrm>
          <a:off x="152660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140987</xdr:rowOff>
    </xdr:from>
    <xdr:ext cx="405111" cy="259045"/>
    <xdr:sp macro="" textlink="">
      <xdr:nvSpPr>
        <xdr:cNvPr id="373" name="n_2mainValue【認定こども園・幼稚園・保育所】&#10;有形固定資産減価償却率"/>
        <xdr:cNvSpPr txBox="1"/>
      </xdr:nvSpPr>
      <xdr:spPr>
        <a:xfrm>
          <a:off x="14389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4" name="正方形/長方形 37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5" name="正方形/長方形 37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6" name="正方形/長方形 37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7" name="正方形/長方形 37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8" name="正方形/長方形 37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9" name="正方形/長方形 37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0" name="正方形/長方形 37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1" name="正方形/長方形 38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2" name="テキスト ボックス 38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3" name="直線コネクタ 38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84" name="直線コネクタ 38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85" name="テキスト ボックス 38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86" name="直線コネクタ 38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87" name="テキスト ボックス 38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88" name="直線コネクタ 38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89" name="テキスト ボックス 38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0" name="直線コネクタ 38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91" name="テキスト ボックス 39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92" name="直線コネクタ 39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93" name="テキスト ボックス 39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4" name="直線コネクタ 39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95" name="テキスト ボックス 39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41910</xdr:rowOff>
    </xdr:from>
    <xdr:to>
      <xdr:col>116</xdr:col>
      <xdr:colOff>62864</xdr:colOff>
      <xdr:row>40</xdr:row>
      <xdr:rowOff>114300</xdr:rowOff>
    </xdr:to>
    <xdr:cxnSp macro="">
      <xdr:nvCxnSpPr>
        <xdr:cNvPr id="397" name="直線コネクタ 396"/>
        <xdr:cNvCxnSpPr/>
      </xdr:nvCxnSpPr>
      <xdr:spPr>
        <a:xfrm flipV="1">
          <a:off x="22160864" y="569976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118127</xdr:rowOff>
    </xdr:from>
    <xdr:ext cx="469744" cy="259045"/>
    <xdr:sp macro="" textlink="">
      <xdr:nvSpPr>
        <xdr:cNvPr id="398" name="【認定こども園・幼稚園・保育所】&#10;一人当たり面積最小値テキスト"/>
        <xdr:cNvSpPr txBox="1"/>
      </xdr:nvSpPr>
      <xdr:spPr>
        <a:xfrm>
          <a:off x="2219960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114300</xdr:rowOff>
    </xdr:from>
    <xdr:to>
      <xdr:col>116</xdr:col>
      <xdr:colOff>152400</xdr:colOff>
      <xdr:row>40</xdr:row>
      <xdr:rowOff>114300</xdr:rowOff>
    </xdr:to>
    <xdr:cxnSp macro="">
      <xdr:nvCxnSpPr>
        <xdr:cNvPr id="399" name="直線コネクタ 398"/>
        <xdr:cNvCxnSpPr/>
      </xdr:nvCxnSpPr>
      <xdr:spPr>
        <a:xfrm>
          <a:off x="22072600" y="697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160037</xdr:rowOff>
    </xdr:from>
    <xdr:ext cx="469744" cy="259045"/>
    <xdr:sp macro="" textlink="">
      <xdr:nvSpPr>
        <xdr:cNvPr id="400" name="【認定こども園・幼稚園・保育所】&#10;一人当たり面積最大値テキスト"/>
        <xdr:cNvSpPr txBox="1"/>
      </xdr:nvSpPr>
      <xdr:spPr>
        <a:xfrm>
          <a:off x="22199600" y="547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41910</xdr:rowOff>
    </xdr:from>
    <xdr:to>
      <xdr:col>116</xdr:col>
      <xdr:colOff>152400</xdr:colOff>
      <xdr:row>33</xdr:row>
      <xdr:rowOff>41910</xdr:rowOff>
    </xdr:to>
    <xdr:cxnSp macro="">
      <xdr:nvCxnSpPr>
        <xdr:cNvPr id="401" name="直線コネクタ 400"/>
        <xdr:cNvCxnSpPr/>
      </xdr:nvCxnSpPr>
      <xdr:spPr>
        <a:xfrm>
          <a:off x="22072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83837</xdr:rowOff>
    </xdr:from>
    <xdr:ext cx="469744" cy="259045"/>
    <xdr:sp macro="" textlink="">
      <xdr:nvSpPr>
        <xdr:cNvPr id="402" name="【認定こども園・幼稚園・保育所】&#10;一人当たり面積平均値テキスト"/>
        <xdr:cNvSpPr txBox="1"/>
      </xdr:nvSpPr>
      <xdr:spPr>
        <a:xfrm>
          <a:off x="22199600" y="6256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105410</xdr:rowOff>
    </xdr:from>
    <xdr:to>
      <xdr:col>116</xdr:col>
      <xdr:colOff>114300</xdr:colOff>
      <xdr:row>37</xdr:row>
      <xdr:rowOff>35560</xdr:rowOff>
    </xdr:to>
    <xdr:sp macro="" textlink="">
      <xdr:nvSpPr>
        <xdr:cNvPr id="403" name="フローチャート: 判断 402"/>
        <xdr:cNvSpPr/>
      </xdr:nvSpPr>
      <xdr:spPr>
        <a:xfrm>
          <a:off x="22110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36</xdr:row>
      <xdr:rowOff>154940</xdr:rowOff>
    </xdr:from>
    <xdr:to>
      <xdr:col>112</xdr:col>
      <xdr:colOff>38100</xdr:colOff>
      <xdr:row>37</xdr:row>
      <xdr:rowOff>85090</xdr:rowOff>
    </xdr:to>
    <xdr:sp macro="" textlink="">
      <xdr:nvSpPr>
        <xdr:cNvPr id="404" name="フローチャート: 判断 403"/>
        <xdr:cNvSpPr/>
      </xdr:nvSpPr>
      <xdr:spPr>
        <a:xfrm>
          <a:off x="21272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405" name="フローチャート: 判断 404"/>
        <xdr:cNvSpPr/>
      </xdr:nvSpPr>
      <xdr:spPr>
        <a:xfrm>
          <a:off x="2038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06" name="テキスト ボックス 40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07" name="テキスト ボックス 40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08" name="テキスト ボックス 40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09" name="テキスト ボックス 40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0" name="テキスト ボックス 40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82550</xdr:rowOff>
    </xdr:from>
    <xdr:to>
      <xdr:col>116</xdr:col>
      <xdr:colOff>114300</xdr:colOff>
      <xdr:row>35</xdr:row>
      <xdr:rowOff>12700</xdr:rowOff>
    </xdr:to>
    <xdr:sp macro="" textlink="">
      <xdr:nvSpPr>
        <xdr:cNvPr id="411" name="楕円 410"/>
        <xdr:cNvSpPr/>
      </xdr:nvSpPr>
      <xdr:spPr>
        <a:xfrm>
          <a:off x="221107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105427</xdr:rowOff>
    </xdr:from>
    <xdr:ext cx="469744" cy="259045"/>
    <xdr:sp macro="" textlink="">
      <xdr:nvSpPr>
        <xdr:cNvPr id="412" name="【認定こども園・幼稚園・保育所】&#10;一人当たり面積該当値テキスト"/>
        <xdr:cNvSpPr txBox="1"/>
      </xdr:nvSpPr>
      <xdr:spPr>
        <a:xfrm>
          <a:off x="22199600" y="57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97790</xdr:rowOff>
    </xdr:from>
    <xdr:to>
      <xdr:col>112</xdr:col>
      <xdr:colOff>38100</xdr:colOff>
      <xdr:row>35</xdr:row>
      <xdr:rowOff>27940</xdr:rowOff>
    </xdr:to>
    <xdr:sp macro="" textlink="">
      <xdr:nvSpPr>
        <xdr:cNvPr id="413" name="楕円 412"/>
        <xdr:cNvSpPr/>
      </xdr:nvSpPr>
      <xdr:spPr>
        <a:xfrm>
          <a:off x="2127250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133350</xdr:rowOff>
    </xdr:from>
    <xdr:to>
      <xdr:col>116</xdr:col>
      <xdr:colOff>63500</xdr:colOff>
      <xdr:row>34</xdr:row>
      <xdr:rowOff>148590</xdr:rowOff>
    </xdr:to>
    <xdr:cxnSp macro="">
      <xdr:nvCxnSpPr>
        <xdr:cNvPr id="414" name="直線コネクタ 413"/>
        <xdr:cNvCxnSpPr/>
      </xdr:nvCxnSpPr>
      <xdr:spPr>
        <a:xfrm flipV="1">
          <a:off x="21323300" y="59626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132080</xdr:rowOff>
    </xdr:from>
    <xdr:to>
      <xdr:col>107</xdr:col>
      <xdr:colOff>101600</xdr:colOff>
      <xdr:row>35</xdr:row>
      <xdr:rowOff>62230</xdr:rowOff>
    </xdr:to>
    <xdr:sp macro="" textlink="">
      <xdr:nvSpPr>
        <xdr:cNvPr id="415" name="楕円 414"/>
        <xdr:cNvSpPr/>
      </xdr:nvSpPr>
      <xdr:spPr>
        <a:xfrm>
          <a:off x="20383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148590</xdr:rowOff>
    </xdr:from>
    <xdr:to>
      <xdr:col>111</xdr:col>
      <xdr:colOff>177800</xdr:colOff>
      <xdr:row>35</xdr:row>
      <xdr:rowOff>11430</xdr:rowOff>
    </xdr:to>
    <xdr:cxnSp macro="">
      <xdr:nvCxnSpPr>
        <xdr:cNvPr id="416" name="直線コネクタ 415"/>
        <xdr:cNvCxnSpPr/>
      </xdr:nvCxnSpPr>
      <xdr:spPr>
        <a:xfrm flipV="1">
          <a:off x="20434300" y="59778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76217</xdr:rowOff>
    </xdr:from>
    <xdr:ext cx="469744" cy="259045"/>
    <xdr:sp macro="" textlink="">
      <xdr:nvSpPr>
        <xdr:cNvPr id="417" name="n_1aveValue【認定こども園・幼稚園・保育所】&#10;一人当たり面積"/>
        <xdr:cNvSpPr txBox="1"/>
      </xdr:nvSpPr>
      <xdr:spPr>
        <a:xfrm>
          <a:off x="21075727" y="641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129557</xdr:rowOff>
    </xdr:from>
    <xdr:ext cx="469744" cy="259045"/>
    <xdr:sp macro="" textlink="">
      <xdr:nvSpPr>
        <xdr:cNvPr id="418" name="n_2aveValue【認定こども園・幼稚園・保育所】&#10;一人当たり面積"/>
        <xdr:cNvSpPr txBox="1"/>
      </xdr:nvSpPr>
      <xdr:spPr>
        <a:xfrm>
          <a:off x="201994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44467</xdr:rowOff>
    </xdr:from>
    <xdr:ext cx="469744" cy="259045"/>
    <xdr:sp macro="" textlink="">
      <xdr:nvSpPr>
        <xdr:cNvPr id="419" name="n_1mainValue【認定こども園・幼稚園・保育所】&#10;一人当たり面積"/>
        <xdr:cNvSpPr txBox="1"/>
      </xdr:nvSpPr>
      <xdr:spPr>
        <a:xfrm>
          <a:off x="21075727" y="57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78757</xdr:rowOff>
    </xdr:from>
    <xdr:ext cx="469744" cy="259045"/>
    <xdr:sp macro="" textlink="">
      <xdr:nvSpPr>
        <xdr:cNvPr id="420" name="n_2mainValue【認定こども園・幼稚園・保育所】&#10;一人当たり面積"/>
        <xdr:cNvSpPr txBox="1"/>
      </xdr:nvSpPr>
      <xdr:spPr>
        <a:xfrm>
          <a:off x="20199427" y="57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1" name="正方形/長方形 42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2" name="正方形/長方形 42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3" name="正方形/長方形 42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4" name="正方形/長方形 42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5" name="正方形/長方形 42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6" name="正方形/長方形 42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7" name="正方形/長方形 42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正方形/長方形 42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9" name="テキスト ボックス 42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0" name="直線コネクタ 42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31" name="テキスト ボックス 430"/>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32" name="直線コネクタ 43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33" name="テキスト ボックス 43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34" name="直線コネクタ 43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5" name="テキスト ボックス 43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6" name="直線コネクタ 43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7" name="テキスト ボックス 43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8" name="直線コネクタ 43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9" name="テキスト ボックス 43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40" name="直線コネクタ 43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41" name="テキスト ボックス 44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2" name="直線コネクタ 44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43" name="テキスト ボックス 44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57150</xdr:rowOff>
    </xdr:from>
    <xdr:to>
      <xdr:col>85</xdr:col>
      <xdr:colOff>126364</xdr:colOff>
      <xdr:row>63</xdr:row>
      <xdr:rowOff>72390</xdr:rowOff>
    </xdr:to>
    <xdr:cxnSp macro="">
      <xdr:nvCxnSpPr>
        <xdr:cNvPr id="445" name="直線コネクタ 444"/>
        <xdr:cNvCxnSpPr/>
      </xdr:nvCxnSpPr>
      <xdr:spPr>
        <a:xfrm flipV="1">
          <a:off x="16318864" y="9658350"/>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76217</xdr:rowOff>
    </xdr:from>
    <xdr:ext cx="405111" cy="259045"/>
    <xdr:sp macro="" textlink="">
      <xdr:nvSpPr>
        <xdr:cNvPr id="446" name="【学校施設】&#10;有形固定資産減価償却率最小値テキスト"/>
        <xdr:cNvSpPr txBox="1"/>
      </xdr:nvSpPr>
      <xdr:spPr>
        <a:xfrm>
          <a:off x="16357600"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72390</xdr:rowOff>
    </xdr:from>
    <xdr:to>
      <xdr:col>86</xdr:col>
      <xdr:colOff>25400</xdr:colOff>
      <xdr:row>63</xdr:row>
      <xdr:rowOff>72390</xdr:rowOff>
    </xdr:to>
    <xdr:cxnSp macro="">
      <xdr:nvCxnSpPr>
        <xdr:cNvPr id="447" name="直線コネクタ 446"/>
        <xdr:cNvCxnSpPr/>
      </xdr:nvCxnSpPr>
      <xdr:spPr>
        <a:xfrm>
          <a:off x="16230600" y="1087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3827</xdr:rowOff>
    </xdr:from>
    <xdr:ext cx="405111" cy="259045"/>
    <xdr:sp macro="" textlink="">
      <xdr:nvSpPr>
        <xdr:cNvPr id="448" name="【学校施設】&#10;有形固定資産減価償却率最大値テキスト"/>
        <xdr:cNvSpPr txBox="1"/>
      </xdr:nvSpPr>
      <xdr:spPr>
        <a:xfrm>
          <a:off x="16357600" y="943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57150</xdr:rowOff>
    </xdr:from>
    <xdr:to>
      <xdr:col>86</xdr:col>
      <xdr:colOff>25400</xdr:colOff>
      <xdr:row>56</xdr:row>
      <xdr:rowOff>57150</xdr:rowOff>
    </xdr:to>
    <xdr:cxnSp macro="">
      <xdr:nvCxnSpPr>
        <xdr:cNvPr id="449" name="直線コネクタ 448"/>
        <xdr:cNvCxnSpPr/>
      </xdr:nvCxnSpPr>
      <xdr:spPr>
        <a:xfrm>
          <a:off x="16230600" y="965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25417</xdr:rowOff>
    </xdr:from>
    <xdr:ext cx="405111" cy="259045"/>
    <xdr:sp macro="" textlink="">
      <xdr:nvSpPr>
        <xdr:cNvPr id="450" name="【学校施設】&#10;有形固定資産減価償却率平均値テキスト"/>
        <xdr:cNvSpPr txBox="1"/>
      </xdr:nvSpPr>
      <xdr:spPr>
        <a:xfrm>
          <a:off x="16357600" y="10140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xdr:rowOff>
    </xdr:from>
    <xdr:to>
      <xdr:col>85</xdr:col>
      <xdr:colOff>177800</xdr:colOff>
      <xdr:row>60</xdr:row>
      <xdr:rowOff>104140</xdr:rowOff>
    </xdr:to>
    <xdr:sp macro="" textlink="">
      <xdr:nvSpPr>
        <xdr:cNvPr id="451" name="フローチャート: 判断 450"/>
        <xdr:cNvSpPr/>
      </xdr:nvSpPr>
      <xdr:spPr>
        <a:xfrm>
          <a:off x="162687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166370</xdr:rowOff>
    </xdr:from>
    <xdr:to>
      <xdr:col>81</xdr:col>
      <xdr:colOff>101600</xdr:colOff>
      <xdr:row>59</xdr:row>
      <xdr:rowOff>96520</xdr:rowOff>
    </xdr:to>
    <xdr:sp macro="" textlink="">
      <xdr:nvSpPr>
        <xdr:cNvPr id="452" name="フローチャート: 判断 451"/>
        <xdr:cNvSpPr/>
      </xdr:nvSpPr>
      <xdr:spPr>
        <a:xfrm>
          <a:off x="15430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21590</xdr:rowOff>
    </xdr:from>
    <xdr:to>
      <xdr:col>76</xdr:col>
      <xdr:colOff>165100</xdr:colOff>
      <xdr:row>59</xdr:row>
      <xdr:rowOff>123190</xdr:rowOff>
    </xdr:to>
    <xdr:sp macro="" textlink="">
      <xdr:nvSpPr>
        <xdr:cNvPr id="453" name="フローチャート: 判断 452"/>
        <xdr:cNvSpPr/>
      </xdr:nvSpPr>
      <xdr:spPr>
        <a:xfrm>
          <a:off x="14541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4" name="テキスト ボックス 45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5" name="テキスト ボックス 45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6" name="テキスト ボックス 45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7" name="テキスト ボックス 45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8" name="テキスト ボックス 45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86360</xdr:rowOff>
    </xdr:from>
    <xdr:to>
      <xdr:col>85</xdr:col>
      <xdr:colOff>177800</xdr:colOff>
      <xdr:row>62</xdr:row>
      <xdr:rowOff>16510</xdr:rowOff>
    </xdr:to>
    <xdr:sp macro="" textlink="">
      <xdr:nvSpPr>
        <xdr:cNvPr id="459" name="楕円 458"/>
        <xdr:cNvSpPr/>
      </xdr:nvSpPr>
      <xdr:spPr>
        <a:xfrm>
          <a:off x="16268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64787</xdr:rowOff>
    </xdr:from>
    <xdr:ext cx="405111" cy="259045"/>
    <xdr:sp macro="" textlink="">
      <xdr:nvSpPr>
        <xdr:cNvPr id="460" name="【学校施設】&#10;有形固定資産減価償却率該当値テキスト"/>
        <xdr:cNvSpPr txBox="1"/>
      </xdr:nvSpPr>
      <xdr:spPr>
        <a:xfrm>
          <a:off x="1635760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128270</xdr:rowOff>
    </xdr:from>
    <xdr:to>
      <xdr:col>81</xdr:col>
      <xdr:colOff>101600</xdr:colOff>
      <xdr:row>62</xdr:row>
      <xdr:rowOff>58420</xdr:rowOff>
    </xdr:to>
    <xdr:sp macro="" textlink="">
      <xdr:nvSpPr>
        <xdr:cNvPr id="461" name="楕円 460"/>
        <xdr:cNvSpPr/>
      </xdr:nvSpPr>
      <xdr:spPr>
        <a:xfrm>
          <a:off x="15430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137160</xdr:rowOff>
    </xdr:from>
    <xdr:to>
      <xdr:col>85</xdr:col>
      <xdr:colOff>127000</xdr:colOff>
      <xdr:row>62</xdr:row>
      <xdr:rowOff>7620</xdr:rowOff>
    </xdr:to>
    <xdr:cxnSp macro="">
      <xdr:nvCxnSpPr>
        <xdr:cNvPr id="462" name="直線コネクタ 461"/>
        <xdr:cNvCxnSpPr/>
      </xdr:nvCxnSpPr>
      <xdr:spPr>
        <a:xfrm flipV="1">
          <a:off x="15481300" y="1059561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463" name="楕円 462"/>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62</xdr:row>
      <xdr:rowOff>7620</xdr:rowOff>
    </xdr:to>
    <xdr:cxnSp macro="">
      <xdr:nvCxnSpPr>
        <xdr:cNvPr id="464" name="直線コネクタ 463"/>
        <xdr:cNvCxnSpPr/>
      </xdr:nvCxnSpPr>
      <xdr:spPr>
        <a:xfrm>
          <a:off x="14592300" y="104241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113047</xdr:rowOff>
    </xdr:from>
    <xdr:ext cx="405111" cy="259045"/>
    <xdr:sp macro="" textlink="">
      <xdr:nvSpPr>
        <xdr:cNvPr id="465" name="n_1aveValue【学校施設】&#10;有形固定資産減価償却率"/>
        <xdr:cNvSpPr txBox="1"/>
      </xdr:nvSpPr>
      <xdr:spPr>
        <a:xfrm>
          <a:off x="15266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139717</xdr:rowOff>
    </xdr:from>
    <xdr:ext cx="405111" cy="259045"/>
    <xdr:sp macro="" textlink="">
      <xdr:nvSpPr>
        <xdr:cNvPr id="466" name="n_2aveValue【学校施設】&#10;有形固定資産減価償却率"/>
        <xdr:cNvSpPr txBox="1"/>
      </xdr:nvSpPr>
      <xdr:spPr>
        <a:xfrm>
          <a:off x="14389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49547</xdr:rowOff>
    </xdr:from>
    <xdr:ext cx="405111" cy="259045"/>
    <xdr:sp macro="" textlink="">
      <xdr:nvSpPr>
        <xdr:cNvPr id="467" name="n_1mainValue【学校施設】&#10;有形固定資産減価償却率"/>
        <xdr:cNvSpPr txBox="1"/>
      </xdr:nvSpPr>
      <xdr:spPr>
        <a:xfrm>
          <a:off x="152660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468" name="n_2mainValue【学校施設】&#10;有形固定資産減価償却率"/>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118872</xdr:rowOff>
    </xdr:from>
    <xdr:to>
      <xdr:col>116</xdr:col>
      <xdr:colOff>62864</xdr:colOff>
      <xdr:row>62</xdr:row>
      <xdr:rowOff>138075</xdr:rowOff>
    </xdr:to>
    <xdr:cxnSp macro="">
      <xdr:nvCxnSpPr>
        <xdr:cNvPr id="491" name="直線コネクタ 490"/>
        <xdr:cNvCxnSpPr/>
      </xdr:nvCxnSpPr>
      <xdr:spPr>
        <a:xfrm flipV="1">
          <a:off x="22160864" y="9720072"/>
          <a:ext cx="0" cy="1047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141902</xdr:rowOff>
    </xdr:from>
    <xdr:ext cx="469744" cy="259045"/>
    <xdr:sp macro="" textlink="">
      <xdr:nvSpPr>
        <xdr:cNvPr id="492" name="【学校施設】&#10;一人当たり面積最小値テキスト"/>
        <xdr:cNvSpPr txBox="1"/>
      </xdr:nvSpPr>
      <xdr:spPr>
        <a:xfrm>
          <a:off x="22199600" y="107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138075</xdr:rowOff>
    </xdr:from>
    <xdr:to>
      <xdr:col>116</xdr:col>
      <xdr:colOff>152400</xdr:colOff>
      <xdr:row>62</xdr:row>
      <xdr:rowOff>138075</xdr:rowOff>
    </xdr:to>
    <xdr:cxnSp macro="">
      <xdr:nvCxnSpPr>
        <xdr:cNvPr id="493" name="直線コネクタ 492"/>
        <xdr:cNvCxnSpPr/>
      </xdr:nvCxnSpPr>
      <xdr:spPr>
        <a:xfrm>
          <a:off x="22072600" y="1076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65549</xdr:rowOff>
    </xdr:from>
    <xdr:ext cx="469744" cy="259045"/>
    <xdr:sp macro="" textlink="">
      <xdr:nvSpPr>
        <xdr:cNvPr id="494" name="【学校施設】&#10;一人当たり面積最大値テキスト"/>
        <xdr:cNvSpPr txBox="1"/>
      </xdr:nvSpPr>
      <xdr:spPr>
        <a:xfrm>
          <a:off x="22199600" y="949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118872</xdr:rowOff>
    </xdr:from>
    <xdr:to>
      <xdr:col>116</xdr:col>
      <xdr:colOff>152400</xdr:colOff>
      <xdr:row>56</xdr:row>
      <xdr:rowOff>118872</xdr:rowOff>
    </xdr:to>
    <xdr:cxnSp macro="">
      <xdr:nvCxnSpPr>
        <xdr:cNvPr id="495" name="直線コネクタ 494"/>
        <xdr:cNvCxnSpPr/>
      </xdr:nvCxnSpPr>
      <xdr:spPr>
        <a:xfrm>
          <a:off x="22072600" y="972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73474</xdr:rowOff>
    </xdr:from>
    <xdr:ext cx="469744" cy="259045"/>
    <xdr:sp macro="" textlink="">
      <xdr:nvSpPr>
        <xdr:cNvPr id="496" name="【学校施設】&#10;一人当たり面積平均値テキスト"/>
        <xdr:cNvSpPr txBox="1"/>
      </xdr:nvSpPr>
      <xdr:spPr>
        <a:xfrm>
          <a:off x="22199600" y="10360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95047</xdr:rowOff>
    </xdr:from>
    <xdr:to>
      <xdr:col>116</xdr:col>
      <xdr:colOff>114300</xdr:colOff>
      <xdr:row>61</xdr:row>
      <xdr:rowOff>25197</xdr:rowOff>
    </xdr:to>
    <xdr:sp macro="" textlink="">
      <xdr:nvSpPr>
        <xdr:cNvPr id="497" name="フローチャート: 判断 496"/>
        <xdr:cNvSpPr/>
      </xdr:nvSpPr>
      <xdr:spPr>
        <a:xfrm>
          <a:off x="22110700" y="1038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38354</xdr:rowOff>
    </xdr:from>
    <xdr:to>
      <xdr:col>112</xdr:col>
      <xdr:colOff>38100</xdr:colOff>
      <xdr:row>60</xdr:row>
      <xdr:rowOff>139954</xdr:rowOff>
    </xdr:to>
    <xdr:sp macro="" textlink="">
      <xdr:nvSpPr>
        <xdr:cNvPr id="498" name="フローチャート: 判断 497"/>
        <xdr:cNvSpPr/>
      </xdr:nvSpPr>
      <xdr:spPr>
        <a:xfrm>
          <a:off x="21272500" y="10325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68986</xdr:rowOff>
    </xdr:from>
    <xdr:to>
      <xdr:col>107</xdr:col>
      <xdr:colOff>101600</xdr:colOff>
      <xdr:row>60</xdr:row>
      <xdr:rowOff>170586</xdr:rowOff>
    </xdr:to>
    <xdr:sp macro="" textlink="">
      <xdr:nvSpPr>
        <xdr:cNvPr id="499" name="フローチャート: 判断 498"/>
        <xdr:cNvSpPr/>
      </xdr:nvSpPr>
      <xdr:spPr>
        <a:xfrm>
          <a:off x="20383500" y="103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68072</xdr:rowOff>
    </xdr:from>
    <xdr:to>
      <xdr:col>116</xdr:col>
      <xdr:colOff>114300</xdr:colOff>
      <xdr:row>56</xdr:row>
      <xdr:rowOff>169672</xdr:rowOff>
    </xdr:to>
    <xdr:sp macro="" textlink="">
      <xdr:nvSpPr>
        <xdr:cNvPr id="505" name="楕円 504"/>
        <xdr:cNvSpPr/>
      </xdr:nvSpPr>
      <xdr:spPr>
        <a:xfrm>
          <a:off x="22110700" y="966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21099</xdr:rowOff>
    </xdr:from>
    <xdr:ext cx="469744" cy="259045"/>
    <xdr:sp macro="" textlink="">
      <xdr:nvSpPr>
        <xdr:cNvPr id="506" name="【学校施設】&#10;一人当たり面積該当値テキスト"/>
        <xdr:cNvSpPr txBox="1"/>
      </xdr:nvSpPr>
      <xdr:spPr>
        <a:xfrm>
          <a:off x="22199600" y="962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81331</xdr:rowOff>
    </xdr:from>
    <xdr:to>
      <xdr:col>112</xdr:col>
      <xdr:colOff>38100</xdr:colOff>
      <xdr:row>57</xdr:row>
      <xdr:rowOff>11481</xdr:rowOff>
    </xdr:to>
    <xdr:sp macro="" textlink="">
      <xdr:nvSpPr>
        <xdr:cNvPr id="507" name="楕円 506"/>
        <xdr:cNvSpPr/>
      </xdr:nvSpPr>
      <xdr:spPr>
        <a:xfrm>
          <a:off x="21272500" y="968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118872</xdr:rowOff>
    </xdr:from>
    <xdr:to>
      <xdr:col>116</xdr:col>
      <xdr:colOff>63500</xdr:colOff>
      <xdr:row>56</xdr:row>
      <xdr:rowOff>132131</xdr:rowOff>
    </xdr:to>
    <xdr:cxnSp macro="">
      <xdr:nvCxnSpPr>
        <xdr:cNvPr id="508" name="直線コネクタ 507"/>
        <xdr:cNvCxnSpPr/>
      </xdr:nvCxnSpPr>
      <xdr:spPr>
        <a:xfrm flipV="1">
          <a:off x="21323300" y="9720072"/>
          <a:ext cx="8382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11836</xdr:rowOff>
    </xdr:from>
    <xdr:to>
      <xdr:col>107</xdr:col>
      <xdr:colOff>101600</xdr:colOff>
      <xdr:row>57</xdr:row>
      <xdr:rowOff>113436</xdr:rowOff>
    </xdr:to>
    <xdr:sp macro="" textlink="">
      <xdr:nvSpPr>
        <xdr:cNvPr id="509" name="楕円 508"/>
        <xdr:cNvSpPr/>
      </xdr:nvSpPr>
      <xdr:spPr>
        <a:xfrm>
          <a:off x="20383500" y="978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132131</xdr:rowOff>
    </xdr:from>
    <xdr:to>
      <xdr:col>111</xdr:col>
      <xdr:colOff>177800</xdr:colOff>
      <xdr:row>57</xdr:row>
      <xdr:rowOff>62636</xdr:rowOff>
    </xdr:to>
    <xdr:cxnSp macro="">
      <xdr:nvCxnSpPr>
        <xdr:cNvPr id="510" name="直線コネクタ 509"/>
        <xdr:cNvCxnSpPr/>
      </xdr:nvCxnSpPr>
      <xdr:spPr>
        <a:xfrm flipV="1">
          <a:off x="20434300" y="9733331"/>
          <a:ext cx="889000" cy="10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131081</xdr:rowOff>
    </xdr:from>
    <xdr:ext cx="469744" cy="259045"/>
    <xdr:sp macro="" textlink="">
      <xdr:nvSpPr>
        <xdr:cNvPr id="511" name="n_1aveValue【学校施設】&#10;一人当たり面積"/>
        <xdr:cNvSpPr txBox="1"/>
      </xdr:nvSpPr>
      <xdr:spPr>
        <a:xfrm>
          <a:off x="21075727" y="1041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161713</xdr:rowOff>
    </xdr:from>
    <xdr:ext cx="469744" cy="259045"/>
    <xdr:sp macro="" textlink="">
      <xdr:nvSpPr>
        <xdr:cNvPr id="512" name="n_2aveValue【学校施設】&#10;一人当たり面積"/>
        <xdr:cNvSpPr txBox="1"/>
      </xdr:nvSpPr>
      <xdr:spPr>
        <a:xfrm>
          <a:off x="20199427" y="1044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28008</xdr:rowOff>
    </xdr:from>
    <xdr:ext cx="469744" cy="259045"/>
    <xdr:sp macro="" textlink="">
      <xdr:nvSpPr>
        <xdr:cNvPr id="513" name="n_1mainValue【学校施設】&#10;一人当たり面積"/>
        <xdr:cNvSpPr txBox="1"/>
      </xdr:nvSpPr>
      <xdr:spPr>
        <a:xfrm>
          <a:off x="21075727" y="945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129963</xdr:rowOff>
    </xdr:from>
    <xdr:ext cx="469744" cy="259045"/>
    <xdr:sp macro="" textlink="">
      <xdr:nvSpPr>
        <xdr:cNvPr id="514" name="n_2mainValue【学校施設】&#10;一人当たり面積"/>
        <xdr:cNvSpPr txBox="1"/>
      </xdr:nvSpPr>
      <xdr:spPr>
        <a:xfrm>
          <a:off x="20199427" y="955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5" name="正方形/長方形 51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6" name="正方形/長方形 51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7" name="正方形/長方形 51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8" name="正方形/長方形 51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9" name="正方形/長方形 51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0" name="正方形/長方形 51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1" name="正方形/長方形 52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2" name="正方形/長方形 52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3" name="テキスト ボックス 52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4" name="直線コネクタ 52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525" name="テキスト ボックス 524"/>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26" name="直線コネクタ 525"/>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527" name="テキスト ボックス 526"/>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28" name="直線コネクタ 527"/>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29" name="テキスト ボックス 528"/>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30" name="直線コネクタ 529"/>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31" name="テキスト ボックス 530"/>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32" name="直線コネクタ 531"/>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77</xdr:row>
      <xdr:rowOff>67327</xdr:rowOff>
    </xdr:from>
    <xdr:ext cx="467179" cy="259045"/>
    <xdr:sp macro="" textlink="">
      <xdr:nvSpPr>
        <xdr:cNvPr id="533" name="テキスト ボックス 532"/>
        <xdr:cNvSpPr txBox="1"/>
      </xdr:nvSpPr>
      <xdr:spPr>
        <a:xfrm>
          <a:off x="11978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4" name="直線コネクタ 53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35" name="テキスト ボックス 53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38100</xdr:rowOff>
    </xdr:from>
    <xdr:to>
      <xdr:col>85</xdr:col>
      <xdr:colOff>126364</xdr:colOff>
      <xdr:row>85</xdr:row>
      <xdr:rowOff>3811</xdr:rowOff>
    </xdr:to>
    <xdr:cxnSp macro="">
      <xdr:nvCxnSpPr>
        <xdr:cNvPr id="537" name="直線コネクタ 536"/>
        <xdr:cNvCxnSpPr/>
      </xdr:nvCxnSpPr>
      <xdr:spPr>
        <a:xfrm flipV="1">
          <a:off x="16318864" y="13411200"/>
          <a:ext cx="0" cy="116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7638</xdr:rowOff>
    </xdr:from>
    <xdr:ext cx="405111" cy="259045"/>
    <xdr:sp macro="" textlink="">
      <xdr:nvSpPr>
        <xdr:cNvPr id="538" name="【児童館】&#10;有形固定資産減価償却率最小値テキスト"/>
        <xdr:cNvSpPr txBox="1"/>
      </xdr:nvSpPr>
      <xdr:spPr>
        <a:xfrm>
          <a:off x="163576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3811</xdr:rowOff>
    </xdr:from>
    <xdr:to>
      <xdr:col>86</xdr:col>
      <xdr:colOff>25400</xdr:colOff>
      <xdr:row>85</xdr:row>
      <xdr:rowOff>3811</xdr:rowOff>
    </xdr:to>
    <xdr:cxnSp macro="">
      <xdr:nvCxnSpPr>
        <xdr:cNvPr id="539" name="直線コネクタ 538"/>
        <xdr:cNvCxnSpPr/>
      </xdr:nvCxnSpPr>
      <xdr:spPr>
        <a:xfrm>
          <a:off x="16230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156227</xdr:rowOff>
    </xdr:from>
    <xdr:ext cx="469744" cy="259045"/>
    <xdr:sp macro="" textlink="">
      <xdr:nvSpPr>
        <xdr:cNvPr id="540" name="【児童館】&#10;有形固定資産減価償却率最大値テキスト"/>
        <xdr:cNvSpPr txBox="1"/>
      </xdr:nvSpPr>
      <xdr:spPr>
        <a:xfrm>
          <a:off x="16357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541" name="直線コネクタ 540"/>
        <xdr:cNvCxnSpPr/>
      </xdr:nvCxnSpPr>
      <xdr:spPr>
        <a:xfrm>
          <a:off x="16230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26179</xdr:rowOff>
    </xdr:from>
    <xdr:ext cx="405111" cy="259045"/>
    <xdr:sp macro="" textlink="">
      <xdr:nvSpPr>
        <xdr:cNvPr id="542" name="【児童館】&#10;有形固定資産減価償却率平均値テキスト"/>
        <xdr:cNvSpPr txBox="1"/>
      </xdr:nvSpPr>
      <xdr:spPr>
        <a:xfrm>
          <a:off x="16357600" y="139136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xdr:rowOff>
    </xdr:from>
    <xdr:to>
      <xdr:col>85</xdr:col>
      <xdr:colOff>177800</xdr:colOff>
      <xdr:row>82</xdr:row>
      <xdr:rowOff>104902</xdr:rowOff>
    </xdr:to>
    <xdr:sp macro="" textlink="">
      <xdr:nvSpPr>
        <xdr:cNvPr id="543" name="フローチャート: 判断 542"/>
        <xdr:cNvSpPr/>
      </xdr:nvSpPr>
      <xdr:spPr>
        <a:xfrm>
          <a:off x="16268700" y="1406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78739</xdr:rowOff>
    </xdr:from>
    <xdr:to>
      <xdr:col>81</xdr:col>
      <xdr:colOff>101600</xdr:colOff>
      <xdr:row>82</xdr:row>
      <xdr:rowOff>8889</xdr:rowOff>
    </xdr:to>
    <xdr:sp macro="" textlink="">
      <xdr:nvSpPr>
        <xdr:cNvPr id="544" name="フローチャート: 判断 543"/>
        <xdr:cNvSpPr/>
      </xdr:nvSpPr>
      <xdr:spPr>
        <a:xfrm>
          <a:off x="15430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58165</xdr:rowOff>
    </xdr:from>
    <xdr:to>
      <xdr:col>76</xdr:col>
      <xdr:colOff>165100</xdr:colOff>
      <xdr:row>81</xdr:row>
      <xdr:rowOff>159765</xdr:rowOff>
    </xdr:to>
    <xdr:sp macro="" textlink="">
      <xdr:nvSpPr>
        <xdr:cNvPr id="545" name="フローチャート: 判断 544"/>
        <xdr:cNvSpPr/>
      </xdr:nvSpPr>
      <xdr:spPr>
        <a:xfrm>
          <a:off x="14541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6" name="テキスト ボックス 54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7" name="テキスト ボックス 54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8" name="テキスト ボックス 54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9" name="テキスト ボックス 54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0" name="テキスト ボックス 54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124461</xdr:rowOff>
    </xdr:from>
    <xdr:to>
      <xdr:col>85</xdr:col>
      <xdr:colOff>177800</xdr:colOff>
      <xdr:row>85</xdr:row>
      <xdr:rowOff>54611</xdr:rowOff>
    </xdr:to>
    <xdr:sp macro="" textlink="">
      <xdr:nvSpPr>
        <xdr:cNvPr id="551" name="楕円 550"/>
        <xdr:cNvSpPr/>
      </xdr:nvSpPr>
      <xdr:spPr>
        <a:xfrm>
          <a:off x="16268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39388</xdr:rowOff>
    </xdr:from>
    <xdr:ext cx="405111" cy="259045"/>
    <xdr:sp macro="" textlink="">
      <xdr:nvSpPr>
        <xdr:cNvPr id="552" name="【児童館】&#10;有形固定資産減価償却率該当値テキスト"/>
        <xdr:cNvSpPr txBox="1"/>
      </xdr:nvSpPr>
      <xdr:spPr>
        <a:xfrm>
          <a:off x="16357600" y="1444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51308</xdr:rowOff>
    </xdr:from>
    <xdr:to>
      <xdr:col>81</xdr:col>
      <xdr:colOff>101600</xdr:colOff>
      <xdr:row>85</xdr:row>
      <xdr:rowOff>152908</xdr:rowOff>
    </xdr:to>
    <xdr:sp macro="" textlink="">
      <xdr:nvSpPr>
        <xdr:cNvPr id="553" name="楕円 552"/>
        <xdr:cNvSpPr/>
      </xdr:nvSpPr>
      <xdr:spPr>
        <a:xfrm>
          <a:off x="15430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3811</xdr:rowOff>
    </xdr:from>
    <xdr:to>
      <xdr:col>85</xdr:col>
      <xdr:colOff>127000</xdr:colOff>
      <xdr:row>85</xdr:row>
      <xdr:rowOff>102108</xdr:rowOff>
    </xdr:to>
    <xdr:cxnSp macro="">
      <xdr:nvCxnSpPr>
        <xdr:cNvPr id="554" name="直線コネクタ 553"/>
        <xdr:cNvCxnSpPr/>
      </xdr:nvCxnSpPr>
      <xdr:spPr>
        <a:xfrm flipV="1">
          <a:off x="15481300" y="14577061"/>
          <a:ext cx="8382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156463</xdr:rowOff>
    </xdr:from>
    <xdr:to>
      <xdr:col>76</xdr:col>
      <xdr:colOff>165100</xdr:colOff>
      <xdr:row>86</xdr:row>
      <xdr:rowOff>86613</xdr:rowOff>
    </xdr:to>
    <xdr:sp macro="" textlink="">
      <xdr:nvSpPr>
        <xdr:cNvPr id="555" name="楕円 554"/>
        <xdr:cNvSpPr/>
      </xdr:nvSpPr>
      <xdr:spPr>
        <a:xfrm>
          <a:off x="14541500" y="147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102108</xdr:rowOff>
    </xdr:from>
    <xdr:to>
      <xdr:col>81</xdr:col>
      <xdr:colOff>50800</xdr:colOff>
      <xdr:row>86</xdr:row>
      <xdr:rowOff>35813</xdr:rowOff>
    </xdr:to>
    <xdr:cxnSp macro="">
      <xdr:nvCxnSpPr>
        <xdr:cNvPr id="556" name="直線コネクタ 555"/>
        <xdr:cNvCxnSpPr/>
      </xdr:nvCxnSpPr>
      <xdr:spPr>
        <a:xfrm flipV="1">
          <a:off x="14592300" y="14675358"/>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25416</xdr:rowOff>
    </xdr:from>
    <xdr:ext cx="405111" cy="259045"/>
    <xdr:sp macro="" textlink="">
      <xdr:nvSpPr>
        <xdr:cNvPr id="557" name="n_1aveValue【児童館】&#10;有形固定資産減価償却率"/>
        <xdr:cNvSpPr txBox="1"/>
      </xdr:nvSpPr>
      <xdr:spPr>
        <a:xfrm>
          <a:off x="152660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4842</xdr:rowOff>
    </xdr:from>
    <xdr:ext cx="405111" cy="259045"/>
    <xdr:sp macro="" textlink="">
      <xdr:nvSpPr>
        <xdr:cNvPr id="558" name="n_2aveValue【児童館】&#10;有形固定資産減価償却率"/>
        <xdr:cNvSpPr txBox="1"/>
      </xdr:nvSpPr>
      <xdr:spPr>
        <a:xfrm>
          <a:off x="14389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144035</xdr:rowOff>
    </xdr:from>
    <xdr:ext cx="405111" cy="259045"/>
    <xdr:sp macro="" textlink="">
      <xdr:nvSpPr>
        <xdr:cNvPr id="559" name="n_1mainValue【児童館】&#10;有形固定資産減価償却率"/>
        <xdr:cNvSpPr txBox="1"/>
      </xdr:nvSpPr>
      <xdr:spPr>
        <a:xfrm>
          <a:off x="15266044" y="1471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77740</xdr:rowOff>
    </xdr:from>
    <xdr:ext cx="405111" cy="259045"/>
    <xdr:sp macro="" textlink="">
      <xdr:nvSpPr>
        <xdr:cNvPr id="560" name="n_2mainValue【児童館】&#10;有形固定資産減価償却率"/>
        <xdr:cNvSpPr txBox="1"/>
      </xdr:nvSpPr>
      <xdr:spPr>
        <a:xfrm>
          <a:off x="14389744" y="1482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1" name="正方形/長方形 56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2" name="正方形/長方形 56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3" name="正方形/長方形 56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4" name="正方形/長方形 56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5" name="正方形/長方形 56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6" name="正方形/長方形 56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7" name="正方形/長方形 56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8" name="正方形/長方形 56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69" name="テキスト ボックス 56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0" name="直線コネクタ 56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71" name="直線コネクタ 570"/>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72" name="テキスト ボックス 571"/>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73" name="直線コネクタ 572"/>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74" name="テキスト ボックス 573"/>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75" name="直線コネクタ 574"/>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76" name="テキスト ボックス 575"/>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77" name="直線コネクタ 576"/>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78" name="テキスト ボックス 577"/>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79" name="直線コネクタ 578"/>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0" name="テキスト ボックス 579"/>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1" name="直線コネクタ 58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2" name="テキスト ボックス 58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xdr:rowOff>
    </xdr:from>
    <xdr:to>
      <xdr:col>116</xdr:col>
      <xdr:colOff>62864</xdr:colOff>
      <xdr:row>85</xdr:row>
      <xdr:rowOff>163830</xdr:rowOff>
    </xdr:to>
    <xdr:cxnSp macro="">
      <xdr:nvCxnSpPr>
        <xdr:cNvPr id="584" name="直線コネクタ 583"/>
        <xdr:cNvCxnSpPr/>
      </xdr:nvCxnSpPr>
      <xdr:spPr>
        <a:xfrm flipV="1">
          <a:off x="22160864" y="13380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585" name="【児童館】&#10;一人当たり面積最小値テキスト"/>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586" name="直線コネクタ 585"/>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125747</xdr:rowOff>
    </xdr:from>
    <xdr:ext cx="469744" cy="259045"/>
    <xdr:sp macro="" textlink="">
      <xdr:nvSpPr>
        <xdr:cNvPr id="587" name="【児童館】&#10;一人当たり面積最大値テキスト"/>
        <xdr:cNvSpPr txBox="1"/>
      </xdr:nvSpPr>
      <xdr:spPr>
        <a:xfrm>
          <a:off x="22199600" y="1315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xdr:rowOff>
    </xdr:from>
    <xdr:to>
      <xdr:col>116</xdr:col>
      <xdr:colOff>152400</xdr:colOff>
      <xdr:row>78</xdr:row>
      <xdr:rowOff>7620</xdr:rowOff>
    </xdr:to>
    <xdr:cxnSp macro="">
      <xdr:nvCxnSpPr>
        <xdr:cNvPr id="588" name="直線コネクタ 587"/>
        <xdr:cNvCxnSpPr/>
      </xdr:nvCxnSpPr>
      <xdr:spPr>
        <a:xfrm>
          <a:off x="22072600" y="1338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144797</xdr:rowOff>
    </xdr:from>
    <xdr:ext cx="469744" cy="259045"/>
    <xdr:sp macro="" textlink="">
      <xdr:nvSpPr>
        <xdr:cNvPr id="589" name="【児童館】&#10;一人当たり面積平均値テキスト"/>
        <xdr:cNvSpPr txBox="1"/>
      </xdr:nvSpPr>
      <xdr:spPr>
        <a:xfrm>
          <a:off x="22199600" y="14375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166370</xdr:rowOff>
    </xdr:from>
    <xdr:to>
      <xdr:col>116</xdr:col>
      <xdr:colOff>114300</xdr:colOff>
      <xdr:row>84</xdr:row>
      <xdr:rowOff>96520</xdr:rowOff>
    </xdr:to>
    <xdr:sp macro="" textlink="">
      <xdr:nvSpPr>
        <xdr:cNvPr id="590" name="フローチャート: 判断 589"/>
        <xdr:cNvSpPr/>
      </xdr:nvSpPr>
      <xdr:spPr>
        <a:xfrm>
          <a:off x="221107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25400</xdr:rowOff>
    </xdr:from>
    <xdr:to>
      <xdr:col>112</xdr:col>
      <xdr:colOff>38100</xdr:colOff>
      <xdr:row>84</xdr:row>
      <xdr:rowOff>127000</xdr:rowOff>
    </xdr:to>
    <xdr:sp macro="" textlink="">
      <xdr:nvSpPr>
        <xdr:cNvPr id="591" name="フローチャート: 判断 590"/>
        <xdr:cNvSpPr/>
      </xdr:nvSpPr>
      <xdr:spPr>
        <a:xfrm>
          <a:off x="21272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92" name="フローチャート: 判断 591"/>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3" name="テキスト ボックス 59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4" name="テキスト ボックス 59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95" name="テキスト ボックス 59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96" name="テキスト ボックス 59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97" name="テキスト ボックス 59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97789</xdr:rowOff>
    </xdr:from>
    <xdr:to>
      <xdr:col>116</xdr:col>
      <xdr:colOff>114300</xdr:colOff>
      <xdr:row>84</xdr:row>
      <xdr:rowOff>27939</xdr:rowOff>
    </xdr:to>
    <xdr:sp macro="" textlink="">
      <xdr:nvSpPr>
        <xdr:cNvPr id="598" name="楕円 597"/>
        <xdr:cNvSpPr/>
      </xdr:nvSpPr>
      <xdr:spPr>
        <a:xfrm>
          <a:off x="22110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120666</xdr:rowOff>
    </xdr:from>
    <xdr:ext cx="469744" cy="259045"/>
    <xdr:sp macro="" textlink="">
      <xdr:nvSpPr>
        <xdr:cNvPr id="599" name="【児童館】&#10;一人当たり面積該当値テキスト"/>
        <xdr:cNvSpPr txBox="1"/>
      </xdr:nvSpPr>
      <xdr:spPr>
        <a:xfrm>
          <a:off x="22199600"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105411</xdr:rowOff>
    </xdr:from>
    <xdr:to>
      <xdr:col>112</xdr:col>
      <xdr:colOff>38100</xdr:colOff>
      <xdr:row>84</xdr:row>
      <xdr:rowOff>35561</xdr:rowOff>
    </xdr:to>
    <xdr:sp macro="" textlink="">
      <xdr:nvSpPr>
        <xdr:cNvPr id="600" name="楕円 599"/>
        <xdr:cNvSpPr/>
      </xdr:nvSpPr>
      <xdr:spPr>
        <a:xfrm>
          <a:off x="21272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148589</xdr:rowOff>
    </xdr:from>
    <xdr:to>
      <xdr:col>116</xdr:col>
      <xdr:colOff>63500</xdr:colOff>
      <xdr:row>83</xdr:row>
      <xdr:rowOff>156211</xdr:rowOff>
    </xdr:to>
    <xdr:cxnSp macro="">
      <xdr:nvCxnSpPr>
        <xdr:cNvPr id="601" name="直線コネクタ 600"/>
        <xdr:cNvCxnSpPr/>
      </xdr:nvCxnSpPr>
      <xdr:spPr>
        <a:xfrm flipV="1">
          <a:off x="21323300" y="143789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113030</xdr:rowOff>
    </xdr:from>
    <xdr:to>
      <xdr:col>107</xdr:col>
      <xdr:colOff>101600</xdr:colOff>
      <xdr:row>84</xdr:row>
      <xdr:rowOff>43180</xdr:rowOff>
    </xdr:to>
    <xdr:sp macro="" textlink="">
      <xdr:nvSpPr>
        <xdr:cNvPr id="602" name="楕円 601"/>
        <xdr:cNvSpPr/>
      </xdr:nvSpPr>
      <xdr:spPr>
        <a:xfrm>
          <a:off x="20383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156211</xdr:rowOff>
    </xdr:from>
    <xdr:to>
      <xdr:col>111</xdr:col>
      <xdr:colOff>177800</xdr:colOff>
      <xdr:row>83</xdr:row>
      <xdr:rowOff>163830</xdr:rowOff>
    </xdr:to>
    <xdr:cxnSp macro="">
      <xdr:nvCxnSpPr>
        <xdr:cNvPr id="603" name="直線コネクタ 602"/>
        <xdr:cNvCxnSpPr/>
      </xdr:nvCxnSpPr>
      <xdr:spPr>
        <a:xfrm flipV="1">
          <a:off x="20434300" y="14386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118127</xdr:rowOff>
    </xdr:from>
    <xdr:ext cx="469744" cy="259045"/>
    <xdr:sp macro="" textlink="">
      <xdr:nvSpPr>
        <xdr:cNvPr id="604" name="n_1aveValue【児童館】&#10;一人当たり面積"/>
        <xdr:cNvSpPr txBox="1"/>
      </xdr:nvSpPr>
      <xdr:spPr>
        <a:xfrm>
          <a:off x="210757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605" name="n_2aveValue【児童館】&#10;一人当たり面積"/>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52088</xdr:rowOff>
    </xdr:from>
    <xdr:ext cx="469744" cy="259045"/>
    <xdr:sp macro="" textlink="">
      <xdr:nvSpPr>
        <xdr:cNvPr id="606" name="n_1mainValue【児童館】&#10;一人当たり面積"/>
        <xdr:cNvSpPr txBox="1"/>
      </xdr:nvSpPr>
      <xdr:spPr>
        <a:xfrm>
          <a:off x="21075727" y="1411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59707</xdr:rowOff>
    </xdr:from>
    <xdr:ext cx="469744" cy="259045"/>
    <xdr:sp macro="" textlink="">
      <xdr:nvSpPr>
        <xdr:cNvPr id="607" name="n_2mainValue【児童館】&#10;一人当たり面積"/>
        <xdr:cNvSpPr txBox="1"/>
      </xdr:nvSpPr>
      <xdr:spPr>
        <a:xfrm>
          <a:off x="20199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08" name="正方形/長方形 60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9" name="正方形/長方形 60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0" name="正方形/長方形 60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1" name="正方形/長方形 61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2" name="正方形/長方形 61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3" name="正方形/長方形 61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4" name="正方形/長方形 61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5" name="正方形/長方形 61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6" name="テキスト ボックス 61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7" name="直線コネクタ 61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18" name="テキスト ボックス 617"/>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19" name="直線コネクタ 61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20" name="テキスト ボックス 619"/>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21" name="直線コネクタ 62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22" name="テキスト ボックス 62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23" name="直線コネクタ 62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24" name="テキスト ボックス 62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25" name="直線コネクタ 62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626" name="テキスト ボックス 625"/>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7" name="直線コネクタ 62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28" name="テキスト ボックス 62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2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41911</xdr:rowOff>
    </xdr:from>
    <xdr:to>
      <xdr:col>85</xdr:col>
      <xdr:colOff>126364</xdr:colOff>
      <xdr:row>107</xdr:row>
      <xdr:rowOff>158496</xdr:rowOff>
    </xdr:to>
    <xdr:cxnSp macro="">
      <xdr:nvCxnSpPr>
        <xdr:cNvPr id="630" name="直線コネクタ 629"/>
        <xdr:cNvCxnSpPr/>
      </xdr:nvCxnSpPr>
      <xdr:spPr>
        <a:xfrm flipV="1">
          <a:off x="16318864" y="17358361"/>
          <a:ext cx="0" cy="1145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162323</xdr:rowOff>
    </xdr:from>
    <xdr:ext cx="405111" cy="259045"/>
    <xdr:sp macro="" textlink="">
      <xdr:nvSpPr>
        <xdr:cNvPr id="631" name="【公民館】&#10;有形固定資産減価償却率最小値テキスト"/>
        <xdr:cNvSpPr txBox="1"/>
      </xdr:nvSpPr>
      <xdr:spPr>
        <a:xfrm>
          <a:off x="16357600" y="1850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158496</xdr:rowOff>
    </xdr:from>
    <xdr:to>
      <xdr:col>86</xdr:col>
      <xdr:colOff>25400</xdr:colOff>
      <xdr:row>107</xdr:row>
      <xdr:rowOff>158496</xdr:rowOff>
    </xdr:to>
    <xdr:cxnSp macro="">
      <xdr:nvCxnSpPr>
        <xdr:cNvPr id="632" name="直線コネクタ 631"/>
        <xdr:cNvCxnSpPr/>
      </xdr:nvCxnSpPr>
      <xdr:spPr>
        <a:xfrm>
          <a:off x="16230600" y="1850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160038</xdr:rowOff>
    </xdr:from>
    <xdr:ext cx="405111" cy="259045"/>
    <xdr:sp macro="" textlink="">
      <xdr:nvSpPr>
        <xdr:cNvPr id="633" name="【公民館】&#10;有形固定資産減価償却率最大値テキスト"/>
        <xdr:cNvSpPr txBox="1"/>
      </xdr:nvSpPr>
      <xdr:spPr>
        <a:xfrm>
          <a:off x="16357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41911</xdr:rowOff>
    </xdr:from>
    <xdr:to>
      <xdr:col>86</xdr:col>
      <xdr:colOff>25400</xdr:colOff>
      <xdr:row>101</xdr:row>
      <xdr:rowOff>41911</xdr:rowOff>
    </xdr:to>
    <xdr:cxnSp macro="">
      <xdr:nvCxnSpPr>
        <xdr:cNvPr id="634" name="直線コネクタ 633"/>
        <xdr:cNvCxnSpPr/>
      </xdr:nvCxnSpPr>
      <xdr:spPr>
        <a:xfrm>
          <a:off x="16230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131842</xdr:rowOff>
    </xdr:from>
    <xdr:ext cx="405111" cy="259045"/>
    <xdr:sp macro="" textlink="">
      <xdr:nvSpPr>
        <xdr:cNvPr id="635" name="【公民館】&#10;有形固定資産減価償却率平均値テキスト"/>
        <xdr:cNvSpPr txBox="1"/>
      </xdr:nvSpPr>
      <xdr:spPr>
        <a:xfrm>
          <a:off x="16357600" y="17962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153415</xdr:rowOff>
    </xdr:from>
    <xdr:to>
      <xdr:col>85</xdr:col>
      <xdr:colOff>177800</xdr:colOff>
      <xdr:row>105</xdr:row>
      <xdr:rowOff>83565</xdr:rowOff>
    </xdr:to>
    <xdr:sp macro="" textlink="">
      <xdr:nvSpPr>
        <xdr:cNvPr id="636" name="フローチャート: 判断 635"/>
        <xdr:cNvSpPr/>
      </xdr:nvSpPr>
      <xdr:spPr>
        <a:xfrm>
          <a:off x="162687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637" name="フローチャート: 判断 636"/>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91694</xdr:rowOff>
    </xdr:from>
    <xdr:to>
      <xdr:col>76</xdr:col>
      <xdr:colOff>165100</xdr:colOff>
      <xdr:row>105</xdr:row>
      <xdr:rowOff>21844</xdr:rowOff>
    </xdr:to>
    <xdr:sp macro="" textlink="">
      <xdr:nvSpPr>
        <xdr:cNvPr id="638" name="フローチャート: 判断 637"/>
        <xdr:cNvSpPr/>
      </xdr:nvSpPr>
      <xdr:spPr>
        <a:xfrm>
          <a:off x="14541500" y="1792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39" name="テキスト ボックス 63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0" name="テキスト ボックス 63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1" name="テキスト ボックス 64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2" name="テキスト ボックス 64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3" name="テキスト ボックス 64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137413</xdr:rowOff>
    </xdr:from>
    <xdr:to>
      <xdr:col>85</xdr:col>
      <xdr:colOff>177800</xdr:colOff>
      <xdr:row>103</xdr:row>
      <xdr:rowOff>67563</xdr:rowOff>
    </xdr:to>
    <xdr:sp macro="" textlink="">
      <xdr:nvSpPr>
        <xdr:cNvPr id="644" name="楕円 643"/>
        <xdr:cNvSpPr/>
      </xdr:nvSpPr>
      <xdr:spPr>
        <a:xfrm>
          <a:off x="162687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160290</xdr:rowOff>
    </xdr:from>
    <xdr:ext cx="405111" cy="259045"/>
    <xdr:sp macro="" textlink="">
      <xdr:nvSpPr>
        <xdr:cNvPr id="645" name="【公民館】&#10;有形固定資産減価償却率該当値テキスト"/>
        <xdr:cNvSpPr txBox="1"/>
      </xdr:nvSpPr>
      <xdr:spPr>
        <a:xfrm>
          <a:off x="16357600" y="1747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254</xdr:rowOff>
    </xdr:from>
    <xdr:to>
      <xdr:col>81</xdr:col>
      <xdr:colOff>101600</xdr:colOff>
      <xdr:row>103</xdr:row>
      <xdr:rowOff>101854</xdr:rowOff>
    </xdr:to>
    <xdr:sp macro="" textlink="">
      <xdr:nvSpPr>
        <xdr:cNvPr id="646" name="楕円 645"/>
        <xdr:cNvSpPr/>
      </xdr:nvSpPr>
      <xdr:spPr>
        <a:xfrm>
          <a:off x="154305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16763</xdr:rowOff>
    </xdr:from>
    <xdr:to>
      <xdr:col>85</xdr:col>
      <xdr:colOff>127000</xdr:colOff>
      <xdr:row>103</xdr:row>
      <xdr:rowOff>51054</xdr:rowOff>
    </xdr:to>
    <xdr:cxnSp macro="">
      <xdr:nvCxnSpPr>
        <xdr:cNvPr id="647" name="直線コネクタ 646"/>
        <xdr:cNvCxnSpPr/>
      </xdr:nvCxnSpPr>
      <xdr:spPr>
        <a:xfrm flipV="1">
          <a:off x="15481300" y="17676113"/>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34544</xdr:rowOff>
    </xdr:from>
    <xdr:to>
      <xdr:col>76</xdr:col>
      <xdr:colOff>165100</xdr:colOff>
      <xdr:row>103</xdr:row>
      <xdr:rowOff>136144</xdr:rowOff>
    </xdr:to>
    <xdr:sp macro="" textlink="">
      <xdr:nvSpPr>
        <xdr:cNvPr id="648" name="楕円 647"/>
        <xdr:cNvSpPr/>
      </xdr:nvSpPr>
      <xdr:spPr>
        <a:xfrm>
          <a:off x="14541500" y="1769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51054</xdr:rowOff>
    </xdr:from>
    <xdr:to>
      <xdr:col>81</xdr:col>
      <xdr:colOff>50800</xdr:colOff>
      <xdr:row>103</xdr:row>
      <xdr:rowOff>85344</xdr:rowOff>
    </xdr:to>
    <xdr:cxnSp macro="">
      <xdr:nvCxnSpPr>
        <xdr:cNvPr id="649" name="直線コネクタ 648"/>
        <xdr:cNvCxnSpPr/>
      </xdr:nvCxnSpPr>
      <xdr:spPr>
        <a:xfrm flipV="1">
          <a:off x="14592300" y="177104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650" name="n_1aveValue【公民館】&#10;有形固定資産減価償却率"/>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12971</xdr:rowOff>
    </xdr:from>
    <xdr:ext cx="405111" cy="259045"/>
    <xdr:sp macro="" textlink="">
      <xdr:nvSpPr>
        <xdr:cNvPr id="651" name="n_2aveValue【公民館】&#10;有形固定資産減価償却率"/>
        <xdr:cNvSpPr txBox="1"/>
      </xdr:nvSpPr>
      <xdr:spPr>
        <a:xfrm>
          <a:off x="14389744" y="1801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118381</xdr:rowOff>
    </xdr:from>
    <xdr:ext cx="405111" cy="259045"/>
    <xdr:sp macro="" textlink="">
      <xdr:nvSpPr>
        <xdr:cNvPr id="652" name="n_1mainValue【公民館】&#10;有形固定資産減価償却率"/>
        <xdr:cNvSpPr txBox="1"/>
      </xdr:nvSpPr>
      <xdr:spPr>
        <a:xfrm>
          <a:off x="152660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152671</xdr:rowOff>
    </xdr:from>
    <xdr:ext cx="405111" cy="259045"/>
    <xdr:sp macro="" textlink="">
      <xdr:nvSpPr>
        <xdr:cNvPr id="653" name="n_2mainValue【公民館】&#10;有形固定資産減価償却率"/>
        <xdr:cNvSpPr txBox="1"/>
      </xdr:nvSpPr>
      <xdr:spPr>
        <a:xfrm>
          <a:off x="14389744" y="1746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4" name="正方形/長方形 65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5" name="正方形/長方形 65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6" name="正方形/長方形 65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7" name="正方形/長方形 65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8" name="正方形/長方形 65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9" name="正方形/長方形 65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0" name="正方形/長方形 65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1" name="正方形/長方形 66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2" name="テキスト ボックス 66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3" name="直線コネクタ 66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64" name="直線コネクタ 663"/>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65" name="テキスト ボックス 664"/>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66" name="直線コネクタ 665"/>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7" name="テキスト ボックス 666"/>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8" name="直線コネクタ 667"/>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69" name="テキスト ボックス 668"/>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0" name="直線コネクタ 669"/>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71" name="テキスト ボックス 670"/>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72" name="直線コネクタ 671"/>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73" name="テキスト ボックス 672"/>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74" name="直線コネクタ 673"/>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75" name="テキスト ボックス 674"/>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6" name="直線コネクタ 67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7" name="テキスト ボックス 67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146413</xdr:rowOff>
    </xdr:from>
    <xdr:to>
      <xdr:col>116</xdr:col>
      <xdr:colOff>62864</xdr:colOff>
      <xdr:row>108</xdr:row>
      <xdr:rowOff>95794</xdr:rowOff>
    </xdr:to>
    <xdr:cxnSp macro="">
      <xdr:nvCxnSpPr>
        <xdr:cNvPr id="679" name="直線コネクタ 678"/>
        <xdr:cNvCxnSpPr/>
      </xdr:nvCxnSpPr>
      <xdr:spPr>
        <a:xfrm flipV="1">
          <a:off x="22160864" y="17291413"/>
          <a:ext cx="0" cy="1320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99621</xdr:rowOff>
    </xdr:from>
    <xdr:ext cx="469744" cy="259045"/>
    <xdr:sp macro="" textlink="">
      <xdr:nvSpPr>
        <xdr:cNvPr id="680" name="【公民館】&#10;一人当たり面積最小値テキスト"/>
        <xdr:cNvSpPr txBox="1"/>
      </xdr:nvSpPr>
      <xdr:spPr>
        <a:xfrm>
          <a:off x="22199600" y="1861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95794</xdr:rowOff>
    </xdr:from>
    <xdr:to>
      <xdr:col>116</xdr:col>
      <xdr:colOff>152400</xdr:colOff>
      <xdr:row>108</xdr:row>
      <xdr:rowOff>95794</xdr:rowOff>
    </xdr:to>
    <xdr:cxnSp macro="">
      <xdr:nvCxnSpPr>
        <xdr:cNvPr id="681" name="直線コネクタ 680"/>
        <xdr:cNvCxnSpPr/>
      </xdr:nvCxnSpPr>
      <xdr:spPr>
        <a:xfrm>
          <a:off x="22072600" y="1861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93090</xdr:rowOff>
    </xdr:from>
    <xdr:ext cx="469744" cy="259045"/>
    <xdr:sp macro="" textlink="">
      <xdr:nvSpPr>
        <xdr:cNvPr id="682" name="【公民館】&#10;一人当たり面積最大値テキスト"/>
        <xdr:cNvSpPr txBox="1"/>
      </xdr:nvSpPr>
      <xdr:spPr>
        <a:xfrm>
          <a:off x="22199600" y="1706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146413</xdr:rowOff>
    </xdr:from>
    <xdr:to>
      <xdr:col>116</xdr:col>
      <xdr:colOff>152400</xdr:colOff>
      <xdr:row>100</xdr:row>
      <xdr:rowOff>146413</xdr:rowOff>
    </xdr:to>
    <xdr:cxnSp macro="">
      <xdr:nvCxnSpPr>
        <xdr:cNvPr id="683" name="直線コネクタ 682"/>
        <xdr:cNvCxnSpPr/>
      </xdr:nvCxnSpPr>
      <xdr:spPr>
        <a:xfrm>
          <a:off x="22072600" y="1729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120122</xdr:rowOff>
    </xdr:from>
    <xdr:ext cx="469744" cy="259045"/>
    <xdr:sp macro="" textlink="">
      <xdr:nvSpPr>
        <xdr:cNvPr id="684" name="【公民館】&#10;一人当たり面積平均値テキスト"/>
        <xdr:cNvSpPr txBox="1"/>
      </xdr:nvSpPr>
      <xdr:spPr>
        <a:xfrm>
          <a:off x="22199600" y="17950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97245</xdr:rowOff>
    </xdr:from>
    <xdr:to>
      <xdr:col>116</xdr:col>
      <xdr:colOff>114300</xdr:colOff>
      <xdr:row>106</xdr:row>
      <xdr:rowOff>27395</xdr:rowOff>
    </xdr:to>
    <xdr:sp macro="" textlink="">
      <xdr:nvSpPr>
        <xdr:cNvPr id="685" name="フローチャート: 判断 684"/>
        <xdr:cNvSpPr/>
      </xdr:nvSpPr>
      <xdr:spPr>
        <a:xfrm>
          <a:off x="22110700" y="1809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30299</xdr:rowOff>
    </xdr:from>
    <xdr:to>
      <xdr:col>112</xdr:col>
      <xdr:colOff>38100</xdr:colOff>
      <xdr:row>106</xdr:row>
      <xdr:rowOff>131899</xdr:rowOff>
    </xdr:to>
    <xdr:sp macro="" textlink="">
      <xdr:nvSpPr>
        <xdr:cNvPr id="686" name="フローチャート: 判断 685"/>
        <xdr:cNvSpPr/>
      </xdr:nvSpPr>
      <xdr:spPr>
        <a:xfrm>
          <a:off x="21272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31931</xdr:rowOff>
    </xdr:from>
    <xdr:to>
      <xdr:col>107</xdr:col>
      <xdr:colOff>101600</xdr:colOff>
      <xdr:row>106</xdr:row>
      <xdr:rowOff>133531</xdr:rowOff>
    </xdr:to>
    <xdr:sp macro="" textlink="">
      <xdr:nvSpPr>
        <xdr:cNvPr id="687" name="フローチャート: 判断 686"/>
        <xdr:cNvSpPr/>
      </xdr:nvSpPr>
      <xdr:spPr>
        <a:xfrm>
          <a:off x="20383500" y="182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8" name="テキスト ボックス 68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9" name="テキスト ボックス 68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0" name="テキスト ボックス 68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1" name="テキスト ボックス 69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2" name="テキスト ボックス 69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5806</xdr:rowOff>
    </xdr:from>
    <xdr:to>
      <xdr:col>116</xdr:col>
      <xdr:colOff>114300</xdr:colOff>
      <xdr:row>106</xdr:row>
      <xdr:rowOff>107406</xdr:rowOff>
    </xdr:to>
    <xdr:sp macro="" textlink="">
      <xdr:nvSpPr>
        <xdr:cNvPr id="693" name="楕円 692"/>
        <xdr:cNvSpPr/>
      </xdr:nvSpPr>
      <xdr:spPr>
        <a:xfrm>
          <a:off x="22110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155683</xdr:rowOff>
    </xdr:from>
    <xdr:ext cx="469744" cy="259045"/>
    <xdr:sp macro="" textlink="">
      <xdr:nvSpPr>
        <xdr:cNvPr id="694" name="【公民館】&#10;一人当たり面積該当値テキスト"/>
        <xdr:cNvSpPr txBox="1"/>
      </xdr:nvSpPr>
      <xdr:spPr>
        <a:xfrm>
          <a:off x="22199600"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9071</xdr:rowOff>
    </xdr:from>
    <xdr:to>
      <xdr:col>112</xdr:col>
      <xdr:colOff>38100</xdr:colOff>
      <xdr:row>106</xdr:row>
      <xdr:rowOff>110671</xdr:rowOff>
    </xdr:to>
    <xdr:sp macro="" textlink="">
      <xdr:nvSpPr>
        <xdr:cNvPr id="695" name="楕円 694"/>
        <xdr:cNvSpPr/>
      </xdr:nvSpPr>
      <xdr:spPr>
        <a:xfrm>
          <a:off x="21272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56606</xdr:rowOff>
    </xdr:from>
    <xdr:to>
      <xdr:col>116</xdr:col>
      <xdr:colOff>63500</xdr:colOff>
      <xdr:row>106</xdr:row>
      <xdr:rowOff>59871</xdr:rowOff>
    </xdr:to>
    <xdr:cxnSp macro="">
      <xdr:nvCxnSpPr>
        <xdr:cNvPr id="696" name="直線コネクタ 695"/>
        <xdr:cNvCxnSpPr/>
      </xdr:nvCxnSpPr>
      <xdr:spPr>
        <a:xfrm flipV="1">
          <a:off x="21323300" y="1823030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15602</xdr:rowOff>
    </xdr:from>
    <xdr:to>
      <xdr:col>107</xdr:col>
      <xdr:colOff>101600</xdr:colOff>
      <xdr:row>106</xdr:row>
      <xdr:rowOff>117202</xdr:rowOff>
    </xdr:to>
    <xdr:sp macro="" textlink="">
      <xdr:nvSpPr>
        <xdr:cNvPr id="697" name="楕円 696"/>
        <xdr:cNvSpPr/>
      </xdr:nvSpPr>
      <xdr:spPr>
        <a:xfrm>
          <a:off x="20383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59871</xdr:rowOff>
    </xdr:from>
    <xdr:to>
      <xdr:col>111</xdr:col>
      <xdr:colOff>177800</xdr:colOff>
      <xdr:row>106</xdr:row>
      <xdr:rowOff>66402</xdr:rowOff>
    </xdr:to>
    <xdr:cxnSp macro="">
      <xdr:nvCxnSpPr>
        <xdr:cNvPr id="698" name="直線コネクタ 697"/>
        <xdr:cNvCxnSpPr/>
      </xdr:nvCxnSpPr>
      <xdr:spPr>
        <a:xfrm flipV="1">
          <a:off x="20434300" y="182335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123026</xdr:rowOff>
    </xdr:from>
    <xdr:ext cx="469744" cy="259045"/>
    <xdr:sp macro="" textlink="">
      <xdr:nvSpPr>
        <xdr:cNvPr id="699" name="n_1aveValue【公民館】&#10;一人当たり面積"/>
        <xdr:cNvSpPr txBox="1"/>
      </xdr:nvSpPr>
      <xdr:spPr>
        <a:xfrm>
          <a:off x="21075727" y="1829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124658</xdr:rowOff>
    </xdr:from>
    <xdr:ext cx="469744" cy="259045"/>
    <xdr:sp macro="" textlink="">
      <xdr:nvSpPr>
        <xdr:cNvPr id="700" name="n_2aveValue【公民館】&#10;一人当たり面積"/>
        <xdr:cNvSpPr txBox="1"/>
      </xdr:nvSpPr>
      <xdr:spPr>
        <a:xfrm>
          <a:off x="20199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127198</xdr:rowOff>
    </xdr:from>
    <xdr:ext cx="469744" cy="259045"/>
    <xdr:sp macro="" textlink="">
      <xdr:nvSpPr>
        <xdr:cNvPr id="701" name="n_1mainValue【公民館】&#10;一人当たり面積"/>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133729</xdr:rowOff>
    </xdr:from>
    <xdr:ext cx="469744" cy="259045"/>
    <xdr:sp macro="" textlink="">
      <xdr:nvSpPr>
        <xdr:cNvPr id="702" name="n_2mainValue【公民館】&#10;一人当たり面積"/>
        <xdr:cNvSpPr txBox="1"/>
      </xdr:nvSpPr>
      <xdr:spPr>
        <a:xfrm>
          <a:off x="20199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3" name="正方形/長方形 70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4" name="正方形/長方形 70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5" name="テキスト ボックス 70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広大な行政面積を有している本町の特異性から、道路・橋りょうにおける指標が</a:t>
          </a:r>
          <a:r>
            <a:rPr kumimoji="1" lang="ja-JP" altLang="en-US" sz="1100">
              <a:solidFill>
                <a:schemeClr val="dk1"/>
              </a:solidFill>
              <a:effectLst/>
              <a:latin typeface="+mn-lt"/>
              <a:ea typeface="+mn-ea"/>
              <a:cs typeface="+mn-cs"/>
            </a:rPr>
            <a:t>高い状況あります</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また、各種施設においても、施設数が多いことから、一人当たり面積は各平均を上回っており、有形固定資産減価償却率も高い数値となっています。</a:t>
          </a:r>
          <a:endParaRPr lang="ja-JP" altLang="ja-JP" sz="1400">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今後も、各施設の現状を把握しながら、財政</a:t>
          </a:r>
          <a:r>
            <a:rPr kumimoji="1" lang="ja-JP" altLang="en-US" sz="1100">
              <a:solidFill>
                <a:schemeClr val="dk1"/>
              </a:solidFill>
              <a:effectLst/>
              <a:latin typeface="+mn-lt"/>
              <a:ea typeface="+mn-ea"/>
              <a:cs typeface="+mn-cs"/>
            </a:rPr>
            <a:t>状況を考慮し、</a:t>
          </a:r>
          <a:r>
            <a:rPr kumimoji="1" lang="ja-JP" altLang="ja-JP" sz="1100">
              <a:solidFill>
                <a:schemeClr val="dk1"/>
              </a:solidFill>
              <a:effectLst/>
              <a:latin typeface="+mn-lt"/>
              <a:ea typeface="+mn-ea"/>
              <a:cs typeface="+mn-cs"/>
            </a:rPr>
            <a:t>計画的な維持補修・更新に努めていきます。</a:t>
          </a:r>
          <a:endParaRPr lang="ja-JP" altLang="ja-JP" sz="1400">
            <a:effectLst/>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15,110
1,319.63
20,390,145
20,295,985
89,362
9,724,470
15,822,566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162577</xdr:rowOff>
    </xdr:from>
    <xdr:ext cx="467179" cy="259045"/>
    <xdr:sp macro="" textlink="">
      <xdr:nvSpPr>
        <xdr:cNvPr id="50" name="テキスト ボックス 49"/>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135636</xdr:rowOff>
    </xdr:from>
    <xdr:to>
      <xdr:col>24</xdr:col>
      <xdr:colOff>62865</xdr:colOff>
      <xdr:row>42</xdr:row>
      <xdr:rowOff>23622</xdr:rowOff>
    </xdr:to>
    <xdr:cxnSp macro="">
      <xdr:nvCxnSpPr>
        <xdr:cNvPr id="54" name="直線コネクタ 53"/>
        <xdr:cNvCxnSpPr/>
      </xdr:nvCxnSpPr>
      <xdr:spPr>
        <a:xfrm flipV="1">
          <a:off x="4634865" y="5793486"/>
          <a:ext cx="0" cy="143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27449</xdr:rowOff>
    </xdr:from>
    <xdr:ext cx="405111" cy="259045"/>
    <xdr:sp macro="" textlink="">
      <xdr:nvSpPr>
        <xdr:cNvPr id="55" name="【図書館】&#10;有形固定資産減価償却率最小値テキスト"/>
        <xdr:cNvSpPr txBox="1"/>
      </xdr:nvSpPr>
      <xdr:spPr>
        <a:xfrm>
          <a:off x="4673600" y="722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23622</xdr:rowOff>
    </xdr:from>
    <xdr:to>
      <xdr:col>24</xdr:col>
      <xdr:colOff>152400</xdr:colOff>
      <xdr:row>42</xdr:row>
      <xdr:rowOff>23622</xdr:rowOff>
    </xdr:to>
    <xdr:cxnSp macro="">
      <xdr:nvCxnSpPr>
        <xdr:cNvPr id="56" name="直線コネクタ 55"/>
        <xdr:cNvCxnSpPr/>
      </xdr:nvCxnSpPr>
      <xdr:spPr>
        <a:xfrm>
          <a:off x="4546600" y="7224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82313</xdr:rowOff>
    </xdr:from>
    <xdr:ext cx="405111" cy="259045"/>
    <xdr:sp macro="" textlink="">
      <xdr:nvSpPr>
        <xdr:cNvPr id="57" name="【図書館】&#10;有形固定資産減価償却率最大値テキスト"/>
        <xdr:cNvSpPr txBox="1"/>
      </xdr:nvSpPr>
      <xdr:spPr>
        <a:xfrm>
          <a:off x="4673600" y="5568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135636</xdr:rowOff>
    </xdr:from>
    <xdr:to>
      <xdr:col>24</xdr:col>
      <xdr:colOff>152400</xdr:colOff>
      <xdr:row>33</xdr:row>
      <xdr:rowOff>135636</xdr:rowOff>
    </xdr:to>
    <xdr:cxnSp macro="">
      <xdr:nvCxnSpPr>
        <xdr:cNvPr id="58" name="直線コネクタ 57"/>
        <xdr:cNvCxnSpPr/>
      </xdr:nvCxnSpPr>
      <xdr:spPr>
        <a:xfrm>
          <a:off x="4546600" y="579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50563</xdr:rowOff>
    </xdr:from>
    <xdr:ext cx="405111" cy="259045"/>
    <xdr:sp macro="" textlink="">
      <xdr:nvSpPr>
        <xdr:cNvPr id="59" name="【図書館】&#10;有形固定資産減価償却率平均値テキスト"/>
        <xdr:cNvSpPr txBox="1"/>
      </xdr:nvSpPr>
      <xdr:spPr>
        <a:xfrm>
          <a:off x="4673600" y="6737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27686</xdr:rowOff>
    </xdr:from>
    <xdr:to>
      <xdr:col>24</xdr:col>
      <xdr:colOff>114300</xdr:colOff>
      <xdr:row>40</xdr:row>
      <xdr:rowOff>129286</xdr:rowOff>
    </xdr:to>
    <xdr:sp macro="" textlink="">
      <xdr:nvSpPr>
        <xdr:cNvPr id="60" name="フローチャート: 判断 59"/>
        <xdr:cNvSpPr/>
      </xdr:nvSpPr>
      <xdr:spPr>
        <a:xfrm>
          <a:off x="4584700" y="68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40</xdr:row>
      <xdr:rowOff>103124</xdr:rowOff>
    </xdr:from>
    <xdr:to>
      <xdr:col>20</xdr:col>
      <xdr:colOff>38100</xdr:colOff>
      <xdr:row>41</xdr:row>
      <xdr:rowOff>33274</xdr:rowOff>
    </xdr:to>
    <xdr:sp macro="" textlink="">
      <xdr:nvSpPr>
        <xdr:cNvPr id="61" name="フローチャート: 判断 60"/>
        <xdr:cNvSpPr/>
      </xdr:nvSpPr>
      <xdr:spPr>
        <a:xfrm>
          <a:off x="3746500" y="69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41</xdr:row>
      <xdr:rowOff>27686</xdr:rowOff>
    </xdr:from>
    <xdr:to>
      <xdr:col>15</xdr:col>
      <xdr:colOff>101600</xdr:colOff>
      <xdr:row>41</xdr:row>
      <xdr:rowOff>129286</xdr:rowOff>
    </xdr:to>
    <xdr:sp macro="" textlink="">
      <xdr:nvSpPr>
        <xdr:cNvPr id="62" name="フローチャート: 判断 61"/>
        <xdr:cNvSpPr/>
      </xdr:nvSpPr>
      <xdr:spPr>
        <a:xfrm>
          <a:off x="2857500" y="705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45974</xdr:rowOff>
    </xdr:from>
    <xdr:to>
      <xdr:col>24</xdr:col>
      <xdr:colOff>114300</xdr:colOff>
      <xdr:row>40</xdr:row>
      <xdr:rowOff>147574</xdr:rowOff>
    </xdr:to>
    <xdr:sp macro="" textlink="">
      <xdr:nvSpPr>
        <xdr:cNvPr id="68" name="楕円 67"/>
        <xdr:cNvSpPr/>
      </xdr:nvSpPr>
      <xdr:spPr>
        <a:xfrm>
          <a:off x="4584700" y="69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24401</xdr:rowOff>
    </xdr:from>
    <xdr:ext cx="405111" cy="259045"/>
    <xdr:sp macro="" textlink="">
      <xdr:nvSpPr>
        <xdr:cNvPr id="69" name="【図書館】&#10;有形固定資産減価償却率該当値テキスト"/>
        <xdr:cNvSpPr txBox="1"/>
      </xdr:nvSpPr>
      <xdr:spPr>
        <a:xfrm>
          <a:off x="4673600" y="688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75692</xdr:rowOff>
    </xdr:from>
    <xdr:to>
      <xdr:col>20</xdr:col>
      <xdr:colOff>38100</xdr:colOff>
      <xdr:row>41</xdr:row>
      <xdr:rowOff>5842</xdr:rowOff>
    </xdr:to>
    <xdr:sp macro="" textlink="">
      <xdr:nvSpPr>
        <xdr:cNvPr id="70" name="楕円 69"/>
        <xdr:cNvSpPr/>
      </xdr:nvSpPr>
      <xdr:spPr>
        <a:xfrm>
          <a:off x="3746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96774</xdr:rowOff>
    </xdr:from>
    <xdr:to>
      <xdr:col>24</xdr:col>
      <xdr:colOff>63500</xdr:colOff>
      <xdr:row>40</xdr:row>
      <xdr:rowOff>126492</xdr:rowOff>
    </xdr:to>
    <xdr:cxnSp macro="">
      <xdr:nvCxnSpPr>
        <xdr:cNvPr id="71" name="直線コネクタ 70"/>
        <xdr:cNvCxnSpPr/>
      </xdr:nvCxnSpPr>
      <xdr:spPr>
        <a:xfrm flipV="1">
          <a:off x="3797300" y="695477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116840</xdr:rowOff>
    </xdr:from>
    <xdr:to>
      <xdr:col>15</xdr:col>
      <xdr:colOff>101600</xdr:colOff>
      <xdr:row>41</xdr:row>
      <xdr:rowOff>46990</xdr:rowOff>
    </xdr:to>
    <xdr:sp macro="" textlink="">
      <xdr:nvSpPr>
        <xdr:cNvPr id="72" name="楕円 71"/>
        <xdr:cNvSpPr/>
      </xdr:nvSpPr>
      <xdr:spPr>
        <a:xfrm>
          <a:off x="2857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126492</xdr:rowOff>
    </xdr:from>
    <xdr:to>
      <xdr:col>19</xdr:col>
      <xdr:colOff>177800</xdr:colOff>
      <xdr:row>40</xdr:row>
      <xdr:rowOff>167640</xdr:rowOff>
    </xdr:to>
    <xdr:cxnSp macro="">
      <xdr:nvCxnSpPr>
        <xdr:cNvPr id="73" name="直線コネクタ 72"/>
        <xdr:cNvCxnSpPr/>
      </xdr:nvCxnSpPr>
      <xdr:spPr>
        <a:xfrm flipV="1">
          <a:off x="2908300" y="69844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41</xdr:row>
      <xdr:rowOff>24401</xdr:rowOff>
    </xdr:from>
    <xdr:ext cx="405111" cy="259045"/>
    <xdr:sp macro="" textlink="">
      <xdr:nvSpPr>
        <xdr:cNvPr id="74" name="n_1aveValue【図書館】&#10;有形固定資産減価償却率"/>
        <xdr:cNvSpPr txBox="1"/>
      </xdr:nvSpPr>
      <xdr:spPr>
        <a:xfrm>
          <a:off x="3582044" y="705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120413</xdr:rowOff>
    </xdr:from>
    <xdr:ext cx="405111" cy="259045"/>
    <xdr:sp macro="" textlink="">
      <xdr:nvSpPr>
        <xdr:cNvPr id="75" name="n_2aveValue【図書館】&#10;有形固定資産減価償却率"/>
        <xdr:cNvSpPr txBox="1"/>
      </xdr:nvSpPr>
      <xdr:spPr>
        <a:xfrm>
          <a:off x="2705744" y="714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22369</xdr:rowOff>
    </xdr:from>
    <xdr:ext cx="405111" cy="259045"/>
    <xdr:sp macro="" textlink="">
      <xdr:nvSpPr>
        <xdr:cNvPr id="76" name="n_1mainValue【図書館】&#10;有形固定資産減価償却率"/>
        <xdr:cNvSpPr txBox="1"/>
      </xdr:nvSpPr>
      <xdr:spPr>
        <a:xfrm>
          <a:off x="3582044" y="6708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63517</xdr:rowOff>
    </xdr:from>
    <xdr:ext cx="405111" cy="259045"/>
    <xdr:sp macro="" textlink="">
      <xdr:nvSpPr>
        <xdr:cNvPr id="77" name="n_2mainValue【図書館】&#10;有形固定資産減価償却率"/>
        <xdr:cNvSpPr txBox="1"/>
      </xdr:nvSpPr>
      <xdr:spPr>
        <a:xfrm>
          <a:off x="2705744"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8" name="直線コネクタ 87"/>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9" name="テキスト ボックス 88"/>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0" name="直線コネクタ 89"/>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1" name="テキスト ボックス 90"/>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2" name="直線コネクタ 91"/>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3" name="テキスト ボックス 92"/>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4" name="直線コネクタ 93"/>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5" name="テキスト ボックス 94"/>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7" name="テキスト ボックス 9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167640</xdr:rowOff>
    </xdr:from>
    <xdr:to>
      <xdr:col>54</xdr:col>
      <xdr:colOff>189865</xdr:colOff>
      <xdr:row>41</xdr:row>
      <xdr:rowOff>105918</xdr:rowOff>
    </xdr:to>
    <xdr:cxnSp macro="">
      <xdr:nvCxnSpPr>
        <xdr:cNvPr id="99" name="直線コネクタ 98"/>
        <xdr:cNvCxnSpPr/>
      </xdr:nvCxnSpPr>
      <xdr:spPr>
        <a:xfrm flipV="1">
          <a:off x="10476865" y="56540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109745</xdr:rowOff>
    </xdr:from>
    <xdr:ext cx="469744" cy="259045"/>
    <xdr:sp macro="" textlink="">
      <xdr:nvSpPr>
        <xdr:cNvPr id="100" name="【図書館】&#10;一人当たり面積最小値テキスト"/>
        <xdr:cNvSpPr txBox="1"/>
      </xdr:nvSpPr>
      <xdr:spPr>
        <a:xfrm>
          <a:off x="10515600" y="713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105918</xdr:rowOff>
    </xdr:from>
    <xdr:to>
      <xdr:col>55</xdr:col>
      <xdr:colOff>88900</xdr:colOff>
      <xdr:row>41</xdr:row>
      <xdr:rowOff>105918</xdr:rowOff>
    </xdr:to>
    <xdr:cxnSp macro="">
      <xdr:nvCxnSpPr>
        <xdr:cNvPr id="101" name="直線コネクタ 100"/>
        <xdr:cNvCxnSpPr/>
      </xdr:nvCxnSpPr>
      <xdr:spPr>
        <a:xfrm>
          <a:off x="10388600" y="713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114317</xdr:rowOff>
    </xdr:from>
    <xdr:ext cx="469744" cy="259045"/>
    <xdr:sp macro="" textlink="">
      <xdr:nvSpPr>
        <xdr:cNvPr id="102" name="【図書館】&#10;一人当たり面積最大値テキスト"/>
        <xdr:cNvSpPr txBox="1"/>
      </xdr:nvSpPr>
      <xdr:spPr>
        <a:xfrm>
          <a:off x="10515600" y="54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167640</xdr:rowOff>
    </xdr:from>
    <xdr:to>
      <xdr:col>55</xdr:col>
      <xdr:colOff>88900</xdr:colOff>
      <xdr:row>32</xdr:row>
      <xdr:rowOff>167640</xdr:rowOff>
    </xdr:to>
    <xdr:cxnSp macro="">
      <xdr:nvCxnSpPr>
        <xdr:cNvPr id="103" name="直線コネクタ 102"/>
        <xdr:cNvCxnSpPr/>
      </xdr:nvCxnSpPr>
      <xdr:spPr>
        <a:xfrm>
          <a:off x="10388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24401</xdr:rowOff>
    </xdr:from>
    <xdr:ext cx="469744" cy="259045"/>
    <xdr:sp macro="" textlink="">
      <xdr:nvSpPr>
        <xdr:cNvPr id="104" name="【図書館】&#10;一人当たり面積平均値テキスト"/>
        <xdr:cNvSpPr txBox="1"/>
      </xdr:nvSpPr>
      <xdr:spPr>
        <a:xfrm>
          <a:off x="10515600" y="6368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45974</xdr:rowOff>
    </xdr:from>
    <xdr:to>
      <xdr:col>55</xdr:col>
      <xdr:colOff>50800</xdr:colOff>
      <xdr:row>37</xdr:row>
      <xdr:rowOff>147574</xdr:rowOff>
    </xdr:to>
    <xdr:sp macro="" textlink="">
      <xdr:nvSpPr>
        <xdr:cNvPr id="105" name="フローチャート: 判断 104"/>
        <xdr:cNvSpPr/>
      </xdr:nvSpPr>
      <xdr:spPr>
        <a:xfrm>
          <a:off x="10426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36830</xdr:rowOff>
    </xdr:from>
    <xdr:to>
      <xdr:col>50</xdr:col>
      <xdr:colOff>165100</xdr:colOff>
      <xdr:row>37</xdr:row>
      <xdr:rowOff>138430</xdr:rowOff>
    </xdr:to>
    <xdr:sp macro="" textlink="">
      <xdr:nvSpPr>
        <xdr:cNvPr id="106" name="フローチャート: 判断 105"/>
        <xdr:cNvSpPr/>
      </xdr:nvSpPr>
      <xdr:spPr>
        <a:xfrm>
          <a:off x="9588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155702</xdr:rowOff>
    </xdr:from>
    <xdr:to>
      <xdr:col>46</xdr:col>
      <xdr:colOff>38100</xdr:colOff>
      <xdr:row>38</xdr:row>
      <xdr:rowOff>85852</xdr:rowOff>
    </xdr:to>
    <xdr:sp macro="" textlink="">
      <xdr:nvSpPr>
        <xdr:cNvPr id="107" name="フローチャート: 判断 106"/>
        <xdr:cNvSpPr/>
      </xdr:nvSpPr>
      <xdr:spPr>
        <a:xfrm>
          <a:off x="8699500" y="649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8" name="テキスト ボックス 10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9" name="テキスト ボックス 10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0" name="テキスト ボックス 10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1" name="テキスト ボックス 11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2" name="テキスト ボックス 11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112268</xdr:rowOff>
    </xdr:from>
    <xdr:to>
      <xdr:col>55</xdr:col>
      <xdr:colOff>50800</xdr:colOff>
      <xdr:row>35</xdr:row>
      <xdr:rowOff>42418</xdr:rowOff>
    </xdr:to>
    <xdr:sp macro="" textlink="">
      <xdr:nvSpPr>
        <xdr:cNvPr id="113" name="楕円 112"/>
        <xdr:cNvSpPr/>
      </xdr:nvSpPr>
      <xdr:spPr>
        <a:xfrm>
          <a:off x="10426700" y="59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135145</xdr:rowOff>
    </xdr:from>
    <xdr:ext cx="469744" cy="259045"/>
    <xdr:sp macro="" textlink="">
      <xdr:nvSpPr>
        <xdr:cNvPr id="114" name="【図書館】&#10;一人当たり面積該当値テキスト"/>
        <xdr:cNvSpPr txBox="1"/>
      </xdr:nvSpPr>
      <xdr:spPr>
        <a:xfrm>
          <a:off x="10515600" y="57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121412</xdr:rowOff>
    </xdr:from>
    <xdr:to>
      <xdr:col>50</xdr:col>
      <xdr:colOff>165100</xdr:colOff>
      <xdr:row>35</xdr:row>
      <xdr:rowOff>51562</xdr:rowOff>
    </xdr:to>
    <xdr:sp macro="" textlink="">
      <xdr:nvSpPr>
        <xdr:cNvPr id="115" name="楕円 114"/>
        <xdr:cNvSpPr/>
      </xdr:nvSpPr>
      <xdr:spPr>
        <a:xfrm>
          <a:off x="9588500" y="59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163068</xdr:rowOff>
    </xdr:from>
    <xdr:to>
      <xdr:col>55</xdr:col>
      <xdr:colOff>0</xdr:colOff>
      <xdr:row>35</xdr:row>
      <xdr:rowOff>762</xdr:rowOff>
    </xdr:to>
    <xdr:cxnSp macro="">
      <xdr:nvCxnSpPr>
        <xdr:cNvPr id="116" name="直線コネクタ 115"/>
        <xdr:cNvCxnSpPr/>
      </xdr:nvCxnSpPr>
      <xdr:spPr>
        <a:xfrm flipV="1">
          <a:off x="9639300" y="59923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139700</xdr:rowOff>
    </xdr:from>
    <xdr:to>
      <xdr:col>46</xdr:col>
      <xdr:colOff>38100</xdr:colOff>
      <xdr:row>35</xdr:row>
      <xdr:rowOff>69850</xdr:rowOff>
    </xdr:to>
    <xdr:sp macro="" textlink="">
      <xdr:nvSpPr>
        <xdr:cNvPr id="117" name="楕円 116"/>
        <xdr:cNvSpPr/>
      </xdr:nvSpPr>
      <xdr:spPr>
        <a:xfrm>
          <a:off x="8699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762</xdr:rowOff>
    </xdr:from>
    <xdr:to>
      <xdr:col>50</xdr:col>
      <xdr:colOff>114300</xdr:colOff>
      <xdr:row>35</xdr:row>
      <xdr:rowOff>19050</xdr:rowOff>
    </xdr:to>
    <xdr:cxnSp macro="">
      <xdr:nvCxnSpPr>
        <xdr:cNvPr id="118" name="直線コネクタ 117"/>
        <xdr:cNvCxnSpPr/>
      </xdr:nvCxnSpPr>
      <xdr:spPr>
        <a:xfrm flipV="1">
          <a:off x="8750300" y="60015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129557</xdr:rowOff>
    </xdr:from>
    <xdr:ext cx="469744" cy="259045"/>
    <xdr:sp macro="" textlink="">
      <xdr:nvSpPr>
        <xdr:cNvPr id="119" name="n_1aveValue【図書館】&#10;一人当たり面積"/>
        <xdr:cNvSpPr txBox="1"/>
      </xdr:nvSpPr>
      <xdr:spPr>
        <a:xfrm>
          <a:off x="93917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76979</xdr:rowOff>
    </xdr:from>
    <xdr:ext cx="469744" cy="259045"/>
    <xdr:sp macro="" textlink="">
      <xdr:nvSpPr>
        <xdr:cNvPr id="120" name="n_2aveValue【図書館】&#10;一人当たり面積"/>
        <xdr:cNvSpPr txBox="1"/>
      </xdr:nvSpPr>
      <xdr:spPr>
        <a:xfrm>
          <a:off x="8515427" y="659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68089</xdr:rowOff>
    </xdr:from>
    <xdr:ext cx="469744" cy="259045"/>
    <xdr:sp macro="" textlink="">
      <xdr:nvSpPr>
        <xdr:cNvPr id="121" name="n_1mainValue【図書館】&#10;一人当たり面積"/>
        <xdr:cNvSpPr txBox="1"/>
      </xdr:nvSpPr>
      <xdr:spPr>
        <a:xfrm>
          <a:off x="9391727" y="572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86377</xdr:rowOff>
    </xdr:from>
    <xdr:ext cx="469744" cy="259045"/>
    <xdr:sp macro="" textlink="">
      <xdr:nvSpPr>
        <xdr:cNvPr id="122" name="n_2mainValue【図書館】&#10;一人当たり面積"/>
        <xdr:cNvSpPr txBox="1"/>
      </xdr:nvSpPr>
      <xdr:spPr>
        <a:xfrm>
          <a:off x="85154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3" name="テキスト ボックス 132"/>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4" name="直線コネクタ 133"/>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35" name="テキスト ボックス 134"/>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6" name="直線コネクタ 135"/>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7" name="テキスト ボックス 136"/>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8" name="直線コネクタ 137"/>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9" name="テキスト ボックス 138"/>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0" name="直線コネクタ 139"/>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1" name="テキスト ボックス 140"/>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2" name="直線コネクタ 141"/>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3" name="テキスト ボックス 142"/>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4" name="直線コネクタ 143"/>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5" name="テキスト ボックス 144"/>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7" name="テキスト ボックス 146"/>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120831</xdr:rowOff>
    </xdr:to>
    <xdr:cxnSp macro="">
      <xdr:nvCxnSpPr>
        <xdr:cNvPr id="149" name="直線コネクタ 148"/>
        <xdr:cNvCxnSpPr/>
      </xdr:nvCxnSpPr>
      <xdr:spPr>
        <a:xfrm flipV="1">
          <a:off x="4634865" y="9470572"/>
          <a:ext cx="0" cy="162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124658</xdr:rowOff>
    </xdr:from>
    <xdr:ext cx="405111" cy="259045"/>
    <xdr:sp macro="" textlink="">
      <xdr:nvSpPr>
        <xdr:cNvPr id="150" name="【体育館・プール】&#10;有形固定資産減価償却率最小値テキスト"/>
        <xdr:cNvSpPr txBox="1"/>
      </xdr:nvSpPr>
      <xdr:spPr>
        <a:xfrm>
          <a:off x="4673600" y="1109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120831</xdr:rowOff>
    </xdr:from>
    <xdr:to>
      <xdr:col>24</xdr:col>
      <xdr:colOff>152400</xdr:colOff>
      <xdr:row>64</xdr:row>
      <xdr:rowOff>120831</xdr:rowOff>
    </xdr:to>
    <xdr:cxnSp macro="">
      <xdr:nvCxnSpPr>
        <xdr:cNvPr id="151" name="直線コネクタ 150"/>
        <xdr:cNvCxnSpPr/>
      </xdr:nvCxnSpPr>
      <xdr:spPr>
        <a:xfrm>
          <a:off x="4546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52" name="【体育館・プール】&#10;有形固定資産減価償却率最大値テキスト"/>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53" name="直線コネクタ 152"/>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146793</xdr:rowOff>
    </xdr:from>
    <xdr:ext cx="405111" cy="259045"/>
    <xdr:sp macro="" textlink="">
      <xdr:nvSpPr>
        <xdr:cNvPr id="154" name="【体育館・プール】&#10;有形固定資産減価償却率平均値テキスト"/>
        <xdr:cNvSpPr txBox="1"/>
      </xdr:nvSpPr>
      <xdr:spPr>
        <a:xfrm>
          <a:off x="4673600" y="10433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123916</xdr:rowOff>
    </xdr:from>
    <xdr:to>
      <xdr:col>24</xdr:col>
      <xdr:colOff>114300</xdr:colOff>
      <xdr:row>62</xdr:row>
      <xdr:rowOff>54066</xdr:rowOff>
    </xdr:to>
    <xdr:sp macro="" textlink="">
      <xdr:nvSpPr>
        <xdr:cNvPr id="155" name="フローチャート: 判断 154"/>
        <xdr:cNvSpPr/>
      </xdr:nvSpPr>
      <xdr:spPr>
        <a:xfrm>
          <a:off x="4584700" y="1058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37374</xdr:rowOff>
    </xdr:from>
    <xdr:to>
      <xdr:col>20</xdr:col>
      <xdr:colOff>38100</xdr:colOff>
      <xdr:row>62</xdr:row>
      <xdr:rowOff>138974</xdr:rowOff>
    </xdr:to>
    <xdr:sp macro="" textlink="">
      <xdr:nvSpPr>
        <xdr:cNvPr id="156" name="フローチャート: 判断 155"/>
        <xdr:cNvSpPr/>
      </xdr:nvSpPr>
      <xdr:spPr>
        <a:xfrm>
          <a:off x="3746500" y="1066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32476</xdr:rowOff>
    </xdr:from>
    <xdr:to>
      <xdr:col>15</xdr:col>
      <xdr:colOff>101600</xdr:colOff>
      <xdr:row>63</xdr:row>
      <xdr:rowOff>134076</xdr:rowOff>
    </xdr:to>
    <xdr:sp macro="" textlink="">
      <xdr:nvSpPr>
        <xdr:cNvPr id="157" name="フローチャート: 判断 156"/>
        <xdr:cNvSpPr/>
      </xdr:nvSpPr>
      <xdr:spPr>
        <a:xfrm>
          <a:off x="2857500" y="1083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145143</xdr:rowOff>
    </xdr:from>
    <xdr:to>
      <xdr:col>24</xdr:col>
      <xdr:colOff>114300</xdr:colOff>
      <xdr:row>63</xdr:row>
      <xdr:rowOff>75293</xdr:rowOff>
    </xdr:to>
    <xdr:sp macro="" textlink="">
      <xdr:nvSpPr>
        <xdr:cNvPr id="163" name="楕円 162"/>
        <xdr:cNvSpPr/>
      </xdr:nvSpPr>
      <xdr:spPr>
        <a:xfrm>
          <a:off x="45847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123570</xdr:rowOff>
    </xdr:from>
    <xdr:ext cx="405111" cy="259045"/>
    <xdr:sp macro="" textlink="">
      <xdr:nvSpPr>
        <xdr:cNvPr id="164" name="【体育館・プール】&#10;有形固定資産減価償却率該当値テキスト"/>
        <xdr:cNvSpPr txBox="1"/>
      </xdr:nvSpPr>
      <xdr:spPr>
        <a:xfrm>
          <a:off x="4673600"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83094</xdr:rowOff>
    </xdr:from>
    <xdr:to>
      <xdr:col>20</xdr:col>
      <xdr:colOff>38100</xdr:colOff>
      <xdr:row>63</xdr:row>
      <xdr:rowOff>13244</xdr:rowOff>
    </xdr:to>
    <xdr:sp macro="" textlink="">
      <xdr:nvSpPr>
        <xdr:cNvPr id="165" name="楕円 164"/>
        <xdr:cNvSpPr/>
      </xdr:nvSpPr>
      <xdr:spPr>
        <a:xfrm>
          <a:off x="3746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133894</xdr:rowOff>
    </xdr:from>
    <xdr:to>
      <xdr:col>24</xdr:col>
      <xdr:colOff>63500</xdr:colOff>
      <xdr:row>63</xdr:row>
      <xdr:rowOff>24493</xdr:rowOff>
    </xdr:to>
    <xdr:cxnSp macro="">
      <xdr:nvCxnSpPr>
        <xdr:cNvPr id="166" name="直線コネクタ 165"/>
        <xdr:cNvCxnSpPr/>
      </xdr:nvCxnSpPr>
      <xdr:spPr>
        <a:xfrm>
          <a:off x="3797300" y="10763794"/>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161472</xdr:rowOff>
    </xdr:from>
    <xdr:to>
      <xdr:col>15</xdr:col>
      <xdr:colOff>101600</xdr:colOff>
      <xdr:row>63</xdr:row>
      <xdr:rowOff>91622</xdr:rowOff>
    </xdr:to>
    <xdr:sp macro="" textlink="">
      <xdr:nvSpPr>
        <xdr:cNvPr id="167" name="楕円 166"/>
        <xdr:cNvSpPr/>
      </xdr:nvSpPr>
      <xdr:spPr>
        <a:xfrm>
          <a:off x="2857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133894</xdr:rowOff>
    </xdr:from>
    <xdr:to>
      <xdr:col>19</xdr:col>
      <xdr:colOff>177800</xdr:colOff>
      <xdr:row>63</xdr:row>
      <xdr:rowOff>40822</xdr:rowOff>
    </xdr:to>
    <xdr:cxnSp macro="">
      <xdr:nvCxnSpPr>
        <xdr:cNvPr id="168" name="直線コネクタ 167"/>
        <xdr:cNvCxnSpPr/>
      </xdr:nvCxnSpPr>
      <xdr:spPr>
        <a:xfrm flipV="1">
          <a:off x="2908300" y="10763794"/>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155501</xdr:rowOff>
    </xdr:from>
    <xdr:ext cx="405111" cy="259045"/>
    <xdr:sp macro="" textlink="">
      <xdr:nvSpPr>
        <xdr:cNvPr id="169" name="n_1aveValue【体育館・プール】&#10;有形固定資産減価償却率"/>
        <xdr:cNvSpPr txBox="1"/>
      </xdr:nvSpPr>
      <xdr:spPr>
        <a:xfrm>
          <a:off x="3582044" y="10442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125203</xdr:rowOff>
    </xdr:from>
    <xdr:ext cx="405111" cy="259045"/>
    <xdr:sp macro="" textlink="">
      <xdr:nvSpPr>
        <xdr:cNvPr id="170" name="n_2aveValue【体育館・プール】&#10;有形固定資産減価償却率"/>
        <xdr:cNvSpPr txBox="1"/>
      </xdr:nvSpPr>
      <xdr:spPr>
        <a:xfrm>
          <a:off x="2705744" y="1092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4371</xdr:rowOff>
    </xdr:from>
    <xdr:ext cx="405111" cy="259045"/>
    <xdr:sp macro="" textlink="">
      <xdr:nvSpPr>
        <xdr:cNvPr id="171" name="n_1mainValue【体育館・プール】&#10;有形固定資産減価償却率"/>
        <xdr:cNvSpPr txBox="1"/>
      </xdr:nvSpPr>
      <xdr:spPr>
        <a:xfrm>
          <a:off x="35820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108149</xdr:rowOff>
    </xdr:from>
    <xdr:ext cx="405111" cy="259045"/>
    <xdr:sp macro="" textlink="">
      <xdr:nvSpPr>
        <xdr:cNvPr id="172" name="n_2mainValue【体育館・プール】&#10;有形固定資産減価償却率"/>
        <xdr:cNvSpPr txBox="1"/>
      </xdr:nvSpPr>
      <xdr:spPr>
        <a:xfrm>
          <a:off x="2705744" y="10566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3" name="直線コネクタ 18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4" name="テキスト ボックス 18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5" name="直線コネクタ 18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6" name="テキスト ボックス 18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7" name="直線コネクタ 18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8" name="テキスト ボックス 18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9" name="直線コネクタ 18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0" name="テキスト ボックス 18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1" name="直線コネクタ 19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2" name="テキスト ボックス 19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4" name="テキスト ボックス 19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45720</xdr:rowOff>
    </xdr:from>
    <xdr:to>
      <xdr:col>54</xdr:col>
      <xdr:colOff>189865</xdr:colOff>
      <xdr:row>63</xdr:row>
      <xdr:rowOff>57150</xdr:rowOff>
    </xdr:to>
    <xdr:cxnSp macro="">
      <xdr:nvCxnSpPr>
        <xdr:cNvPr id="196" name="直線コネクタ 195"/>
        <xdr:cNvCxnSpPr/>
      </xdr:nvCxnSpPr>
      <xdr:spPr>
        <a:xfrm flipV="1">
          <a:off x="10476865" y="947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60977</xdr:rowOff>
    </xdr:from>
    <xdr:ext cx="469744" cy="259045"/>
    <xdr:sp macro="" textlink="">
      <xdr:nvSpPr>
        <xdr:cNvPr id="197" name="【体育館・プール】&#10;一人当たり面積最小値テキスト"/>
        <xdr:cNvSpPr txBox="1"/>
      </xdr:nvSpPr>
      <xdr:spPr>
        <a:xfrm>
          <a:off x="10515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57150</xdr:rowOff>
    </xdr:from>
    <xdr:to>
      <xdr:col>55</xdr:col>
      <xdr:colOff>88900</xdr:colOff>
      <xdr:row>63</xdr:row>
      <xdr:rowOff>57150</xdr:rowOff>
    </xdr:to>
    <xdr:cxnSp macro="">
      <xdr:nvCxnSpPr>
        <xdr:cNvPr id="198" name="直線コネクタ 197"/>
        <xdr:cNvCxnSpPr/>
      </xdr:nvCxnSpPr>
      <xdr:spPr>
        <a:xfrm>
          <a:off x="10388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163847</xdr:rowOff>
    </xdr:from>
    <xdr:ext cx="469744" cy="259045"/>
    <xdr:sp macro="" textlink="">
      <xdr:nvSpPr>
        <xdr:cNvPr id="199" name="【体育館・プール】&#10;一人当たり面積最大値テキスト"/>
        <xdr:cNvSpPr txBox="1"/>
      </xdr:nvSpPr>
      <xdr:spPr>
        <a:xfrm>
          <a:off x="10515600" y="925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45720</xdr:rowOff>
    </xdr:from>
    <xdr:to>
      <xdr:col>55</xdr:col>
      <xdr:colOff>88900</xdr:colOff>
      <xdr:row>55</xdr:row>
      <xdr:rowOff>45720</xdr:rowOff>
    </xdr:to>
    <xdr:cxnSp macro="">
      <xdr:nvCxnSpPr>
        <xdr:cNvPr id="200" name="直線コネクタ 199"/>
        <xdr:cNvCxnSpPr/>
      </xdr:nvCxnSpPr>
      <xdr:spPr>
        <a:xfrm>
          <a:off x="10388600" y="947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152417</xdr:rowOff>
    </xdr:from>
    <xdr:ext cx="469744" cy="259045"/>
    <xdr:sp macro="" textlink="">
      <xdr:nvSpPr>
        <xdr:cNvPr id="201" name="【体育館・プール】&#10;一人当たり面積平均値テキスト"/>
        <xdr:cNvSpPr txBox="1"/>
      </xdr:nvSpPr>
      <xdr:spPr>
        <a:xfrm>
          <a:off x="10515600" y="10267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2540</xdr:rowOff>
    </xdr:from>
    <xdr:to>
      <xdr:col>55</xdr:col>
      <xdr:colOff>50800</xdr:colOff>
      <xdr:row>60</xdr:row>
      <xdr:rowOff>104140</xdr:rowOff>
    </xdr:to>
    <xdr:sp macro="" textlink="">
      <xdr:nvSpPr>
        <xdr:cNvPr id="202" name="フローチャート: 判断 201"/>
        <xdr:cNvSpPr/>
      </xdr:nvSpPr>
      <xdr:spPr>
        <a:xfrm>
          <a:off x="104267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8255</xdr:rowOff>
    </xdr:from>
    <xdr:to>
      <xdr:col>50</xdr:col>
      <xdr:colOff>165100</xdr:colOff>
      <xdr:row>59</xdr:row>
      <xdr:rowOff>109855</xdr:rowOff>
    </xdr:to>
    <xdr:sp macro="" textlink="">
      <xdr:nvSpPr>
        <xdr:cNvPr id="203" name="フローチャート: 判断 202"/>
        <xdr:cNvSpPr/>
      </xdr:nvSpPr>
      <xdr:spPr>
        <a:xfrm>
          <a:off x="9588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29210</xdr:rowOff>
    </xdr:from>
    <xdr:to>
      <xdr:col>46</xdr:col>
      <xdr:colOff>38100</xdr:colOff>
      <xdr:row>59</xdr:row>
      <xdr:rowOff>130810</xdr:rowOff>
    </xdr:to>
    <xdr:sp macro="" textlink="">
      <xdr:nvSpPr>
        <xdr:cNvPr id="204" name="フローチャート: 判断 203"/>
        <xdr:cNvSpPr/>
      </xdr:nvSpPr>
      <xdr:spPr>
        <a:xfrm>
          <a:off x="8699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5" name="テキスト ボックス 20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6" name="テキスト ボックス 20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7" name="テキスト ボックス 20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8" name="テキスト ボックス 20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9" name="テキスト ボックス 20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166370</xdr:rowOff>
    </xdr:from>
    <xdr:to>
      <xdr:col>55</xdr:col>
      <xdr:colOff>50800</xdr:colOff>
      <xdr:row>55</xdr:row>
      <xdr:rowOff>96520</xdr:rowOff>
    </xdr:to>
    <xdr:sp macro="" textlink="">
      <xdr:nvSpPr>
        <xdr:cNvPr id="210" name="楕円 209"/>
        <xdr:cNvSpPr/>
      </xdr:nvSpPr>
      <xdr:spPr>
        <a:xfrm>
          <a:off x="10426700" y="942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119397</xdr:rowOff>
    </xdr:from>
    <xdr:ext cx="469744" cy="259045"/>
    <xdr:sp macro="" textlink="">
      <xdr:nvSpPr>
        <xdr:cNvPr id="211" name="【体育館・プール】&#10;一人当たり面積該当値テキスト"/>
        <xdr:cNvSpPr txBox="1"/>
      </xdr:nvSpPr>
      <xdr:spPr>
        <a:xfrm>
          <a:off x="10515600" y="937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6350</xdr:rowOff>
    </xdr:from>
    <xdr:to>
      <xdr:col>50</xdr:col>
      <xdr:colOff>165100</xdr:colOff>
      <xdr:row>55</xdr:row>
      <xdr:rowOff>107950</xdr:rowOff>
    </xdr:to>
    <xdr:sp macro="" textlink="">
      <xdr:nvSpPr>
        <xdr:cNvPr id="212" name="楕円 211"/>
        <xdr:cNvSpPr/>
      </xdr:nvSpPr>
      <xdr:spPr>
        <a:xfrm>
          <a:off x="9588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45720</xdr:rowOff>
    </xdr:from>
    <xdr:to>
      <xdr:col>55</xdr:col>
      <xdr:colOff>0</xdr:colOff>
      <xdr:row>55</xdr:row>
      <xdr:rowOff>57150</xdr:rowOff>
    </xdr:to>
    <xdr:cxnSp macro="">
      <xdr:nvCxnSpPr>
        <xdr:cNvPr id="213" name="直線コネクタ 212"/>
        <xdr:cNvCxnSpPr/>
      </xdr:nvCxnSpPr>
      <xdr:spPr>
        <a:xfrm flipV="1">
          <a:off x="9639300" y="94754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25400</xdr:rowOff>
    </xdr:from>
    <xdr:to>
      <xdr:col>46</xdr:col>
      <xdr:colOff>38100</xdr:colOff>
      <xdr:row>55</xdr:row>
      <xdr:rowOff>127000</xdr:rowOff>
    </xdr:to>
    <xdr:sp macro="" textlink="">
      <xdr:nvSpPr>
        <xdr:cNvPr id="214" name="楕円 213"/>
        <xdr:cNvSpPr/>
      </xdr:nvSpPr>
      <xdr:spPr>
        <a:xfrm>
          <a:off x="8699500" y="945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57150</xdr:rowOff>
    </xdr:from>
    <xdr:to>
      <xdr:col>50</xdr:col>
      <xdr:colOff>114300</xdr:colOff>
      <xdr:row>55</xdr:row>
      <xdr:rowOff>76200</xdr:rowOff>
    </xdr:to>
    <xdr:cxnSp macro="">
      <xdr:nvCxnSpPr>
        <xdr:cNvPr id="215" name="直線コネクタ 214"/>
        <xdr:cNvCxnSpPr/>
      </xdr:nvCxnSpPr>
      <xdr:spPr>
        <a:xfrm flipV="1">
          <a:off x="8750300" y="9486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100982</xdr:rowOff>
    </xdr:from>
    <xdr:ext cx="469744" cy="259045"/>
    <xdr:sp macro="" textlink="">
      <xdr:nvSpPr>
        <xdr:cNvPr id="216" name="n_1aveValue【体育館・プール】&#10;一人当たり面積"/>
        <xdr:cNvSpPr txBox="1"/>
      </xdr:nvSpPr>
      <xdr:spPr>
        <a:xfrm>
          <a:off x="9391727" y="10216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121937</xdr:rowOff>
    </xdr:from>
    <xdr:ext cx="469744" cy="259045"/>
    <xdr:sp macro="" textlink="">
      <xdr:nvSpPr>
        <xdr:cNvPr id="217" name="n_2aveValue【体育館・プール】&#10;一人当たり面積"/>
        <xdr:cNvSpPr txBox="1"/>
      </xdr:nvSpPr>
      <xdr:spPr>
        <a:xfrm>
          <a:off x="8515427" y="102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53</xdr:row>
      <xdr:rowOff>124477</xdr:rowOff>
    </xdr:from>
    <xdr:ext cx="469744" cy="259045"/>
    <xdr:sp macro="" textlink="">
      <xdr:nvSpPr>
        <xdr:cNvPr id="218" name="n_1mainValue【体育館・プール】&#10;一人当たり面積"/>
        <xdr:cNvSpPr txBox="1"/>
      </xdr:nvSpPr>
      <xdr:spPr>
        <a:xfrm>
          <a:off x="9391727" y="921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53</xdr:row>
      <xdr:rowOff>143527</xdr:rowOff>
    </xdr:from>
    <xdr:ext cx="469744" cy="259045"/>
    <xdr:sp macro="" textlink="">
      <xdr:nvSpPr>
        <xdr:cNvPr id="219" name="n_2mainValue【体育館・プール】&#10;一人当たり面積"/>
        <xdr:cNvSpPr txBox="1"/>
      </xdr:nvSpPr>
      <xdr:spPr>
        <a:xfrm>
          <a:off x="8515427" y="923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8" name="テキスト ボックス 22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30" name="テキスト ボックス 229"/>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31" name="直線コネクタ 23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32" name="テキスト ボックス 231"/>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33" name="直線コネクタ 23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34" name="テキスト ボックス 23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35" name="直線コネクタ 23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36" name="テキスト ボックス 23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37" name="直線コネクタ 23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38" name="テキスト ボックス 237"/>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9" name="直線コネクタ 23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0" name="テキスト ボックス 23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86</xdr:row>
      <xdr:rowOff>12954</xdr:rowOff>
    </xdr:to>
    <xdr:cxnSp macro="">
      <xdr:nvCxnSpPr>
        <xdr:cNvPr id="242" name="直線コネクタ 241"/>
        <xdr:cNvCxnSpPr/>
      </xdr:nvCxnSpPr>
      <xdr:spPr>
        <a:xfrm flipV="1">
          <a:off x="4634865" y="13411200"/>
          <a:ext cx="0" cy="1346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16781</xdr:rowOff>
    </xdr:from>
    <xdr:ext cx="405111" cy="259045"/>
    <xdr:sp macro="" textlink="">
      <xdr:nvSpPr>
        <xdr:cNvPr id="243" name="【福祉施設】&#10;有形固定資産減価償却率最小値テキスト"/>
        <xdr:cNvSpPr txBox="1"/>
      </xdr:nvSpPr>
      <xdr:spPr>
        <a:xfrm>
          <a:off x="4673600" y="1476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12954</xdr:rowOff>
    </xdr:from>
    <xdr:to>
      <xdr:col>24</xdr:col>
      <xdr:colOff>152400</xdr:colOff>
      <xdr:row>86</xdr:row>
      <xdr:rowOff>12954</xdr:rowOff>
    </xdr:to>
    <xdr:cxnSp macro="">
      <xdr:nvCxnSpPr>
        <xdr:cNvPr id="244" name="直線コネクタ 243"/>
        <xdr:cNvCxnSpPr/>
      </xdr:nvCxnSpPr>
      <xdr:spPr>
        <a:xfrm>
          <a:off x="4546600" y="1475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69744" cy="259045"/>
    <xdr:sp macro="" textlink="">
      <xdr:nvSpPr>
        <xdr:cNvPr id="245" name="【福祉施設】&#10;有形固定資産減価償却率最大値テキスト"/>
        <xdr:cNvSpPr txBox="1"/>
      </xdr:nvSpPr>
      <xdr:spPr>
        <a:xfrm>
          <a:off x="4673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46" name="直線コネクタ 245"/>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99331</xdr:rowOff>
    </xdr:from>
    <xdr:ext cx="405111" cy="259045"/>
    <xdr:sp macro="" textlink="">
      <xdr:nvSpPr>
        <xdr:cNvPr id="247" name="【福祉施設】&#10;有形固定資産減価償却率平均値テキスト"/>
        <xdr:cNvSpPr txBox="1"/>
      </xdr:nvSpPr>
      <xdr:spPr>
        <a:xfrm>
          <a:off x="4673600" y="143296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76454</xdr:rowOff>
    </xdr:from>
    <xdr:to>
      <xdr:col>24</xdr:col>
      <xdr:colOff>114300</xdr:colOff>
      <xdr:row>85</xdr:row>
      <xdr:rowOff>6604</xdr:rowOff>
    </xdr:to>
    <xdr:sp macro="" textlink="">
      <xdr:nvSpPr>
        <xdr:cNvPr id="248" name="フローチャート: 判断 247"/>
        <xdr:cNvSpPr/>
      </xdr:nvSpPr>
      <xdr:spPr>
        <a:xfrm>
          <a:off x="4584700" y="1447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84</xdr:row>
      <xdr:rowOff>119887</xdr:rowOff>
    </xdr:from>
    <xdr:to>
      <xdr:col>20</xdr:col>
      <xdr:colOff>38100</xdr:colOff>
      <xdr:row>85</xdr:row>
      <xdr:rowOff>50037</xdr:rowOff>
    </xdr:to>
    <xdr:sp macro="" textlink="">
      <xdr:nvSpPr>
        <xdr:cNvPr id="249" name="フローチャート: 判断 248"/>
        <xdr:cNvSpPr/>
      </xdr:nvSpPr>
      <xdr:spPr>
        <a:xfrm>
          <a:off x="3746500" y="1452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92456</xdr:rowOff>
    </xdr:from>
    <xdr:to>
      <xdr:col>15</xdr:col>
      <xdr:colOff>101600</xdr:colOff>
      <xdr:row>85</xdr:row>
      <xdr:rowOff>22606</xdr:rowOff>
    </xdr:to>
    <xdr:sp macro="" textlink="">
      <xdr:nvSpPr>
        <xdr:cNvPr id="250" name="フローチャート: 判断 249"/>
        <xdr:cNvSpPr/>
      </xdr:nvSpPr>
      <xdr:spPr>
        <a:xfrm>
          <a:off x="2857500" y="1449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1" name="テキスト ボックス 25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2" name="テキスト ボックス 25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3" name="テキスト ボックス 25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4" name="テキスト ボックス 25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5" name="テキスト ボックス 25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133604</xdr:rowOff>
    </xdr:from>
    <xdr:to>
      <xdr:col>24</xdr:col>
      <xdr:colOff>114300</xdr:colOff>
      <xdr:row>86</xdr:row>
      <xdr:rowOff>63754</xdr:rowOff>
    </xdr:to>
    <xdr:sp macro="" textlink="">
      <xdr:nvSpPr>
        <xdr:cNvPr id="256" name="楕円 255"/>
        <xdr:cNvSpPr/>
      </xdr:nvSpPr>
      <xdr:spPr>
        <a:xfrm>
          <a:off x="45847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48531</xdr:rowOff>
    </xdr:from>
    <xdr:ext cx="405111" cy="259045"/>
    <xdr:sp macro="" textlink="">
      <xdr:nvSpPr>
        <xdr:cNvPr id="257" name="【福祉施設】&#10;有形固定資産減価償却率該当値テキスト"/>
        <xdr:cNvSpPr txBox="1"/>
      </xdr:nvSpPr>
      <xdr:spPr>
        <a:xfrm>
          <a:off x="4673600" y="1462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12446</xdr:rowOff>
    </xdr:from>
    <xdr:to>
      <xdr:col>20</xdr:col>
      <xdr:colOff>38100</xdr:colOff>
      <xdr:row>86</xdr:row>
      <xdr:rowOff>114046</xdr:rowOff>
    </xdr:to>
    <xdr:sp macro="" textlink="">
      <xdr:nvSpPr>
        <xdr:cNvPr id="258" name="楕円 257"/>
        <xdr:cNvSpPr/>
      </xdr:nvSpPr>
      <xdr:spPr>
        <a:xfrm>
          <a:off x="3746500" y="1475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12954</xdr:rowOff>
    </xdr:from>
    <xdr:to>
      <xdr:col>24</xdr:col>
      <xdr:colOff>63500</xdr:colOff>
      <xdr:row>86</xdr:row>
      <xdr:rowOff>63246</xdr:rowOff>
    </xdr:to>
    <xdr:cxnSp macro="">
      <xdr:nvCxnSpPr>
        <xdr:cNvPr id="259" name="直線コネクタ 258"/>
        <xdr:cNvCxnSpPr/>
      </xdr:nvCxnSpPr>
      <xdr:spPr>
        <a:xfrm flipV="1">
          <a:off x="3797300" y="1475765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65024</xdr:rowOff>
    </xdr:from>
    <xdr:to>
      <xdr:col>15</xdr:col>
      <xdr:colOff>101600</xdr:colOff>
      <xdr:row>86</xdr:row>
      <xdr:rowOff>166624</xdr:rowOff>
    </xdr:to>
    <xdr:sp macro="" textlink="">
      <xdr:nvSpPr>
        <xdr:cNvPr id="260" name="楕円 259"/>
        <xdr:cNvSpPr/>
      </xdr:nvSpPr>
      <xdr:spPr>
        <a:xfrm>
          <a:off x="2857500" y="148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63246</xdr:rowOff>
    </xdr:from>
    <xdr:to>
      <xdr:col>19</xdr:col>
      <xdr:colOff>177800</xdr:colOff>
      <xdr:row>86</xdr:row>
      <xdr:rowOff>115824</xdr:rowOff>
    </xdr:to>
    <xdr:cxnSp macro="">
      <xdr:nvCxnSpPr>
        <xdr:cNvPr id="261" name="直線コネクタ 260"/>
        <xdr:cNvCxnSpPr/>
      </xdr:nvCxnSpPr>
      <xdr:spPr>
        <a:xfrm flipV="1">
          <a:off x="2908300" y="1480794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66564</xdr:rowOff>
    </xdr:from>
    <xdr:ext cx="405111" cy="259045"/>
    <xdr:sp macro="" textlink="">
      <xdr:nvSpPr>
        <xdr:cNvPr id="262" name="n_1aveValue【福祉施設】&#10;有形固定資産減価償却率"/>
        <xdr:cNvSpPr txBox="1"/>
      </xdr:nvSpPr>
      <xdr:spPr>
        <a:xfrm>
          <a:off x="3582044" y="1429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39133</xdr:rowOff>
    </xdr:from>
    <xdr:ext cx="405111" cy="259045"/>
    <xdr:sp macro="" textlink="">
      <xdr:nvSpPr>
        <xdr:cNvPr id="263" name="n_2aveValue【福祉施設】&#10;有形固定資産減価償却率"/>
        <xdr:cNvSpPr txBox="1"/>
      </xdr:nvSpPr>
      <xdr:spPr>
        <a:xfrm>
          <a:off x="2705744" y="1426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105173</xdr:rowOff>
    </xdr:from>
    <xdr:ext cx="405111" cy="259045"/>
    <xdr:sp macro="" textlink="">
      <xdr:nvSpPr>
        <xdr:cNvPr id="264" name="n_1mainValue【福祉施設】&#10;有形固定資産減価償却率"/>
        <xdr:cNvSpPr txBox="1"/>
      </xdr:nvSpPr>
      <xdr:spPr>
        <a:xfrm>
          <a:off x="3582044" y="1484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157751</xdr:rowOff>
    </xdr:from>
    <xdr:ext cx="405111" cy="259045"/>
    <xdr:sp macro="" textlink="">
      <xdr:nvSpPr>
        <xdr:cNvPr id="265" name="n_2mainValue【福祉施設】&#10;有形固定資産減価償却率"/>
        <xdr:cNvSpPr txBox="1"/>
      </xdr:nvSpPr>
      <xdr:spPr>
        <a:xfrm>
          <a:off x="2705744" y="1490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6" name="正方形/長方形 26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7" name="正方形/長方形 26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8" name="正方形/長方形 26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9" name="正方形/長方形 26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0" name="正方形/長方形 26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1" name="正方形/長方形 27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2" name="正方形/長方形 27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3" name="正方形/長方形 27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4" name="テキスト ボックス 27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5" name="直線コネクタ 27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6" name="直線コネクタ 275"/>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7" name="テキスト ボックス 276"/>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8" name="直線コネクタ 277"/>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79" name="テキスト ボックス 278"/>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0" name="直線コネクタ 279"/>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1" name="テキスト ボックス 280"/>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2" name="直線コネクタ 281"/>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3" name="テキスト ボックス 282"/>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4" name="直線コネクタ 283"/>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5" name="テキスト ボックス 284"/>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6" name="直線コネクタ 285"/>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87" name="テキスト ボックス 286"/>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49530</xdr:rowOff>
    </xdr:from>
    <xdr:to>
      <xdr:col>54</xdr:col>
      <xdr:colOff>189865</xdr:colOff>
      <xdr:row>86</xdr:row>
      <xdr:rowOff>149134</xdr:rowOff>
    </xdr:to>
    <xdr:cxnSp macro="">
      <xdr:nvCxnSpPr>
        <xdr:cNvPr id="291" name="直線コネクタ 290"/>
        <xdr:cNvCxnSpPr/>
      </xdr:nvCxnSpPr>
      <xdr:spPr>
        <a:xfrm flipV="1">
          <a:off x="10476865" y="13422630"/>
          <a:ext cx="0" cy="147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152961</xdr:rowOff>
    </xdr:from>
    <xdr:ext cx="469744" cy="259045"/>
    <xdr:sp macro="" textlink="">
      <xdr:nvSpPr>
        <xdr:cNvPr id="292" name="【福祉施設】&#10;一人当たり面積最小値テキスト"/>
        <xdr:cNvSpPr txBox="1"/>
      </xdr:nvSpPr>
      <xdr:spPr>
        <a:xfrm>
          <a:off x="10515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149134</xdr:rowOff>
    </xdr:from>
    <xdr:to>
      <xdr:col>55</xdr:col>
      <xdr:colOff>88900</xdr:colOff>
      <xdr:row>86</xdr:row>
      <xdr:rowOff>149134</xdr:rowOff>
    </xdr:to>
    <xdr:cxnSp macro="">
      <xdr:nvCxnSpPr>
        <xdr:cNvPr id="293" name="直線コネクタ 292"/>
        <xdr:cNvCxnSpPr/>
      </xdr:nvCxnSpPr>
      <xdr:spPr>
        <a:xfrm>
          <a:off x="10388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167657</xdr:rowOff>
    </xdr:from>
    <xdr:ext cx="469744" cy="259045"/>
    <xdr:sp macro="" textlink="">
      <xdr:nvSpPr>
        <xdr:cNvPr id="294" name="【福祉施設】&#10;一人当たり面積最大値テキスト"/>
        <xdr:cNvSpPr txBox="1"/>
      </xdr:nvSpPr>
      <xdr:spPr>
        <a:xfrm>
          <a:off x="10515600" y="1319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49530</xdr:rowOff>
    </xdr:from>
    <xdr:to>
      <xdr:col>55</xdr:col>
      <xdr:colOff>88900</xdr:colOff>
      <xdr:row>78</xdr:row>
      <xdr:rowOff>49530</xdr:rowOff>
    </xdr:to>
    <xdr:cxnSp macro="">
      <xdr:nvCxnSpPr>
        <xdr:cNvPr id="295" name="直線コネクタ 294"/>
        <xdr:cNvCxnSpPr/>
      </xdr:nvCxnSpPr>
      <xdr:spPr>
        <a:xfrm>
          <a:off x="10388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88191</xdr:rowOff>
    </xdr:from>
    <xdr:ext cx="469744" cy="259045"/>
    <xdr:sp macro="" textlink="">
      <xdr:nvSpPr>
        <xdr:cNvPr id="296" name="【福祉施設】&#10;一人当たり面積平均値テキスト"/>
        <xdr:cNvSpPr txBox="1"/>
      </xdr:nvSpPr>
      <xdr:spPr>
        <a:xfrm>
          <a:off x="10515600" y="14661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109764</xdr:rowOff>
    </xdr:from>
    <xdr:to>
      <xdr:col>55</xdr:col>
      <xdr:colOff>50800</xdr:colOff>
      <xdr:row>86</xdr:row>
      <xdr:rowOff>39914</xdr:rowOff>
    </xdr:to>
    <xdr:sp macro="" textlink="">
      <xdr:nvSpPr>
        <xdr:cNvPr id="297" name="フローチャート: 判断 296"/>
        <xdr:cNvSpPr/>
      </xdr:nvSpPr>
      <xdr:spPr>
        <a:xfrm>
          <a:off x="10426700" y="14683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11793</xdr:rowOff>
    </xdr:from>
    <xdr:to>
      <xdr:col>50</xdr:col>
      <xdr:colOff>165100</xdr:colOff>
      <xdr:row>85</xdr:row>
      <xdr:rowOff>113393</xdr:rowOff>
    </xdr:to>
    <xdr:sp macro="" textlink="">
      <xdr:nvSpPr>
        <xdr:cNvPr id="298" name="フローチャート: 判断 297"/>
        <xdr:cNvSpPr/>
      </xdr:nvSpPr>
      <xdr:spPr>
        <a:xfrm>
          <a:off x="9588500" y="1458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108131</xdr:rowOff>
    </xdr:from>
    <xdr:to>
      <xdr:col>46</xdr:col>
      <xdr:colOff>38100</xdr:colOff>
      <xdr:row>85</xdr:row>
      <xdr:rowOff>38281</xdr:rowOff>
    </xdr:to>
    <xdr:sp macro="" textlink="">
      <xdr:nvSpPr>
        <xdr:cNvPr id="299" name="フローチャート: 判断 298"/>
        <xdr:cNvSpPr/>
      </xdr:nvSpPr>
      <xdr:spPr>
        <a:xfrm>
          <a:off x="8699500" y="1450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65677</xdr:rowOff>
    </xdr:from>
    <xdr:to>
      <xdr:col>55</xdr:col>
      <xdr:colOff>50800</xdr:colOff>
      <xdr:row>84</xdr:row>
      <xdr:rowOff>167277</xdr:rowOff>
    </xdr:to>
    <xdr:sp macro="" textlink="">
      <xdr:nvSpPr>
        <xdr:cNvPr id="305" name="楕円 304"/>
        <xdr:cNvSpPr/>
      </xdr:nvSpPr>
      <xdr:spPr>
        <a:xfrm>
          <a:off x="104267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88554</xdr:rowOff>
    </xdr:from>
    <xdr:ext cx="469744" cy="259045"/>
    <xdr:sp macro="" textlink="">
      <xdr:nvSpPr>
        <xdr:cNvPr id="306" name="【福祉施設】&#10;一人当たり面積該当値テキスト"/>
        <xdr:cNvSpPr txBox="1"/>
      </xdr:nvSpPr>
      <xdr:spPr>
        <a:xfrm>
          <a:off x="10515600" y="1431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68943</xdr:rowOff>
    </xdr:from>
    <xdr:to>
      <xdr:col>50</xdr:col>
      <xdr:colOff>165100</xdr:colOff>
      <xdr:row>84</xdr:row>
      <xdr:rowOff>170543</xdr:rowOff>
    </xdr:to>
    <xdr:sp macro="" textlink="">
      <xdr:nvSpPr>
        <xdr:cNvPr id="307" name="楕円 306"/>
        <xdr:cNvSpPr/>
      </xdr:nvSpPr>
      <xdr:spPr>
        <a:xfrm>
          <a:off x="9588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116477</xdr:rowOff>
    </xdr:from>
    <xdr:to>
      <xdr:col>55</xdr:col>
      <xdr:colOff>0</xdr:colOff>
      <xdr:row>84</xdr:row>
      <xdr:rowOff>119743</xdr:rowOff>
    </xdr:to>
    <xdr:cxnSp macro="">
      <xdr:nvCxnSpPr>
        <xdr:cNvPr id="308" name="直線コネクタ 307"/>
        <xdr:cNvCxnSpPr/>
      </xdr:nvCxnSpPr>
      <xdr:spPr>
        <a:xfrm flipV="1">
          <a:off x="9639300" y="145182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73842</xdr:rowOff>
    </xdr:from>
    <xdr:to>
      <xdr:col>46</xdr:col>
      <xdr:colOff>38100</xdr:colOff>
      <xdr:row>85</xdr:row>
      <xdr:rowOff>3992</xdr:rowOff>
    </xdr:to>
    <xdr:sp macro="" textlink="">
      <xdr:nvSpPr>
        <xdr:cNvPr id="309" name="楕円 308"/>
        <xdr:cNvSpPr/>
      </xdr:nvSpPr>
      <xdr:spPr>
        <a:xfrm>
          <a:off x="8699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119743</xdr:rowOff>
    </xdr:from>
    <xdr:to>
      <xdr:col>50</xdr:col>
      <xdr:colOff>114300</xdr:colOff>
      <xdr:row>84</xdr:row>
      <xdr:rowOff>124642</xdr:rowOff>
    </xdr:to>
    <xdr:cxnSp macro="">
      <xdr:nvCxnSpPr>
        <xdr:cNvPr id="310" name="直線コネクタ 309"/>
        <xdr:cNvCxnSpPr/>
      </xdr:nvCxnSpPr>
      <xdr:spPr>
        <a:xfrm flipV="1">
          <a:off x="8750300" y="1452154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104520</xdr:rowOff>
    </xdr:from>
    <xdr:ext cx="469744" cy="259045"/>
    <xdr:sp macro="" textlink="">
      <xdr:nvSpPr>
        <xdr:cNvPr id="311" name="n_1aveValue【福祉施設】&#10;一人当たり面積"/>
        <xdr:cNvSpPr txBox="1"/>
      </xdr:nvSpPr>
      <xdr:spPr>
        <a:xfrm>
          <a:off x="93917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29408</xdr:rowOff>
    </xdr:from>
    <xdr:ext cx="469744" cy="259045"/>
    <xdr:sp macro="" textlink="">
      <xdr:nvSpPr>
        <xdr:cNvPr id="312" name="n_2aveValue【福祉施設】&#10;一人当たり面積"/>
        <xdr:cNvSpPr txBox="1"/>
      </xdr:nvSpPr>
      <xdr:spPr>
        <a:xfrm>
          <a:off x="8515427" y="1460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15620</xdr:rowOff>
    </xdr:from>
    <xdr:ext cx="469744" cy="259045"/>
    <xdr:sp macro="" textlink="">
      <xdr:nvSpPr>
        <xdr:cNvPr id="313" name="n_1mainValue【福祉施設】&#10;一人当たり面積"/>
        <xdr:cNvSpPr txBox="1"/>
      </xdr:nvSpPr>
      <xdr:spPr>
        <a:xfrm>
          <a:off x="9391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20519</xdr:rowOff>
    </xdr:from>
    <xdr:ext cx="469744" cy="259045"/>
    <xdr:sp macro="" textlink="">
      <xdr:nvSpPr>
        <xdr:cNvPr id="314" name="n_2mainValue【福祉施設】&#10;一人当たり面積"/>
        <xdr:cNvSpPr txBox="1"/>
      </xdr:nvSpPr>
      <xdr:spPr>
        <a:xfrm>
          <a:off x="8515427" y="1425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3" name="正方形/長方形 32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4" name="正方形/長方形 32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5" name="正方形/長方形 32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6" name="正方形/長方形 32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7" name="正方形/長方形 32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8" name="正方形/長方形 32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9" name="正方形/長方形 32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0" name="正方形/長方形 32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1" name="正方形/長方形 33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2" name="正方形/長方形 33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3" name="正方形/長方形 33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4" name="正方形/長方形 33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5" name="正方形/長方形 33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6" name="正方形/長方形 33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7" name="正方形/長方形 33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8" name="正方形/長方形 33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9" name="テキスト ボックス 33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0" name="直線コネクタ 33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1" name="テキスト ボックス 340"/>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2" name="直線コネクタ 34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3" name="テキスト ボックス 342"/>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4" name="直線コネクタ 34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5" name="テキスト ボックス 34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6" name="直線コネクタ 34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7" name="テキスト ボックス 34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48" name="直線コネクタ 34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49" name="テキスト ボックス 34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0" name="直線コネクタ 34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1" name="テキスト ボックス 350"/>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2" name="直線コネクタ 35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3" name="テキスト ボックス 35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47625</xdr:rowOff>
    </xdr:from>
    <xdr:to>
      <xdr:col>85</xdr:col>
      <xdr:colOff>126364</xdr:colOff>
      <xdr:row>39</xdr:row>
      <xdr:rowOff>32385</xdr:rowOff>
    </xdr:to>
    <xdr:cxnSp macro="">
      <xdr:nvCxnSpPr>
        <xdr:cNvPr id="355" name="直線コネクタ 354"/>
        <xdr:cNvCxnSpPr/>
      </xdr:nvCxnSpPr>
      <xdr:spPr>
        <a:xfrm flipV="1">
          <a:off x="16318864" y="6048375"/>
          <a:ext cx="0" cy="670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36212</xdr:rowOff>
    </xdr:from>
    <xdr:ext cx="405111" cy="259045"/>
    <xdr:sp macro="" textlink="">
      <xdr:nvSpPr>
        <xdr:cNvPr id="356" name="【一般廃棄物処理施設】&#10;有形固定資産減価償却率最小値テキスト"/>
        <xdr:cNvSpPr txBox="1"/>
      </xdr:nvSpPr>
      <xdr:spPr>
        <a:xfrm>
          <a:off x="16357600"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32385</xdr:rowOff>
    </xdr:from>
    <xdr:to>
      <xdr:col>86</xdr:col>
      <xdr:colOff>25400</xdr:colOff>
      <xdr:row>39</xdr:row>
      <xdr:rowOff>32385</xdr:rowOff>
    </xdr:to>
    <xdr:cxnSp macro="">
      <xdr:nvCxnSpPr>
        <xdr:cNvPr id="357" name="直線コネクタ 356"/>
        <xdr:cNvCxnSpPr/>
      </xdr:nvCxnSpPr>
      <xdr:spPr>
        <a:xfrm>
          <a:off x="16230600" y="671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165752</xdr:rowOff>
    </xdr:from>
    <xdr:ext cx="405111" cy="259045"/>
    <xdr:sp macro="" textlink="">
      <xdr:nvSpPr>
        <xdr:cNvPr id="358" name="【一般廃棄物処理施設】&#10;有形固定資産減価償却率最大値テキスト"/>
        <xdr:cNvSpPr txBox="1"/>
      </xdr:nvSpPr>
      <xdr:spPr>
        <a:xfrm>
          <a:off x="16357600" y="582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47625</xdr:rowOff>
    </xdr:from>
    <xdr:to>
      <xdr:col>86</xdr:col>
      <xdr:colOff>25400</xdr:colOff>
      <xdr:row>35</xdr:row>
      <xdr:rowOff>47625</xdr:rowOff>
    </xdr:to>
    <xdr:cxnSp macro="">
      <xdr:nvCxnSpPr>
        <xdr:cNvPr id="359" name="直線コネクタ 358"/>
        <xdr:cNvCxnSpPr/>
      </xdr:nvCxnSpPr>
      <xdr:spPr>
        <a:xfrm>
          <a:off x="16230600" y="604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90187</xdr:rowOff>
    </xdr:from>
    <xdr:ext cx="405111" cy="259045"/>
    <xdr:sp macro="" textlink="">
      <xdr:nvSpPr>
        <xdr:cNvPr id="360" name="【一般廃棄物処理施設】&#10;有形固定資産減価償却率平均値テキスト"/>
        <xdr:cNvSpPr txBox="1"/>
      </xdr:nvSpPr>
      <xdr:spPr>
        <a:xfrm>
          <a:off x="16357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67310</xdr:rowOff>
    </xdr:from>
    <xdr:to>
      <xdr:col>85</xdr:col>
      <xdr:colOff>177800</xdr:colOff>
      <xdr:row>36</xdr:row>
      <xdr:rowOff>168910</xdr:rowOff>
    </xdr:to>
    <xdr:sp macro="" textlink="">
      <xdr:nvSpPr>
        <xdr:cNvPr id="361" name="フローチャート: 判断 360"/>
        <xdr:cNvSpPr/>
      </xdr:nvSpPr>
      <xdr:spPr>
        <a:xfrm>
          <a:off x="16268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41</xdr:row>
      <xdr:rowOff>151130</xdr:rowOff>
    </xdr:from>
    <xdr:to>
      <xdr:col>81</xdr:col>
      <xdr:colOff>101600</xdr:colOff>
      <xdr:row>42</xdr:row>
      <xdr:rowOff>81280</xdr:rowOff>
    </xdr:to>
    <xdr:sp macro="" textlink="">
      <xdr:nvSpPr>
        <xdr:cNvPr id="362" name="フローチャート: 判断 361"/>
        <xdr:cNvSpPr/>
      </xdr:nvSpPr>
      <xdr:spPr>
        <a:xfrm>
          <a:off x="15430500" y="718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69215</xdr:rowOff>
    </xdr:from>
    <xdr:to>
      <xdr:col>76</xdr:col>
      <xdr:colOff>165100</xdr:colOff>
      <xdr:row>38</xdr:row>
      <xdr:rowOff>170815</xdr:rowOff>
    </xdr:to>
    <xdr:sp macro="" textlink="">
      <xdr:nvSpPr>
        <xdr:cNvPr id="363" name="フローチャート: 判断 362"/>
        <xdr:cNvSpPr/>
      </xdr:nvSpPr>
      <xdr:spPr>
        <a:xfrm>
          <a:off x="14541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4" name="テキスト ボックス 36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5" name="テキスト ボックス 36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6" name="テキスト ボックス 36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7" name="テキスト ボックス 36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8" name="テキスト ボックス 36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69215</xdr:rowOff>
    </xdr:from>
    <xdr:to>
      <xdr:col>85</xdr:col>
      <xdr:colOff>177800</xdr:colOff>
      <xdr:row>37</xdr:row>
      <xdr:rowOff>170815</xdr:rowOff>
    </xdr:to>
    <xdr:sp macro="" textlink="">
      <xdr:nvSpPr>
        <xdr:cNvPr id="369" name="楕円 368"/>
        <xdr:cNvSpPr/>
      </xdr:nvSpPr>
      <xdr:spPr>
        <a:xfrm>
          <a:off x="162687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47642</xdr:rowOff>
    </xdr:from>
    <xdr:ext cx="405111" cy="259045"/>
    <xdr:sp macro="" textlink="">
      <xdr:nvSpPr>
        <xdr:cNvPr id="370" name="【一般廃棄物処理施設】&#10;有形固定資産減価償却率該当値テキスト"/>
        <xdr:cNvSpPr txBox="1"/>
      </xdr:nvSpPr>
      <xdr:spPr>
        <a:xfrm>
          <a:off x="16357600"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65405</xdr:rowOff>
    </xdr:from>
    <xdr:to>
      <xdr:col>81</xdr:col>
      <xdr:colOff>101600</xdr:colOff>
      <xdr:row>37</xdr:row>
      <xdr:rowOff>167005</xdr:rowOff>
    </xdr:to>
    <xdr:sp macro="" textlink="">
      <xdr:nvSpPr>
        <xdr:cNvPr id="371" name="楕円 370"/>
        <xdr:cNvSpPr/>
      </xdr:nvSpPr>
      <xdr:spPr>
        <a:xfrm>
          <a:off x="15430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116205</xdr:rowOff>
    </xdr:from>
    <xdr:to>
      <xdr:col>85</xdr:col>
      <xdr:colOff>127000</xdr:colOff>
      <xdr:row>37</xdr:row>
      <xdr:rowOff>120015</xdr:rowOff>
    </xdr:to>
    <xdr:cxnSp macro="">
      <xdr:nvCxnSpPr>
        <xdr:cNvPr id="372" name="直線コネクタ 371"/>
        <xdr:cNvCxnSpPr/>
      </xdr:nvCxnSpPr>
      <xdr:spPr>
        <a:xfrm>
          <a:off x="15481300" y="645985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63500</xdr:rowOff>
    </xdr:from>
    <xdr:to>
      <xdr:col>76</xdr:col>
      <xdr:colOff>165100</xdr:colOff>
      <xdr:row>33</xdr:row>
      <xdr:rowOff>165100</xdr:rowOff>
    </xdr:to>
    <xdr:sp macro="" textlink="">
      <xdr:nvSpPr>
        <xdr:cNvPr id="373" name="楕円 372"/>
        <xdr:cNvSpPr/>
      </xdr:nvSpPr>
      <xdr:spPr>
        <a:xfrm>
          <a:off x="14541500" y="57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114300</xdr:rowOff>
    </xdr:from>
    <xdr:to>
      <xdr:col>81</xdr:col>
      <xdr:colOff>50800</xdr:colOff>
      <xdr:row>37</xdr:row>
      <xdr:rowOff>116205</xdr:rowOff>
    </xdr:to>
    <xdr:cxnSp macro="">
      <xdr:nvCxnSpPr>
        <xdr:cNvPr id="374" name="直線コネクタ 373"/>
        <xdr:cNvCxnSpPr/>
      </xdr:nvCxnSpPr>
      <xdr:spPr>
        <a:xfrm>
          <a:off x="14592300" y="5772150"/>
          <a:ext cx="889000" cy="6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42</xdr:row>
      <xdr:rowOff>72407</xdr:rowOff>
    </xdr:from>
    <xdr:ext cx="405111" cy="259045"/>
    <xdr:sp macro="" textlink="">
      <xdr:nvSpPr>
        <xdr:cNvPr id="375" name="n_1aveValue【一般廃棄物処理施設】&#10;有形固定資産減価償却率"/>
        <xdr:cNvSpPr txBox="1"/>
      </xdr:nvSpPr>
      <xdr:spPr>
        <a:xfrm>
          <a:off x="15266044" y="727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161942</xdr:rowOff>
    </xdr:from>
    <xdr:ext cx="405111" cy="259045"/>
    <xdr:sp macro="" textlink="">
      <xdr:nvSpPr>
        <xdr:cNvPr id="376" name="n_2aveValue【一般廃棄物処理施設】&#10;有形固定資産減価償却率"/>
        <xdr:cNvSpPr txBox="1"/>
      </xdr:nvSpPr>
      <xdr:spPr>
        <a:xfrm>
          <a:off x="14389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12082</xdr:rowOff>
    </xdr:from>
    <xdr:ext cx="405111" cy="259045"/>
    <xdr:sp macro="" textlink="">
      <xdr:nvSpPr>
        <xdr:cNvPr id="377" name="n_1mainValue【一般廃棄物処理施設】&#10;有形固定資産減価償却率"/>
        <xdr:cNvSpPr txBox="1"/>
      </xdr:nvSpPr>
      <xdr:spPr>
        <a:xfrm>
          <a:off x="15266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10177</xdr:rowOff>
    </xdr:from>
    <xdr:ext cx="405111" cy="259045"/>
    <xdr:sp macro="" textlink="">
      <xdr:nvSpPr>
        <xdr:cNvPr id="378" name="n_2mainValue【一般廃棄物処理施設】&#10;有形固定資産減価償却率"/>
        <xdr:cNvSpPr txBox="1"/>
      </xdr:nvSpPr>
      <xdr:spPr>
        <a:xfrm>
          <a:off x="14389744" y="54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9" name="正方形/長方形 37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0" name="正方形/長方形 37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1" name="正方形/長方形 38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2" name="正方形/長方形 38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3" name="正方形/長方形 38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4" name="正方形/長方形 38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5" name="正方形/長方形 38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6" name="正方形/長方形 38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7" name="テキスト ボックス 38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8" name="直線コネクタ 38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89" name="直線コネクタ 38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90" name="テキスト ボックス 389"/>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1" name="直線コネクタ 39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92" name="テキスト ボックス 391"/>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3" name="直線コネクタ 39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94" name="テキスト ボックス 393"/>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5" name="直線コネクタ 39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96" name="テキスト ボックス 395"/>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97" name="直線コネクタ 39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98" name="テキスト ボックス 397"/>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9" name="直線コネクタ 39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00" name="テキスト ボックス 399"/>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38</xdr:row>
      <xdr:rowOff>38191</xdr:rowOff>
    </xdr:from>
    <xdr:to>
      <xdr:col>116</xdr:col>
      <xdr:colOff>62864</xdr:colOff>
      <xdr:row>41</xdr:row>
      <xdr:rowOff>119767</xdr:rowOff>
    </xdr:to>
    <xdr:cxnSp macro="">
      <xdr:nvCxnSpPr>
        <xdr:cNvPr id="402" name="直線コネクタ 401"/>
        <xdr:cNvCxnSpPr/>
      </xdr:nvCxnSpPr>
      <xdr:spPr>
        <a:xfrm flipV="1">
          <a:off x="22160864" y="6553291"/>
          <a:ext cx="0" cy="595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123594</xdr:rowOff>
    </xdr:from>
    <xdr:ext cx="534377" cy="259045"/>
    <xdr:sp macro="" textlink="">
      <xdr:nvSpPr>
        <xdr:cNvPr id="403" name="【一般廃棄物処理施設】&#10;一人当たり有形固定資産（償却資産）額最小値テキスト"/>
        <xdr:cNvSpPr txBox="1"/>
      </xdr:nvSpPr>
      <xdr:spPr>
        <a:xfrm>
          <a:off x="22199600" y="715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119767</xdr:rowOff>
    </xdr:from>
    <xdr:to>
      <xdr:col>116</xdr:col>
      <xdr:colOff>152400</xdr:colOff>
      <xdr:row>41</xdr:row>
      <xdr:rowOff>119767</xdr:rowOff>
    </xdr:to>
    <xdr:cxnSp macro="">
      <xdr:nvCxnSpPr>
        <xdr:cNvPr id="404" name="直線コネクタ 403"/>
        <xdr:cNvCxnSpPr/>
      </xdr:nvCxnSpPr>
      <xdr:spPr>
        <a:xfrm>
          <a:off x="22072600" y="714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156318</xdr:rowOff>
    </xdr:from>
    <xdr:ext cx="599010" cy="259045"/>
    <xdr:sp macro="" textlink="">
      <xdr:nvSpPr>
        <xdr:cNvPr id="405" name="【一般廃棄物処理施設】&#10;一人当たり有形固定資産（償却資産）額最大値テキスト"/>
        <xdr:cNvSpPr txBox="1"/>
      </xdr:nvSpPr>
      <xdr:spPr>
        <a:xfrm>
          <a:off x="22199600" y="632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38191</xdr:rowOff>
    </xdr:from>
    <xdr:to>
      <xdr:col>116</xdr:col>
      <xdr:colOff>152400</xdr:colOff>
      <xdr:row>38</xdr:row>
      <xdr:rowOff>38191</xdr:rowOff>
    </xdr:to>
    <xdr:cxnSp macro="">
      <xdr:nvCxnSpPr>
        <xdr:cNvPr id="406" name="直線コネクタ 405"/>
        <xdr:cNvCxnSpPr/>
      </xdr:nvCxnSpPr>
      <xdr:spPr>
        <a:xfrm>
          <a:off x="22072600" y="655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97534</xdr:rowOff>
    </xdr:from>
    <xdr:ext cx="599010" cy="259045"/>
    <xdr:sp macro="" textlink="">
      <xdr:nvSpPr>
        <xdr:cNvPr id="407" name="【一般廃棄物処理施設】&#10;一人当たり有形固定資産（償却資産）額平均値テキスト"/>
        <xdr:cNvSpPr txBox="1"/>
      </xdr:nvSpPr>
      <xdr:spPr>
        <a:xfrm>
          <a:off x="22199600" y="67840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119107</xdr:rowOff>
    </xdr:from>
    <xdr:to>
      <xdr:col>116</xdr:col>
      <xdr:colOff>114300</xdr:colOff>
      <xdr:row>40</xdr:row>
      <xdr:rowOff>49257</xdr:rowOff>
    </xdr:to>
    <xdr:sp macro="" textlink="">
      <xdr:nvSpPr>
        <xdr:cNvPr id="408" name="フローチャート: 判断 407"/>
        <xdr:cNvSpPr/>
      </xdr:nvSpPr>
      <xdr:spPr>
        <a:xfrm>
          <a:off x="22110700" y="680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32</xdr:row>
      <xdr:rowOff>146836</xdr:rowOff>
    </xdr:from>
    <xdr:to>
      <xdr:col>112</xdr:col>
      <xdr:colOff>38100</xdr:colOff>
      <xdr:row>33</xdr:row>
      <xdr:rowOff>76986</xdr:rowOff>
    </xdr:to>
    <xdr:sp macro="" textlink="">
      <xdr:nvSpPr>
        <xdr:cNvPr id="409" name="フローチャート: 判断 408"/>
        <xdr:cNvSpPr/>
      </xdr:nvSpPr>
      <xdr:spPr>
        <a:xfrm>
          <a:off x="21272500" y="56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71375</xdr:rowOff>
    </xdr:from>
    <xdr:to>
      <xdr:col>107</xdr:col>
      <xdr:colOff>101600</xdr:colOff>
      <xdr:row>40</xdr:row>
      <xdr:rowOff>1525</xdr:rowOff>
    </xdr:to>
    <xdr:sp macro="" textlink="">
      <xdr:nvSpPr>
        <xdr:cNvPr id="410" name="フローチャート: 判断 409"/>
        <xdr:cNvSpPr/>
      </xdr:nvSpPr>
      <xdr:spPr>
        <a:xfrm>
          <a:off x="20383500" y="675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1" name="テキスト ボックス 41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2" name="テキスト ボックス 41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3" name="テキスト ボックス 41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4" name="テキスト ボックス 41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5" name="テキスト ボックス 41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82703</xdr:rowOff>
    </xdr:from>
    <xdr:to>
      <xdr:col>116</xdr:col>
      <xdr:colOff>114300</xdr:colOff>
      <xdr:row>39</xdr:row>
      <xdr:rowOff>12853</xdr:rowOff>
    </xdr:to>
    <xdr:sp macro="" textlink="">
      <xdr:nvSpPr>
        <xdr:cNvPr id="416" name="楕円 415"/>
        <xdr:cNvSpPr/>
      </xdr:nvSpPr>
      <xdr:spPr>
        <a:xfrm>
          <a:off x="22110700" y="65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169080</xdr:rowOff>
    </xdr:from>
    <xdr:ext cx="599010" cy="259045"/>
    <xdr:sp macro="" textlink="">
      <xdr:nvSpPr>
        <xdr:cNvPr id="417" name="【一般廃棄物処理施設】&#10;一人当たり有形固定資産（償却資産）額該当値テキスト"/>
        <xdr:cNvSpPr txBox="1"/>
      </xdr:nvSpPr>
      <xdr:spPr>
        <a:xfrm>
          <a:off x="22199600" y="651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101665</xdr:rowOff>
    </xdr:from>
    <xdr:to>
      <xdr:col>112</xdr:col>
      <xdr:colOff>38100</xdr:colOff>
      <xdr:row>39</xdr:row>
      <xdr:rowOff>31815</xdr:rowOff>
    </xdr:to>
    <xdr:sp macro="" textlink="">
      <xdr:nvSpPr>
        <xdr:cNvPr id="418" name="楕円 417"/>
        <xdr:cNvSpPr/>
      </xdr:nvSpPr>
      <xdr:spPr>
        <a:xfrm>
          <a:off x="21272500" y="661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133503</xdr:rowOff>
    </xdr:from>
    <xdr:to>
      <xdr:col>116</xdr:col>
      <xdr:colOff>63500</xdr:colOff>
      <xdr:row>38</xdr:row>
      <xdr:rowOff>152465</xdr:rowOff>
    </xdr:to>
    <xdr:cxnSp macro="">
      <xdr:nvCxnSpPr>
        <xdr:cNvPr id="419" name="直線コネクタ 418"/>
        <xdr:cNvCxnSpPr/>
      </xdr:nvCxnSpPr>
      <xdr:spPr>
        <a:xfrm flipV="1">
          <a:off x="21323300" y="6648603"/>
          <a:ext cx="838200" cy="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153542</xdr:rowOff>
    </xdr:from>
    <xdr:to>
      <xdr:col>107</xdr:col>
      <xdr:colOff>101600</xdr:colOff>
      <xdr:row>40</xdr:row>
      <xdr:rowOff>83692</xdr:rowOff>
    </xdr:to>
    <xdr:sp macro="" textlink="">
      <xdr:nvSpPr>
        <xdr:cNvPr id="420" name="楕円 419"/>
        <xdr:cNvSpPr/>
      </xdr:nvSpPr>
      <xdr:spPr>
        <a:xfrm>
          <a:off x="20383500" y="684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152465</xdr:rowOff>
    </xdr:from>
    <xdr:to>
      <xdr:col>111</xdr:col>
      <xdr:colOff>177800</xdr:colOff>
      <xdr:row>40</xdr:row>
      <xdr:rowOff>32892</xdr:rowOff>
    </xdr:to>
    <xdr:cxnSp macro="">
      <xdr:nvCxnSpPr>
        <xdr:cNvPr id="421" name="直線コネクタ 420"/>
        <xdr:cNvCxnSpPr/>
      </xdr:nvCxnSpPr>
      <xdr:spPr>
        <a:xfrm flipV="1">
          <a:off x="20434300" y="6667565"/>
          <a:ext cx="889000" cy="22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31</xdr:row>
      <xdr:rowOff>93513</xdr:rowOff>
    </xdr:from>
    <xdr:ext cx="599010" cy="259045"/>
    <xdr:sp macro="" textlink="">
      <xdr:nvSpPr>
        <xdr:cNvPr id="422" name="n_1aveValue【一般廃棄物処理施設】&#10;一人当たり有形固定資産（償却資産）額"/>
        <xdr:cNvSpPr txBox="1"/>
      </xdr:nvSpPr>
      <xdr:spPr>
        <a:xfrm>
          <a:off x="21011095" y="540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18052</xdr:rowOff>
    </xdr:from>
    <xdr:ext cx="599010" cy="259045"/>
    <xdr:sp macro="" textlink="">
      <xdr:nvSpPr>
        <xdr:cNvPr id="423" name="n_2aveValue【一般廃棄物処理施設】&#10;一人当たり有形固定資産（償却資産）額"/>
        <xdr:cNvSpPr txBox="1"/>
      </xdr:nvSpPr>
      <xdr:spPr>
        <a:xfrm>
          <a:off x="20134795" y="653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22942</xdr:rowOff>
    </xdr:from>
    <xdr:ext cx="599010" cy="259045"/>
    <xdr:sp macro="" textlink="">
      <xdr:nvSpPr>
        <xdr:cNvPr id="424" name="n_1mainValue【一般廃棄物処理施設】&#10;一人当たり有形固定資産（償却資産）額"/>
        <xdr:cNvSpPr txBox="1"/>
      </xdr:nvSpPr>
      <xdr:spPr>
        <a:xfrm>
          <a:off x="21011095" y="670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74819</xdr:rowOff>
    </xdr:from>
    <xdr:ext cx="534377" cy="259045"/>
    <xdr:sp macro="" textlink="">
      <xdr:nvSpPr>
        <xdr:cNvPr id="425" name="n_2mainValue【一般廃棄物処理施設】&#10;一人当たり有形固定資産（償却資産）額"/>
        <xdr:cNvSpPr txBox="1"/>
      </xdr:nvSpPr>
      <xdr:spPr>
        <a:xfrm>
          <a:off x="20167111" y="693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6" name="正方形/長方形 42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7" name="正方形/長方形 42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8" name="正方形/長方形 42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9" name="正方形/長方形 42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0" name="正方形/長方形 42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1" name="正方形/長方形 43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2" name="正方形/長方形 43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正方形/長方形 43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34" name="正方形/長方形 43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35" name="正方形/長方形 43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36" name="正方形/長方形 43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7" name="正方形/長方形 43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8" name="正方形/長方形 43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9" name="正方形/長方形 43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40" name="正方形/長方形 43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41" name="正方形/長方形 44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42" name="正方形/長方形 44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43" name="正方形/長方形 44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44" name="正方形/長方形 44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45" name="正方形/長方形 44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46" name="正方形/長方形 44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47" name="正方形/長方形 44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48" name="正方形/長方形 44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9" name="正方形/長方形 44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50" name="テキスト ボックス 44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51" name="直線コネクタ 45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114300</xdr:rowOff>
    </xdr:from>
    <xdr:to>
      <xdr:col>89</xdr:col>
      <xdr:colOff>177800</xdr:colOff>
      <xdr:row>86</xdr:row>
      <xdr:rowOff>114300</xdr:rowOff>
    </xdr:to>
    <xdr:cxnSp macro="">
      <xdr:nvCxnSpPr>
        <xdr:cNvPr id="452" name="直線コネクタ 45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85</xdr:row>
      <xdr:rowOff>143527</xdr:rowOff>
    </xdr:from>
    <xdr:ext cx="338939" cy="259045"/>
    <xdr:sp macro="" textlink="">
      <xdr:nvSpPr>
        <xdr:cNvPr id="453" name="テキスト ボックス 452"/>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54" name="直線コネクタ 45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55" name="テキスト ボックス 45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56" name="直線コネクタ 45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57" name="テキスト ボックス 45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58" name="直線コネクタ 45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59" name="テキスト ボックス 45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60" name="直線コネクタ 45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61" name="テキスト ボックス 46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62" name="直線コネクタ 46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63" name="テキスト ボックス 46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6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82</xdr:row>
      <xdr:rowOff>51436</xdr:rowOff>
    </xdr:to>
    <xdr:cxnSp macro="">
      <xdr:nvCxnSpPr>
        <xdr:cNvPr id="465" name="直線コネクタ 464"/>
        <xdr:cNvCxnSpPr/>
      </xdr:nvCxnSpPr>
      <xdr:spPr>
        <a:xfrm flipV="1">
          <a:off x="16318864" y="13325475"/>
          <a:ext cx="0" cy="784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55263</xdr:rowOff>
    </xdr:from>
    <xdr:ext cx="405111" cy="259045"/>
    <xdr:sp macro="" textlink="">
      <xdr:nvSpPr>
        <xdr:cNvPr id="466" name="【消防施設】&#10;有形固定資産減価償却率最小値テキスト"/>
        <xdr:cNvSpPr txBox="1"/>
      </xdr:nvSpPr>
      <xdr:spPr>
        <a:xfrm>
          <a:off x="16357600"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82</xdr:row>
      <xdr:rowOff>51436</xdr:rowOff>
    </xdr:from>
    <xdr:to>
      <xdr:col>86</xdr:col>
      <xdr:colOff>25400</xdr:colOff>
      <xdr:row>82</xdr:row>
      <xdr:rowOff>51436</xdr:rowOff>
    </xdr:to>
    <xdr:cxnSp macro="">
      <xdr:nvCxnSpPr>
        <xdr:cNvPr id="467" name="直線コネクタ 466"/>
        <xdr:cNvCxnSpPr/>
      </xdr:nvCxnSpPr>
      <xdr:spPr>
        <a:xfrm>
          <a:off x="16230600" y="14110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468" name="【消防施設】&#10;有形固定資産減価償却率最大値テキスト"/>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469" name="直線コネクタ 468"/>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134002</xdr:rowOff>
    </xdr:from>
    <xdr:ext cx="405111" cy="259045"/>
    <xdr:sp macro="" textlink="">
      <xdr:nvSpPr>
        <xdr:cNvPr id="470" name="【消防施設】&#10;有形固定資産減価償却率平均値テキスト"/>
        <xdr:cNvSpPr txBox="1"/>
      </xdr:nvSpPr>
      <xdr:spPr>
        <a:xfrm>
          <a:off x="16357600" y="13678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111125</xdr:rowOff>
    </xdr:from>
    <xdr:to>
      <xdr:col>85</xdr:col>
      <xdr:colOff>177800</xdr:colOff>
      <xdr:row>81</xdr:row>
      <xdr:rowOff>41275</xdr:rowOff>
    </xdr:to>
    <xdr:sp macro="" textlink="">
      <xdr:nvSpPr>
        <xdr:cNvPr id="471" name="フローチャート: 判断 470"/>
        <xdr:cNvSpPr/>
      </xdr:nvSpPr>
      <xdr:spPr>
        <a:xfrm>
          <a:off x="16268700" y="1382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158750</xdr:rowOff>
    </xdr:from>
    <xdr:to>
      <xdr:col>81</xdr:col>
      <xdr:colOff>101600</xdr:colOff>
      <xdr:row>81</xdr:row>
      <xdr:rowOff>88900</xdr:rowOff>
    </xdr:to>
    <xdr:sp macro="" textlink="">
      <xdr:nvSpPr>
        <xdr:cNvPr id="472" name="フローチャート: 判断 471"/>
        <xdr:cNvSpPr/>
      </xdr:nvSpPr>
      <xdr:spPr>
        <a:xfrm>
          <a:off x="1543050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116839</xdr:rowOff>
    </xdr:from>
    <xdr:to>
      <xdr:col>76</xdr:col>
      <xdr:colOff>165100</xdr:colOff>
      <xdr:row>82</xdr:row>
      <xdr:rowOff>46989</xdr:rowOff>
    </xdr:to>
    <xdr:sp macro="" textlink="">
      <xdr:nvSpPr>
        <xdr:cNvPr id="473" name="フローチャート: 判断 472"/>
        <xdr:cNvSpPr/>
      </xdr:nvSpPr>
      <xdr:spPr>
        <a:xfrm>
          <a:off x="14541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74" name="テキスト ボックス 47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75" name="テキスト ボックス 47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76" name="テキスト ボックス 47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7" name="テキスト ボックス 47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8" name="テキスト ボックス 47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636</xdr:rowOff>
    </xdr:from>
    <xdr:to>
      <xdr:col>85</xdr:col>
      <xdr:colOff>177800</xdr:colOff>
      <xdr:row>82</xdr:row>
      <xdr:rowOff>102236</xdr:rowOff>
    </xdr:to>
    <xdr:sp macro="" textlink="">
      <xdr:nvSpPr>
        <xdr:cNvPr id="479" name="楕円 478"/>
        <xdr:cNvSpPr/>
      </xdr:nvSpPr>
      <xdr:spPr>
        <a:xfrm>
          <a:off x="162687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87013</xdr:rowOff>
    </xdr:from>
    <xdr:ext cx="405111" cy="259045"/>
    <xdr:sp macro="" textlink="">
      <xdr:nvSpPr>
        <xdr:cNvPr id="480" name="【消防施設】&#10;有形固定資産減価償却率該当値テキスト"/>
        <xdr:cNvSpPr txBox="1"/>
      </xdr:nvSpPr>
      <xdr:spPr>
        <a:xfrm>
          <a:off x="16357600" y="13974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31114</xdr:rowOff>
    </xdr:from>
    <xdr:to>
      <xdr:col>81</xdr:col>
      <xdr:colOff>101600</xdr:colOff>
      <xdr:row>82</xdr:row>
      <xdr:rowOff>132714</xdr:rowOff>
    </xdr:to>
    <xdr:sp macro="" textlink="">
      <xdr:nvSpPr>
        <xdr:cNvPr id="481" name="楕円 480"/>
        <xdr:cNvSpPr/>
      </xdr:nvSpPr>
      <xdr:spPr>
        <a:xfrm>
          <a:off x="15430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51436</xdr:rowOff>
    </xdr:from>
    <xdr:to>
      <xdr:col>85</xdr:col>
      <xdr:colOff>127000</xdr:colOff>
      <xdr:row>82</xdr:row>
      <xdr:rowOff>81914</xdr:rowOff>
    </xdr:to>
    <xdr:cxnSp macro="">
      <xdr:nvCxnSpPr>
        <xdr:cNvPr id="482" name="直線コネクタ 481"/>
        <xdr:cNvCxnSpPr/>
      </xdr:nvCxnSpPr>
      <xdr:spPr>
        <a:xfrm flipV="1">
          <a:off x="15481300" y="14110336"/>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25400</xdr:rowOff>
    </xdr:from>
    <xdr:to>
      <xdr:col>76</xdr:col>
      <xdr:colOff>165100</xdr:colOff>
      <xdr:row>86</xdr:row>
      <xdr:rowOff>127000</xdr:rowOff>
    </xdr:to>
    <xdr:sp macro="" textlink="">
      <xdr:nvSpPr>
        <xdr:cNvPr id="483" name="楕円 482"/>
        <xdr:cNvSpPr/>
      </xdr:nvSpPr>
      <xdr:spPr>
        <a:xfrm>
          <a:off x="14541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81914</xdr:rowOff>
    </xdr:from>
    <xdr:to>
      <xdr:col>81</xdr:col>
      <xdr:colOff>50800</xdr:colOff>
      <xdr:row>86</xdr:row>
      <xdr:rowOff>76200</xdr:rowOff>
    </xdr:to>
    <xdr:cxnSp macro="">
      <xdr:nvCxnSpPr>
        <xdr:cNvPr id="484" name="直線コネクタ 483"/>
        <xdr:cNvCxnSpPr/>
      </xdr:nvCxnSpPr>
      <xdr:spPr>
        <a:xfrm flipV="1">
          <a:off x="14592300" y="14140814"/>
          <a:ext cx="889000" cy="68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105427</xdr:rowOff>
    </xdr:from>
    <xdr:ext cx="405111" cy="259045"/>
    <xdr:sp macro="" textlink="">
      <xdr:nvSpPr>
        <xdr:cNvPr id="485" name="n_1aveValue【消防施設】&#10;有形固定資産減価償却率"/>
        <xdr:cNvSpPr txBox="1"/>
      </xdr:nvSpPr>
      <xdr:spPr>
        <a:xfrm>
          <a:off x="152660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63516</xdr:rowOff>
    </xdr:from>
    <xdr:ext cx="405111" cy="259045"/>
    <xdr:sp macro="" textlink="">
      <xdr:nvSpPr>
        <xdr:cNvPr id="486" name="n_2aveValue【消防施設】&#10;有形固定資産減価償却率"/>
        <xdr:cNvSpPr txBox="1"/>
      </xdr:nvSpPr>
      <xdr:spPr>
        <a:xfrm>
          <a:off x="14389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123841</xdr:rowOff>
    </xdr:from>
    <xdr:ext cx="405111" cy="259045"/>
    <xdr:sp macro="" textlink="">
      <xdr:nvSpPr>
        <xdr:cNvPr id="487" name="n_1mainValue【消防施設】&#10;有形固定資産減価償却率"/>
        <xdr:cNvSpPr txBox="1"/>
      </xdr:nvSpPr>
      <xdr:spPr>
        <a:xfrm>
          <a:off x="152660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86</xdr:row>
      <xdr:rowOff>118127</xdr:rowOff>
    </xdr:from>
    <xdr:ext cx="340478" cy="259045"/>
    <xdr:sp macro="" textlink="">
      <xdr:nvSpPr>
        <xdr:cNvPr id="488" name="n_2mainValue【消防施設】&#10;有形固定資産減価償却率"/>
        <xdr:cNvSpPr txBox="1"/>
      </xdr:nvSpPr>
      <xdr:spPr>
        <a:xfrm>
          <a:off x="14422061" y="1486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9" name="正方形/長方形 48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0" name="正方形/長方形 48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1" name="正方形/長方形 49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2" name="正方形/長方形 49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3" name="正方形/長方形 49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4" name="正方形/長方形 49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5" name="正方形/長方形 49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6" name="正方形/長方形 49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7" name="テキスト ボックス 49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8" name="直線コネクタ 49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9" name="直線コネクタ 49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00" name="テキスト ボックス 49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01" name="直線コネクタ 50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02" name="テキスト ボックス 50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3" name="直線コネクタ 50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04" name="テキスト ボックス 50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5" name="直線コネクタ 50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6" name="テキスト ボックス 50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7" name="直線コネクタ 50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8" name="テキスト ボックス 50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9" name="直線コネクタ 50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0" name="テキスト ボックス 50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85</xdr:row>
      <xdr:rowOff>156211</xdr:rowOff>
    </xdr:to>
    <xdr:cxnSp macro="">
      <xdr:nvCxnSpPr>
        <xdr:cNvPr id="512" name="直線コネクタ 511"/>
        <xdr:cNvCxnSpPr/>
      </xdr:nvCxnSpPr>
      <xdr:spPr>
        <a:xfrm flipV="1">
          <a:off x="22160864" y="13220700"/>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160038</xdr:rowOff>
    </xdr:from>
    <xdr:ext cx="469744" cy="259045"/>
    <xdr:sp macro="" textlink="">
      <xdr:nvSpPr>
        <xdr:cNvPr id="513" name="【消防施設】&#10;一人当たり面積最小値テキスト"/>
        <xdr:cNvSpPr txBox="1"/>
      </xdr:nvSpPr>
      <xdr:spPr>
        <a:xfrm>
          <a:off x="22199600"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156211</xdr:rowOff>
    </xdr:from>
    <xdr:to>
      <xdr:col>116</xdr:col>
      <xdr:colOff>152400</xdr:colOff>
      <xdr:row>85</xdr:row>
      <xdr:rowOff>156211</xdr:rowOff>
    </xdr:to>
    <xdr:cxnSp macro="">
      <xdr:nvCxnSpPr>
        <xdr:cNvPr id="514" name="直線コネクタ 513"/>
        <xdr:cNvCxnSpPr/>
      </xdr:nvCxnSpPr>
      <xdr:spPr>
        <a:xfrm>
          <a:off x="22072600" y="1472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515" name="【消防施設】&#10;一人当たり面積最大値テキスト"/>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516" name="直線コネクタ 515"/>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11447</xdr:rowOff>
    </xdr:from>
    <xdr:ext cx="469744" cy="259045"/>
    <xdr:sp macro="" textlink="">
      <xdr:nvSpPr>
        <xdr:cNvPr id="517" name="【消防施設】&#10;一人当たり面積平均値テキスト"/>
        <xdr:cNvSpPr txBox="1"/>
      </xdr:nvSpPr>
      <xdr:spPr>
        <a:xfrm>
          <a:off x="22199600" y="1407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518" name="フローチャート: 判断 517"/>
        <xdr:cNvSpPr/>
      </xdr:nvSpPr>
      <xdr:spPr>
        <a:xfrm>
          <a:off x="22110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151130</xdr:rowOff>
    </xdr:from>
    <xdr:to>
      <xdr:col>112</xdr:col>
      <xdr:colOff>38100</xdr:colOff>
      <xdr:row>83</xdr:row>
      <xdr:rowOff>81280</xdr:rowOff>
    </xdr:to>
    <xdr:sp macro="" textlink="">
      <xdr:nvSpPr>
        <xdr:cNvPr id="519" name="フローチャート: 判断 518"/>
        <xdr:cNvSpPr/>
      </xdr:nvSpPr>
      <xdr:spPr>
        <a:xfrm>
          <a:off x="21272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147320</xdr:rowOff>
    </xdr:from>
    <xdr:to>
      <xdr:col>107</xdr:col>
      <xdr:colOff>101600</xdr:colOff>
      <xdr:row>83</xdr:row>
      <xdr:rowOff>77470</xdr:rowOff>
    </xdr:to>
    <xdr:sp macro="" textlink="">
      <xdr:nvSpPr>
        <xdr:cNvPr id="520" name="フローチャート: 判断 519"/>
        <xdr:cNvSpPr/>
      </xdr:nvSpPr>
      <xdr:spPr>
        <a:xfrm>
          <a:off x="20383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139700</xdr:rowOff>
    </xdr:from>
    <xdr:to>
      <xdr:col>116</xdr:col>
      <xdr:colOff>114300</xdr:colOff>
      <xdr:row>77</xdr:row>
      <xdr:rowOff>69850</xdr:rowOff>
    </xdr:to>
    <xdr:sp macro="" textlink="">
      <xdr:nvSpPr>
        <xdr:cNvPr id="526" name="楕円 525"/>
        <xdr:cNvSpPr/>
      </xdr:nvSpPr>
      <xdr:spPr>
        <a:xfrm>
          <a:off x="221107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92727</xdr:rowOff>
    </xdr:from>
    <xdr:ext cx="469744" cy="259045"/>
    <xdr:sp macro="" textlink="">
      <xdr:nvSpPr>
        <xdr:cNvPr id="527" name="【消防施設】&#10;一人当たり面積該当値テキスト"/>
        <xdr:cNvSpPr txBox="1"/>
      </xdr:nvSpPr>
      <xdr:spPr>
        <a:xfrm>
          <a:off x="22199600"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154939</xdr:rowOff>
    </xdr:from>
    <xdr:to>
      <xdr:col>112</xdr:col>
      <xdr:colOff>38100</xdr:colOff>
      <xdr:row>77</xdr:row>
      <xdr:rowOff>85089</xdr:rowOff>
    </xdr:to>
    <xdr:sp macro="" textlink="">
      <xdr:nvSpPr>
        <xdr:cNvPr id="528" name="楕円 527"/>
        <xdr:cNvSpPr/>
      </xdr:nvSpPr>
      <xdr:spPr>
        <a:xfrm>
          <a:off x="21272500" y="1318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19050</xdr:rowOff>
    </xdr:from>
    <xdr:to>
      <xdr:col>116</xdr:col>
      <xdr:colOff>63500</xdr:colOff>
      <xdr:row>77</xdr:row>
      <xdr:rowOff>34289</xdr:rowOff>
    </xdr:to>
    <xdr:cxnSp macro="">
      <xdr:nvCxnSpPr>
        <xdr:cNvPr id="529" name="直線コネクタ 528"/>
        <xdr:cNvCxnSpPr/>
      </xdr:nvCxnSpPr>
      <xdr:spPr>
        <a:xfrm flipV="1">
          <a:off x="21323300" y="132207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530" name="楕円 529"/>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34289</xdr:rowOff>
    </xdr:from>
    <xdr:to>
      <xdr:col>111</xdr:col>
      <xdr:colOff>177800</xdr:colOff>
      <xdr:row>85</xdr:row>
      <xdr:rowOff>49530</xdr:rowOff>
    </xdr:to>
    <xdr:cxnSp macro="">
      <xdr:nvCxnSpPr>
        <xdr:cNvPr id="531" name="直線コネクタ 530"/>
        <xdr:cNvCxnSpPr/>
      </xdr:nvCxnSpPr>
      <xdr:spPr>
        <a:xfrm flipV="1">
          <a:off x="20434300" y="13235939"/>
          <a:ext cx="889000" cy="138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72407</xdr:rowOff>
    </xdr:from>
    <xdr:ext cx="469744" cy="259045"/>
    <xdr:sp macro="" textlink="">
      <xdr:nvSpPr>
        <xdr:cNvPr id="532" name="n_1aveValue【消防施設】&#10;一人当たり面積"/>
        <xdr:cNvSpPr txBox="1"/>
      </xdr:nvSpPr>
      <xdr:spPr>
        <a:xfrm>
          <a:off x="21075727"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93997</xdr:rowOff>
    </xdr:from>
    <xdr:ext cx="469744" cy="259045"/>
    <xdr:sp macro="" textlink="">
      <xdr:nvSpPr>
        <xdr:cNvPr id="533" name="n_2aveValue【消防施設】&#10;一人当たり面積"/>
        <xdr:cNvSpPr txBox="1"/>
      </xdr:nvSpPr>
      <xdr:spPr>
        <a:xfrm>
          <a:off x="20199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101617</xdr:rowOff>
    </xdr:from>
    <xdr:ext cx="469744" cy="259045"/>
    <xdr:sp macro="" textlink="">
      <xdr:nvSpPr>
        <xdr:cNvPr id="534" name="n_1mainValue【消防施設】&#10;一人当たり面積"/>
        <xdr:cNvSpPr txBox="1"/>
      </xdr:nvSpPr>
      <xdr:spPr>
        <a:xfrm>
          <a:off x="21075727" y="1296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535" name="n_2mainValue【消防施設】&#10;一人当たり面積"/>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46" name="テキスト ボックス 545"/>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7" name="直線コネクタ 54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48" name="テキスト ボックス 547"/>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9" name="直線コネクタ 54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0" name="テキスト ボックス 54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1" name="直線コネクタ 5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2" name="テキスト ボックス 5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3" name="直線コネクタ 55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4" name="テキスト ボックス 55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5" name="直線コネクタ 55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56" name="テキスト ボックス 555"/>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58" name="テキスト ボックス 55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5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28575</xdr:rowOff>
    </xdr:from>
    <xdr:to>
      <xdr:col>85</xdr:col>
      <xdr:colOff>126364</xdr:colOff>
      <xdr:row>109</xdr:row>
      <xdr:rowOff>7620</xdr:rowOff>
    </xdr:to>
    <xdr:cxnSp macro="">
      <xdr:nvCxnSpPr>
        <xdr:cNvPr id="560" name="直線コネクタ 559"/>
        <xdr:cNvCxnSpPr/>
      </xdr:nvCxnSpPr>
      <xdr:spPr>
        <a:xfrm flipV="1">
          <a:off x="16318864" y="1717357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11447</xdr:rowOff>
    </xdr:from>
    <xdr:ext cx="405111" cy="259045"/>
    <xdr:sp macro="" textlink="">
      <xdr:nvSpPr>
        <xdr:cNvPr id="561" name="【庁舎】&#10;有形固定資産減価償却率最小値テキスト"/>
        <xdr:cNvSpPr txBox="1"/>
      </xdr:nvSpPr>
      <xdr:spPr>
        <a:xfrm>
          <a:off x="16357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7620</xdr:rowOff>
    </xdr:from>
    <xdr:to>
      <xdr:col>86</xdr:col>
      <xdr:colOff>25400</xdr:colOff>
      <xdr:row>109</xdr:row>
      <xdr:rowOff>7620</xdr:rowOff>
    </xdr:to>
    <xdr:cxnSp macro="">
      <xdr:nvCxnSpPr>
        <xdr:cNvPr id="562" name="直線コネクタ 561"/>
        <xdr:cNvCxnSpPr/>
      </xdr:nvCxnSpPr>
      <xdr:spPr>
        <a:xfrm>
          <a:off x="16230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146702</xdr:rowOff>
    </xdr:from>
    <xdr:ext cx="405111" cy="259045"/>
    <xdr:sp macro="" textlink="">
      <xdr:nvSpPr>
        <xdr:cNvPr id="563" name="【庁舎】&#10;有形固定資産減価償却率最大値テキスト"/>
        <xdr:cNvSpPr txBox="1"/>
      </xdr:nvSpPr>
      <xdr:spPr>
        <a:xfrm>
          <a:off x="16357600" y="1694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28575</xdr:rowOff>
    </xdr:from>
    <xdr:to>
      <xdr:col>86</xdr:col>
      <xdr:colOff>25400</xdr:colOff>
      <xdr:row>100</xdr:row>
      <xdr:rowOff>28575</xdr:rowOff>
    </xdr:to>
    <xdr:cxnSp macro="">
      <xdr:nvCxnSpPr>
        <xdr:cNvPr id="564" name="直線コネクタ 563"/>
        <xdr:cNvCxnSpPr/>
      </xdr:nvCxnSpPr>
      <xdr:spPr>
        <a:xfrm>
          <a:off x="16230600" y="1717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565" name="【庁舎】&#10;有形固定資産減価償却率平均値テキスト"/>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566" name="フローチャート: 判断 565"/>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160655</xdr:rowOff>
    </xdr:from>
    <xdr:to>
      <xdr:col>81</xdr:col>
      <xdr:colOff>101600</xdr:colOff>
      <xdr:row>105</xdr:row>
      <xdr:rowOff>90805</xdr:rowOff>
    </xdr:to>
    <xdr:sp macro="" textlink="">
      <xdr:nvSpPr>
        <xdr:cNvPr id="567" name="フローチャート: 判断 566"/>
        <xdr:cNvSpPr/>
      </xdr:nvSpPr>
      <xdr:spPr>
        <a:xfrm>
          <a:off x="15430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109220</xdr:rowOff>
    </xdr:from>
    <xdr:to>
      <xdr:col>76</xdr:col>
      <xdr:colOff>165100</xdr:colOff>
      <xdr:row>106</xdr:row>
      <xdr:rowOff>39370</xdr:rowOff>
    </xdr:to>
    <xdr:sp macro="" textlink="">
      <xdr:nvSpPr>
        <xdr:cNvPr id="568" name="フローチャート: 判断 567"/>
        <xdr:cNvSpPr/>
      </xdr:nvSpPr>
      <xdr:spPr>
        <a:xfrm>
          <a:off x="14541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9" name="テキスト ボックス 56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0" name="テキスト ボックス 56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1" name="テキスト ボックス 57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2" name="テキスト ボックス 57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3" name="テキスト ボックス 57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15875</xdr:rowOff>
    </xdr:from>
    <xdr:to>
      <xdr:col>85</xdr:col>
      <xdr:colOff>177800</xdr:colOff>
      <xdr:row>106</xdr:row>
      <xdr:rowOff>117475</xdr:rowOff>
    </xdr:to>
    <xdr:sp macro="" textlink="">
      <xdr:nvSpPr>
        <xdr:cNvPr id="574" name="楕円 573"/>
        <xdr:cNvSpPr/>
      </xdr:nvSpPr>
      <xdr:spPr>
        <a:xfrm>
          <a:off x="162687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165752</xdr:rowOff>
    </xdr:from>
    <xdr:ext cx="405111" cy="259045"/>
    <xdr:sp macro="" textlink="">
      <xdr:nvSpPr>
        <xdr:cNvPr id="575" name="【庁舎】&#10;有形固定資産減価償却率該当値テキスト"/>
        <xdr:cNvSpPr txBox="1"/>
      </xdr:nvSpPr>
      <xdr:spPr>
        <a:xfrm>
          <a:off x="16357600"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55880</xdr:rowOff>
    </xdr:from>
    <xdr:to>
      <xdr:col>81</xdr:col>
      <xdr:colOff>101600</xdr:colOff>
      <xdr:row>106</xdr:row>
      <xdr:rowOff>157480</xdr:rowOff>
    </xdr:to>
    <xdr:sp macro="" textlink="">
      <xdr:nvSpPr>
        <xdr:cNvPr id="576" name="楕円 575"/>
        <xdr:cNvSpPr/>
      </xdr:nvSpPr>
      <xdr:spPr>
        <a:xfrm>
          <a:off x="15430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66675</xdr:rowOff>
    </xdr:from>
    <xdr:to>
      <xdr:col>85</xdr:col>
      <xdr:colOff>127000</xdr:colOff>
      <xdr:row>106</xdr:row>
      <xdr:rowOff>106680</xdr:rowOff>
    </xdr:to>
    <xdr:cxnSp macro="">
      <xdr:nvCxnSpPr>
        <xdr:cNvPr id="577" name="直線コネクタ 576"/>
        <xdr:cNvCxnSpPr/>
      </xdr:nvCxnSpPr>
      <xdr:spPr>
        <a:xfrm flipV="1">
          <a:off x="15481300" y="182403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95886</xdr:rowOff>
    </xdr:from>
    <xdr:to>
      <xdr:col>76</xdr:col>
      <xdr:colOff>165100</xdr:colOff>
      <xdr:row>107</xdr:row>
      <xdr:rowOff>26036</xdr:rowOff>
    </xdr:to>
    <xdr:sp macro="" textlink="">
      <xdr:nvSpPr>
        <xdr:cNvPr id="578" name="楕円 577"/>
        <xdr:cNvSpPr/>
      </xdr:nvSpPr>
      <xdr:spPr>
        <a:xfrm>
          <a:off x="14541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106680</xdr:rowOff>
    </xdr:from>
    <xdr:to>
      <xdr:col>81</xdr:col>
      <xdr:colOff>50800</xdr:colOff>
      <xdr:row>106</xdr:row>
      <xdr:rowOff>146686</xdr:rowOff>
    </xdr:to>
    <xdr:cxnSp macro="">
      <xdr:nvCxnSpPr>
        <xdr:cNvPr id="579" name="直線コネクタ 578"/>
        <xdr:cNvCxnSpPr/>
      </xdr:nvCxnSpPr>
      <xdr:spPr>
        <a:xfrm flipV="1">
          <a:off x="14592300" y="182803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107332</xdr:rowOff>
    </xdr:from>
    <xdr:ext cx="405111" cy="259045"/>
    <xdr:sp macro="" textlink="">
      <xdr:nvSpPr>
        <xdr:cNvPr id="580" name="n_1aveValue【庁舎】&#10;有形固定資産減価償却率"/>
        <xdr:cNvSpPr txBox="1"/>
      </xdr:nvSpPr>
      <xdr:spPr>
        <a:xfrm>
          <a:off x="152660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55897</xdr:rowOff>
    </xdr:from>
    <xdr:ext cx="405111" cy="259045"/>
    <xdr:sp macro="" textlink="">
      <xdr:nvSpPr>
        <xdr:cNvPr id="581" name="n_2aveValue【庁舎】&#10;有形固定資産減価償却率"/>
        <xdr:cNvSpPr txBox="1"/>
      </xdr:nvSpPr>
      <xdr:spPr>
        <a:xfrm>
          <a:off x="14389744" y="1788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148607</xdr:rowOff>
    </xdr:from>
    <xdr:ext cx="405111" cy="259045"/>
    <xdr:sp macro="" textlink="">
      <xdr:nvSpPr>
        <xdr:cNvPr id="582" name="n_1mainValue【庁舎】&#10;有形固定資産減価償却率"/>
        <xdr:cNvSpPr txBox="1"/>
      </xdr:nvSpPr>
      <xdr:spPr>
        <a:xfrm>
          <a:off x="152660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17163</xdr:rowOff>
    </xdr:from>
    <xdr:ext cx="405111" cy="259045"/>
    <xdr:sp macro="" textlink="">
      <xdr:nvSpPr>
        <xdr:cNvPr id="583" name="n_2mainValue【庁舎】&#10;有形固定資産減価償却率"/>
        <xdr:cNvSpPr txBox="1"/>
      </xdr:nvSpPr>
      <xdr:spPr>
        <a:xfrm>
          <a:off x="14389744" y="1836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4" name="正方形/長方形 58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5" name="正方形/長方形 58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6" name="正方形/長方形 58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7" name="正方形/長方形 58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8" name="正方形/長方形 58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9" name="正方形/長方形 58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0" name="正方形/長方形 58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1" name="正方形/長方形 59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2" name="テキスト ボックス 59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3" name="直線コネクタ 59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94" name="テキスト ボックス 59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595" name="直線コネクタ 59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96" name="テキスト ボックス 59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97" name="直線コネクタ 59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98" name="テキスト ボックス 59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99" name="直線コネクタ 59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00" name="テキスト ボックス 59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01" name="直線コネクタ 60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02" name="テキスト ボックス 60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3" name="直線コネクタ 60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4" name="テキスト ボックス 60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25908</xdr:rowOff>
    </xdr:from>
    <xdr:to>
      <xdr:col>116</xdr:col>
      <xdr:colOff>62864</xdr:colOff>
      <xdr:row>108</xdr:row>
      <xdr:rowOff>169926</xdr:rowOff>
    </xdr:to>
    <xdr:cxnSp macro="">
      <xdr:nvCxnSpPr>
        <xdr:cNvPr id="606" name="直線コネクタ 605"/>
        <xdr:cNvCxnSpPr/>
      </xdr:nvCxnSpPr>
      <xdr:spPr>
        <a:xfrm flipV="1">
          <a:off x="22160864" y="17342358"/>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2303</xdr:rowOff>
    </xdr:from>
    <xdr:ext cx="469744" cy="259045"/>
    <xdr:sp macro="" textlink="">
      <xdr:nvSpPr>
        <xdr:cNvPr id="607" name="【庁舎】&#10;一人当たり面積最小値テキスト"/>
        <xdr:cNvSpPr txBox="1"/>
      </xdr:nvSpPr>
      <xdr:spPr>
        <a:xfrm>
          <a:off x="22199600" y="1869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169926</xdr:rowOff>
    </xdr:from>
    <xdr:to>
      <xdr:col>116</xdr:col>
      <xdr:colOff>152400</xdr:colOff>
      <xdr:row>108</xdr:row>
      <xdr:rowOff>169926</xdr:rowOff>
    </xdr:to>
    <xdr:cxnSp macro="">
      <xdr:nvCxnSpPr>
        <xdr:cNvPr id="608" name="直線コネクタ 607"/>
        <xdr:cNvCxnSpPr/>
      </xdr:nvCxnSpPr>
      <xdr:spPr>
        <a:xfrm>
          <a:off x="22072600" y="18686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144035</xdr:rowOff>
    </xdr:from>
    <xdr:ext cx="469744" cy="259045"/>
    <xdr:sp macro="" textlink="">
      <xdr:nvSpPr>
        <xdr:cNvPr id="609" name="【庁舎】&#10;一人当たり面積最大値テキスト"/>
        <xdr:cNvSpPr txBox="1"/>
      </xdr:nvSpPr>
      <xdr:spPr>
        <a:xfrm>
          <a:off x="22199600" y="1711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25908</xdr:rowOff>
    </xdr:from>
    <xdr:to>
      <xdr:col>116</xdr:col>
      <xdr:colOff>152400</xdr:colOff>
      <xdr:row>101</xdr:row>
      <xdr:rowOff>25908</xdr:rowOff>
    </xdr:to>
    <xdr:cxnSp macro="">
      <xdr:nvCxnSpPr>
        <xdr:cNvPr id="610" name="直線コネクタ 609"/>
        <xdr:cNvCxnSpPr/>
      </xdr:nvCxnSpPr>
      <xdr:spPr>
        <a:xfrm>
          <a:off x="22072600" y="1734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12971</xdr:rowOff>
    </xdr:from>
    <xdr:ext cx="469744" cy="259045"/>
    <xdr:sp macro="" textlink="">
      <xdr:nvSpPr>
        <xdr:cNvPr id="611" name="【庁舎】&#10;一人当たり面積平均値テキスト"/>
        <xdr:cNvSpPr txBox="1"/>
      </xdr:nvSpPr>
      <xdr:spPr>
        <a:xfrm>
          <a:off x="22199600" y="1818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34544</xdr:rowOff>
    </xdr:from>
    <xdr:to>
      <xdr:col>116</xdr:col>
      <xdr:colOff>114300</xdr:colOff>
      <xdr:row>106</xdr:row>
      <xdr:rowOff>136144</xdr:rowOff>
    </xdr:to>
    <xdr:sp macro="" textlink="">
      <xdr:nvSpPr>
        <xdr:cNvPr id="612" name="フローチャート: 判断 611"/>
        <xdr:cNvSpPr/>
      </xdr:nvSpPr>
      <xdr:spPr>
        <a:xfrm>
          <a:off x="22110700" y="1820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57404</xdr:rowOff>
    </xdr:from>
    <xdr:to>
      <xdr:col>112</xdr:col>
      <xdr:colOff>38100</xdr:colOff>
      <xdr:row>106</xdr:row>
      <xdr:rowOff>159004</xdr:rowOff>
    </xdr:to>
    <xdr:sp macro="" textlink="">
      <xdr:nvSpPr>
        <xdr:cNvPr id="613" name="フローチャート: 判断 612"/>
        <xdr:cNvSpPr/>
      </xdr:nvSpPr>
      <xdr:spPr>
        <a:xfrm>
          <a:off x="21272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130556</xdr:rowOff>
    </xdr:from>
    <xdr:to>
      <xdr:col>107</xdr:col>
      <xdr:colOff>101600</xdr:colOff>
      <xdr:row>106</xdr:row>
      <xdr:rowOff>60706</xdr:rowOff>
    </xdr:to>
    <xdr:sp macro="" textlink="">
      <xdr:nvSpPr>
        <xdr:cNvPr id="614" name="フローチャート: 判断 613"/>
        <xdr:cNvSpPr/>
      </xdr:nvSpPr>
      <xdr:spPr>
        <a:xfrm>
          <a:off x="20383500" y="181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5" name="テキスト ボックス 61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6" name="テキスト ボックス 61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7" name="テキスト ボックス 61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8" name="テキスト ボックス 61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9" name="テキスト ボックス 61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160274</xdr:rowOff>
    </xdr:from>
    <xdr:to>
      <xdr:col>116</xdr:col>
      <xdr:colOff>114300</xdr:colOff>
      <xdr:row>104</xdr:row>
      <xdr:rowOff>90424</xdr:rowOff>
    </xdr:to>
    <xdr:sp macro="" textlink="">
      <xdr:nvSpPr>
        <xdr:cNvPr id="620" name="楕円 619"/>
        <xdr:cNvSpPr/>
      </xdr:nvSpPr>
      <xdr:spPr>
        <a:xfrm>
          <a:off x="22110700" y="178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11701</xdr:rowOff>
    </xdr:from>
    <xdr:ext cx="469744" cy="259045"/>
    <xdr:sp macro="" textlink="">
      <xdr:nvSpPr>
        <xdr:cNvPr id="621" name="【庁舎】&#10;一人当たり面積該当値テキスト"/>
        <xdr:cNvSpPr txBox="1"/>
      </xdr:nvSpPr>
      <xdr:spPr>
        <a:xfrm>
          <a:off x="22199600" y="1767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169418</xdr:rowOff>
    </xdr:from>
    <xdr:to>
      <xdr:col>112</xdr:col>
      <xdr:colOff>38100</xdr:colOff>
      <xdr:row>104</xdr:row>
      <xdr:rowOff>99568</xdr:rowOff>
    </xdr:to>
    <xdr:sp macro="" textlink="">
      <xdr:nvSpPr>
        <xdr:cNvPr id="622" name="楕円 621"/>
        <xdr:cNvSpPr/>
      </xdr:nvSpPr>
      <xdr:spPr>
        <a:xfrm>
          <a:off x="21272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39624</xdr:rowOff>
    </xdr:from>
    <xdr:to>
      <xdr:col>116</xdr:col>
      <xdr:colOff>63500</xdr:colOff>
      <xdr:row>104</xdr:row>
      <xdr:rowOff>48768</xdr:rowOff>
    </xdr:to>
    <xdr:cxnSp macro="">
      <xdr:nvCxnSpPr>
        <xdr:cNvPr id="623" name="直線コネクタ 622"/>
        <xdr:cNvCxnSpPr/>
      </xdr:nvCxnSpPr>
      <xdr:spPr>
        <a:xfrm flipV="1">
          <a:off x="21323300" y="178704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11685</xdr:rowOff>
    </xdr:from>
    <xdr:to>
      <xdr:col>107</xdr:col>
      <xdr:colOff>101600</xdr:colOff>
      <xdr:row>104</xdr:row>
      <xdr:rowOff>113285</xdr:rowOff>
    </xdr:to>
    <xdr:sp macro="" textlink="">
      <xdr:nvSpPr>
        <xdr:cNvPr id="624" name="楕円 623"/>
        <xdr:cNvSpPr/>
      </xdr:nvSpPr>
      <xdr:spPr>
        <a:xfrm>
          <a:off x="20383500" y="1784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48768</xdr:rowOff>
    </xdr:from>
    <xdr:to>
      <xdr:col>111</xdr:col>
      <xdr:colOff>177800</xdr:colOff>
      <xdr:row>104</xdr:row>
      <xdr:rowOff>62485</xdr:rowOff>
    </xdr:to>
    <xdr:cxnSp macro="">
      <xdr:nvCxnSpPr>
        <xdr:cNvPr id="625" name="直線コネクタ 624"/>
        <xdr:cNvCxnSpPr/>
      </xdr:nvCxnSpPr>
      <xdr:spPr>
        <a:xfrm flipV="1">
          <a:off x="20434300" y="17879568"/>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150131</xdr:rowOff>
    </xdr:from>
    <xdr:ext cx="469744" cy="259045"/>
    <xdr:sp macro="" textlink="">
      <xdr:nvSpPr>
        <xdr:cNvPr id="626" name="n_1aveValue【庁舎】&#10;一人当たり面積"/>
        <xdr:cNvSpPr txBox="1"/>
      </xdr:nvSpPr>
      <xdr:spPr>
        <a:xfrm>
          <a:off x="210757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51833</xdr:rowOff>
    </xdr:from>
    <xdr:ext cx="469744" cy="259045"/>
    <xdr:sp macro="" textlink="">
      <xdr:nvSpPr>
        <xdr:cNvPr id="627" name="n_2aveValue【庁舎】&#10;一人当たり面積"/>
        <xdr:cNvSpPr txBox="1"/>
      </xdr:nvSpPr>
      <xdr:spPr>
        <a:xfrm>
          <a:off x="20199427" y="1822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116095</xdr:rowOff>
    </xdr:from>
    <xdr:ext cx="469744" cy="259045"/>
    <xdr:sp macro="" textlink="">
      <xdr:nvSpPr>
        <xdr:cNvPr id="628" name="n_1mainValue【庁舎】&#10;一人当たり面積"/>
        <xdr:cNvSpPr txBox="1"/>
      </xdr:nvSpPr>
      <xdr:spPr>
        <a:xfrm>
          <a:off x="21075727"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129812</xdr:rowOff>
    </xdr:from>
    <xdr:ext cx="469744" cy="259045"/>
    <xdr:sp macro="" textlink="">
      <xdr:nvSpPr>
        <xdr:cNvPr id="629" name="n_2mainValue【庁舎】&#10;一人当たり面積"/>
        <xdr:cNvSpPr txBox="1"/>
      </xdr:nvSpPr>
      <xdr:spPr>
        <a:xfrm>
          <a:off x="20199427" y="1761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0" name="正方形/長方形 62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1" name="正方形/長方形 63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2" name="テキスト ボックス 63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消防施設については、有形固定資産減価償却率が各平均を大きく下回っています。これは平成２７年に建設された消防団拠点施設が計上されているためです。</a:t>
          </a:r>
          <a:endParaRPr lang="ja-JP" altLang="ja-JP" sz="1400">
            <a:effectLst/>
          </a:endParaRPr>
        </a:p>
        <a:p>
          <a:r>
            <a:rPr kumimoji="1" lang="ja-JP" altLang="ja-JP" sz="1100">
              <a:solidFill>
                <a:schemeClr val="dk1"/>
              </a:solidFill>
              <a:effectLst/>
              <a:latin typeface="+mn-lt"/>
              <a:ea typeface="+mn-ea"/>
              <a:cs typeface="+mn-cs"/>
            </a:rPr>
            <a:t>庁舎については、本庁舎以外にも各支所、出張所等が計上されています。</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今後も、各施設の現状を把握しながら、財政状況を考慮し、計画的な維持補修・更新に努めていきます。</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heetViews>
  <sheetFormatPr defaultColWidth="0" defaultRowHeight="11.25" zeroHeight="1"/>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c r="A1" s="165"/>
      <c r="B1" s="624" t="s">
        <v>73</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75"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75</v>
      </c>
      <c r="C3" s="626"/>
      <c r="D3" s="626"/>
      <c r="E3" s="627"/>
      <c r="F3" s="627"/>
      <c r="G3" s="627"/>
      <c r="H3" s="627"/>
      <c r="I3" s="627"/>
      <c r="J3" s="627"/>
      <c r="K3" s="627"/>
      <c r="L3" s="627" t="s">
        <v>76</v>
      </c>
      <c r="M3" s="627"/>
      <c r="N3" s="627"/>
      <c r="O3" s="627"/>
      <c r="P3" s="627"/>
      <c r="Q3" s="627"/>
      <c r="R3" s="630"/>
      <c r="S3" s="630"/>
      <c r="T3" s="630"/>
      <c r="U3" s="630"/>
      <c r="V3" s="631"/>
      <c r="W3" s="524" t="s">
        <v>77</v>
      </c>
      <c r="X3" s="525"/>
      <c r="Y3" s="525"/>
      <c r="Z3" s="525"/>
      <c r="AA3" s="525"/>
      <c r="AB3" s="626"/>
      <c r="AC3" s="630" t="s">
        <v>78</v>
      </c>
      <c r="AD3" s="525"/>
      <c r="AE3" s="525"/>
      <c r="AF3" s="525"/>
      <c r="AG3" s="525"/>
      <c r="AH3" s="525"/>
      <c r="AI3" s="525"/>
      <c r="AJ3" s="525"/>
      <c r="AK3" s="525"/>
      <c r="AL3" s="592"/>
      <c r="AM3" s="524" t="s">
        <v>79</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80</v>
      </c>
      <c r="BO3" s="525"/>
      <c r="BP3" s="525"/>
      <c r="BQ3" s="525"/>
      <c r="BR3" s="525"/>
      <c r="BS3" s="525"/>
      <c r="BT3" s="525"/>
      <c r="BU3" s="592"/>
      <c r="BV3" s="524" t="s">
        <v>81</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82</v>
      </c>
      <c r="CU3" s="525"/>
      <c r="CV3" s="525"/>
      <c r="CW3" s="525"/>
      <c r="CX3" s="525"/>
      <c r="CY3" s="525"/>
      <c r="CZ3" s="525"/>
      <c r="DA3" s="592"/>
      <c r="DB3" s="524" t="s">
        <v>83</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84</v>
      </c>
      <c r="AZ4" s="438"/>
      <c r="BA4" s="438"/>
      <c r="BB4" s="438"/>
      <c r="BC4" s="438"/>
      <c r="BD4" s="438"/>
      <c r="BE4" s="438"/>
      <c r="BF4" s="438"/>
      <c r="BG4" s="438"/>
      <c r="BH4" s="438"/>
      <c r="BI4" s="438"/>
      <c r="BJ4" s="438"/>
      <c r="BK4" s="438"/>
      <c r="BL4" s="438"/>
      <c r="BM4" s="439"/>
      <c r="BN4" s="440">
        <v>20390145</v>
      </c>
      <c r="BO4" s="441"/>
      <c r="BP4" s="441"/>
      <c r="BQ4" s="441"/>
      <c r="BR4" s="441"/>
      <c r="BS4" s="441"/>
      <c r="BT4" s="441"/>
      <c r="BU4" s="442"/>
      <c r="BV4" s="440">
        <v>18705744</v>
      </c>
      <c r="BW4" s="441"/>
      <c r="BX4" s="441"/>
      <c r="BY4" s="441"/>
      <c r="BZ4" s="441"/>
      <c r="CA4" s="441"/>
      <c r="CB4" s="441"/>
      <c r="CC4" s="442"/>
      <c r="CD4" s="618" t="s">
        <v>85</v>
      </c>
      <c r="CE4" s="619"/>
      <c r="CF4" s="619"/>
      <c r="CG4" s="619"/>
      <c r="CH4" s="619"/>
      <c r="CI4" s="619"/>
      <c r="CJ4" s="619"/>
      <c r="CK4" s="619"/>
      <c r="CL4" s="619"/>
      <c r="CM4" s="619"/>
      <c r="CN4" s="619"/>
      <c r="CO4" s="619"/>
      <c r="CP4" s="619"/>
      <c r="CQ4" s="619"/>
      <c r="CR4" s="619"/>
      <c r="CS4" s="620"/>
      <c r="CT4" s="621">
        <v>0.9</v>
      </c>
      <c r="CU4" s="622"/>
      <c r="CV4" s="622"/>
      <c r="CW4" s="622"/>
      <c r="CX4" s="622"/>
      <c r="CY4" s="622"/>
      <c r="CZ4" s="622"/>
      <c r="DA4" s="623"/>
      <c r="DB4" s="621">
        <v>0.7</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86</v>
      </c>
      <c r="AN5" s="419"/>
      <c r="AO5" s="419"/>
      <c r="AP5" s="419"/>
      <c r="AQ5" s="419"/>
      <c r="AR5" s="419"/>
      <c r="AS5" s="419"/>
      <c r="AT5" s="420"/>
      <c r="AU5" s="502" t="s">
        <v>87</v>
      </c>
      <c r="AV5" s="503"/>
      <c r="AW5" s="503"/>
      <c r="AX5" s="503"/>
      <c r="AY5" s="425" t="s">
        <v>88</v>
      </c>
      <c r="AZ5" s="426"/>
      <c r="BA5" s="426"/>
      <c r="BB5" s="426"/>
      <c r="BC5" s="426"/>
      <c r="BD5" s="426"/>
      <c r="BE5" s="426"/>
      <c r="BF5" s="426"/>
      <c r="BG5" s="426"/>
      <c r="BH5" s="426"/>
      <c r="BI5" s="426"/>
      <c r="BJ5" s="426"/>
      <c r="BK5" s="426"/>
      <c r="BL5" s="426"/>
      <c r="BM5" s="427"/>
      <c r="BN5" s="445">
        <v>20295985</v>
      </c>
      <c r="BO5" s="446"/>
      <c r="BP5" s="446"/>
      <c r="BQ5" s="446"/>
      <c r="BR5" s="446"/>
      <c r="BS5" s="446"/>
      <c r="BT5" s="446"/>
      <c r="BU5" s="447"/>
      <c r="BV5" s="445">
        <v>18634240</v>
      </c>
      <c r="BW5" s="446"/>
      <c r="BX5" s="446"/>
      <c r="BY5" s="446"/>
      <c r="BZ5" s="446"/>
      <c r="CA5" s="446"/>
      <c r="CB5" s="446"/>
      <c r="CC5" s="447"/>
      <c r="CD5" s="454" t="s">
        <v>89</v>
      </c>
      <c r="CE5" s="455"/>
      <c r="CF5" s="455"/>
      <c r="CG5" s="455"/>
      <c r="CH5" s="455"/>
      <c r="CI5" s="455"/>
      <c r="CJ5" s="455"/>
      <c r="CK5" s="455"/>
      <c r="CL5" s="455"/>
      <c r="CM5" s="455"/>
      <c r="CN5" s="455"/>
      <c r="CO5" s="455"/>
      <c r="CP5" s="455"/>
      <c r="CQ5" s="455"/>
      <c r="CR5" s="455"/>
      <c r="CS5" s="456"/>
      <c r="CT5" s="415">
        <v>92.7</v>
      </c>
      <c r="CU5" s="416"/>
      <c r="CV5" s="416"/>
      <c r="CW5" s="416"/>
      <c r="CX5" s="416"/>
      <c r="CY5" s="416"/>
      <c r="CZ5" s="416"/>
      <c r="DA5" s="417"/>
      <c r="DB5" s="415">
        <v>87.1</v>
      </c>
      <c r="DC5" s="416"/>
      <c r="DD5" s="416"/>
      <c r="DE5" s="416"/>
      <c r="DF5" s="416"/>
      <c r="DG5" s="416"/>
      <c r="DH5" s="416"/>
      <c r="DI5" s="417"/>
      <c r="DJ5" s="165"/>
      <c r="DK5" s="165"/>
      <c r="DL5" s="165"/>
      <c r="DM5" s="165"/>
      <c r="DN5" s="165"/>
      <c r="DO5" s="165"/>
    </row>
    <row r="6" spans="1:119" ht="18.75" customHeight="1">
      <c r="A6" s="166"/>
      <c r="B6" s="598" t="s">
        <v>90</v>
      </c>
      <c r="C6" s="459"/>
      <c r="D6" s="459"/>
      <c r="E6" s="599"/>
      <c r="F6" s="599"/>
      <c r="G6" s="599"/>
      <c r="H6" s="599"/>
      <c r="I6" s="599"/>
      <c r="J6" s="599"/>
      <c r="K6" s="599"/>
      <c r="L6" s="599" t="s">
        <v>91</v>
      </c>
      <c r="M6" s="599"/>
      <c r="N6" s="599"/>
      <c r="O6" s="599"/>
      <c r="P6" s="599"/>
      <c r="Q6" s="599"/>
      <c r="R6" s="483"/>
      <c r="S6" s="483"/>
      <c r="T6" s="483"/>
      <c r="U6" s="483"/>
      <c r="V6" s="605"/>
      <c r="W6" s="536" t="s">
        <v>92</v>
      </c>
      <c r="X6" s="458"/>
      <c r="Y6" s="458"/>
      <c r="Z6" s="458"/>
      <c r="AA6" s="458"/>
      <c r="AB6" s="459"/>
      <c r="AC6" s="610" t="s">
        <v>93</v>
      </c>
      <c r="AD6" s="611"/>
      <c r="AE6" s="611"/>
      <c r="AF6" s="611"/>
      <c r="AG6" s="611"/>
      <c r="AH6" s="611"/>
      <c r="AI6" s="611"/>
      <c r="AJ6" s="611"/>
      <c r="AK6" s="611"/>
      <c r="AL6" s="612"/>
      <c r="AM6" s="514" t="s">
        <v>94</v>
      </c>
      <c r="AN6" s="419"/>
      <c r="AO6" s="419"/>
      <c r="AP6" s="419"/>
      <c r="AQ6" s="419"/>
      <c r="AR6" s="419"/>
      <c r="AS6" s="419"/>
      <c r="AT6" s="420"/>
      <c r="AU6" s="502" t="s">
        <v>87</v>
      </c>
      <c r="AV6" s="503"/>
      <c r="AW6" s="503"/>
      <c r="AX6" s="503"/>
      <c r="AY6" s="425" t="s">
        <v>95</v>
      </c>
      <c r="AZ6" s="426"/>
      <c r="BA6" s="426"/>
      <c r="BB6" s="426"/>
      <c r="BC6" s="426"/>
      <c r="BD6" s="426"/>
      <c r="BE6" s="426"/>
      <c r="BF6" s="426"/>
      <c r="BG6" s="426"/>
      <c r="BH6" s="426"/>
      <c r="BI6" s="426"/>
      <c r="BJ6" s="426"/>
      <c r="BK6" s="426"/>
      <c r="BL6" s="426"/>
      <c r="BM6" s="427"/>
      <c r="BN6" s="445">
        <v>94160</v>
      </c>
      <c r="BO6" s="446"/>
      <c r="BP6" s="446"/>
      <c r="BQ6" s="446"/>
      <c r="BR6" s="446"/>
      <c r="BS6" s="446"/>
      <c r="BT6" s="446"/>
      <c r="BU6" s="447"/>
      <c r="BV6" s="445">
        <v>71504</v>
      </c>
      <c r="BW6" s="446"/>
      <c r="BX6" s="446"/>
      <c r="BY6" s="446"/>
      <c r="BZ6" s="446"/>
      <c r="CA6" s="446"/>
      <c r="CB6" s="446"/>
      <c r="CC6" s="447"/>
      <c r="CD6" s="454" t="s">
        <v>96</v>
      </c>
      <c r="CE6" s="455"/>
      <c r="CF6" s="455"/>
      <c r="CG6" s="455"/>
      <c r="CH6" s="455"/>
      <c r="CI6" s="455"/>
      <c r="CJ6" s="455"/>
      <c r="CK6" s="455"/>
      <c r="CL6" s="455"/>
      <c r="CM6" s="455"/>
      <c r="CN6" s="455"/>
      <c r="CO6" s="455"/>
      <c r="CP6" s="455"/>
      <c r="CQ6" s="455"/>
      <c r="CR6" s="455"/>
      <c r="CS6" s="456"/>
      <c r="CT6" s="595">
        <v>96.7</v>
      </c>
      <c r="CU6" s="596"/>
      <c r="CV6" s="596"/>
      <c r="CW6" s="596"/>
      <c r="CX6" s="596"/>
      <c r="CY6" s="596"/>
      <c r="CZ6" s="596"/>
      <c r="DA6" s="597"/>
      <c r="DB6" s="595">
        <v>90.8</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97</v>
      </c>
      <c r="AN7" s="419"/>
      <c r="AO7" s="419"/>
      <c r="AP7" s="419"/>
      <c r="AQ7" s="419"/>
      <c r="AR7" s="419"/>
      <c r="AS7" s="419"/>
      <c r="AT7" s="420"/>
      <c r="AU7" s="502" t="s">
        <v>98</v>
      </c>
      <c r="AV7" s="503"/>
      <c r="AW7" s="503"/>
      <c r="AX7" s="503"/>
      <c r="AY7" s="425" t="s">
        <v>99</v>
      </c>
      <c r="AZ7" s="426"/>
      <c r="BA7" s="426"/>
      <c r="BB7" s="426"/>
      <c r="BC7" s="426"/>
      <c r="BD7" s="426"/>
      <c r="BE7" s="426"/>
      <c r="BF7" s="426"/>
      <c r="BG7" s="426"/>
      <c r="BH7" s="426"/>
      <c r="BI7" s="426"/>
      <c r="BJ7" s="426"/>
      <c r="BK7" s="426"/>
      <c r="BL7" s="426"/>
      <c r="BM7" s="427"/>
      <c r="BN7" s="445">
        <v>4798</v>
      </c>
      <c r="BO7" s="446"/>
      <c r="BP7" s="446"/>
      <c r="BQ7" s="446"/>
      <c r="BR7" s="446"/>
      <c r="BS7" s="446"/>
      <c r="BT7" s="446"/>
      <c r="BU7" s="447"/>
      <c r="BV7" s="445">
        <v>5760</v>
      </c>
      <c r="BW7" s="446"/>
      <c r="BX7" s="446"/>
      <c r="BY7" s="446"/>
      <c r="BZ7" s="446"/>
      <c r="CA7" s="446"/>
      <c r="CB7" s="446"/>
      <c r="CC7" s="447"/>
      <c r="CD7" s="454" t="s">
        <v>100</v>
      </c>
      <c r="CE7" s="455"/>
      <c r="CF7" s="455"/>
      <c r="CG7" s="455"/>
      <c r="CH7" s="455"/>
      <c r="CI7" s="455"/>
      <c r="CJ7" s="455"/>
      <c r="CK7" s="455"/>
      <c r="CL7" s="455"/>
      <c r="CM7" s="455"/>
      <c r="CN7" s="455"/>
      <c r="CO7" s="455"/>
      <c r="CP7" s="455"/>
      <c r="CQ7" s="455"/>
      <c r="CR7" s="455"/>
      <c r="CS7" s="456"/>
      <c r="CT7" s="445">
        <v>9724470</v>
      </c>
      <c r="CU7" s="446"/>
      <c r="CV7" s="446"/>
      <c r="CW7" s="446"/>
      <c r="CX7" s="446"/>
      <c r="CY7" s="446"/>
      <c r="CZ7" s="446"/>
      <c r="DA7" s="447"/>
      <c r="DB7" s="445">
        <v>9557106</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101</v>
      </c>
      <c r="AN8" s="419"/>
      <c r="AO8" s="419"/>
      <c r="AP8" s="419"/>
      <c r="AQ8" s="419"/>
      <c r="AR8" s="419"/>
      <c r="AS8" s="419"/>
      <c r="AT8" s="420"/>
      <c r="AU8" s="502" t="s">
        <v>87</v>
      </c>
      <c r="AV8" s="503"/>
      <c r="AW8" s="503"/>
      <c r="AX8" s="503"/>
      <c r="AY8" s="425" t="s">
        <v>102</v>
      </c>
      <c r="AZ8" s="426"/>
      <c r="BA8" s="426"/>
      <c r="BB8" s="426"/>
      <c r="BC8" s="426"/>
      <c r="BD8" s="426"/>
      <c r="BE8" s="426"/>
      <c r="BF8" s="426"/>
      <c r="BG8" s="426"/>
      <c r="BH8" s="426"/>
      <c r="BI8" s="426"/>
      <c r="BJ8" s="426"/>
      <c r="BK8" s="426"/>
      <c r="BL8" s="426"/>
      <c r="BM8" s="427"/>
      <c r="BN8" s="445">
        <v>89362</v>
      </c>
      <c r="BO8" s="446"/>
      <c r="BP8" s="446"/>
      <c r="BQ8" s="446"/>
      <c r="BR8" s="446"/>
      <c r="BS8" s="446"/>
      <c r="BT8" s="446"/>
      <c r="BU8" s="447"/>
      <c r="BV8" s="445">
        <v>65744</v>
      </c>
      <c r="BW8" s="446"/>
      <c r="BX8" s="446"/>
      <c r="BY8" s="446"/>
      <c r="BZ8" s="446"/>
      <c r="CA8" s="446"/>
      <c r="CB8" s="446"/>
      <c r="CC8" s="447"/>
      <c r="CD8" s="454" t="s">
        <v>103</v>
      </c>
      <c r="CE8" s="455"/>
      <c r="CF8" s="455"/>
      <c r="CG8" s="455"/>
      <c r="CH8" s="455"/>
      <c r="CI8" s="455"/>
      <c r="CJ8" s="455"/>
      <c r="CK8" s="455"/>
      <c r="CL8" s="455"/>
      <c r="CM8" s="455"/>
      <c r="CN8" s="455"/>
      <c r="CO8" s="455"/>
      <c r="CP8" s="455"/>
      <c r="CQ8" s="455"/>
      <c r="CR8" s="455"/>
      <c r="CS8" s="456"/>
      <c r="CT8" s="558">
        <v>0.28000000000000003</v>
      </c>
      <c r="CU8" s="559"/>
      <c r="CV8" s="559"/>
      <c r="CW8" s="559"/>
      <c r="CX8" s="559"/>
      <c r="CY8" s="559"/>
      <c r="CZ8" s="559"/>
      <c r="DA8" s="560"/>
      <c r="DB8" s="558">
        <v>0.27</v>
      </c>
      <c r="DC8" s="559"/>
      <c r="DD8" s="559"/>
      <c r="DE8" s="559"/>
      <c r="DF8" s="559"/>
      <c r="DG8" s="559"/>
      <c r="DH8" s="559"/>
      <c r="DI8" s="560"/>
      <c r="DJ8" s="165"/>
      <c r="DK8" s="165"/>
      <c r="DL8" s="165"/>
      <c r="DM8" s="165"/>
      <c r="DN8" s="165"/>
      <c r="DO8" s="165"/>
    </row>
    <row r="9" spans="1:119" ht="18.75" customHeight="1" thickBot="1">
      <c r="A9" s="166"/>
      <c r="B9" s="584" t="s">
        <v>104</v>
      </c>
      <c r="C9" s="585"/>
      <c r="D9" s="585"/>
      <c r="E9" s="585"/>
      <c r="F9" s="585"/>
      <c r="G9" s="585"/>
      <c r="H9" s="585"/>
      <c r="I9" s="585"/>
      <c r="J9" s="585"/>
      <c r="K9" s="508"/>
      <c r="L9" s="586" t="s">
        <v>105</v>
      </c>
      <c r="M9" s="587"/>
      <c r="N9" s="587"/>
      <c r="O9" s="587"/>
      <c r="P9" s="587"/>
      <c r="Q9" s="588"/>
      <c r="R9" s="589">
        <v>15273</v>
      </c>
      <c r="S9" s="590"/>
      <c r="T9" s="590"/>
      <c r="U9" s="590"/>
      <c r="V9" s="591"/>
      <c r="W9" s="524" t="s">
        <v>106</v>
      </c>
      <c r="X9" s="525"/>
      <c r="Y9" s="525"/>
      <c r="Z9" s="525"/>
      <c r="AA9" s="525"/>
      <c r="AB9" s="525"/>
      <c r="AC9" s="525"/>
      <c r="AD9" s="525"/>
      <c r="AE9" s="525"/>
      <c r="AF9" s="525"/>
      <c r="AG9" s="525"/>
      <c r="AH9" s="525"/>
      <c r="AI9" s="525"/>
      <c r="AJ9" s="525"/>
      <c r="AK9" s="525"/>
      <c r="AL9" s="592"/>
      <c r="AM9" s="514" t="s">
        <v>107</v>
      </c>
      <c r="AN9" s="419"/>
      <c r="AO9" s="419"/>
      <c r="AP9" s="419"/>
      <c r="AQ9" s="419"/>
      <c r="AR9" s="419"/>
      <c r="AS9" s="419"/>
      <c r="AT9" s="420"/>
      <c r="AU9" s="502" t="s">
        <v>87</v>
      </c>
      <c r="AV9" s="503"/>
      <c r="AW9" s="503"/>
      <c r="AX9" s="503"/>
      <c r="AY9" s="425" t="s">
        <v>108</v>
      </c>
      <c r="AZ9" s="426"/>
      <c r="BA9" s="426"/>
      <c r="BB9" s="426"/>
      <c r="BC9" s="426"/>
      <c r="BD9" s="426"/>
      <c r="BE9" s="426"/>
      <c r="BF9" s="426"/>
      <c r="BG9" s="426"/>
      <c r="BH9" s="426"/>
      <c r="BI9" s="426"/>
      <c r="BJ9" s="426"/>
      <c r="BK9" s="426"/>
      <c r="BL9" s="426"/>
      <c r="BM9" s="427"/>
      <c r="BN9" s="445">
        <v>23618</v>
      </c>
      <c r="BO9" s="446"/>
      <c r="BP9" s="446"/>
      <c r="BQ9" s="446"/>
      <c r="BR9" s="446"/>
      <c r="BS9" s="446"/>
      <c r="BT9" s="446"/>
      <c r="BU9" s="447"/>
      <c r="BV9" s="445">
        <v>-50445</v>
      </c>
      <c r="BW9" s="446"/>
      <c r="BX9" s="446"/>
      <c r="BY9" s="446"/>
      <c r="BZ9" s="446"/>
      <c r="CA9" s="446"/>
      <c r="CB9" s="446"/>
      <c r="CC9" s="447"/>
      <c r="CD9" s="454" t="s">
        <v>109</v>
      </c>
      <c r="CE9" s="455"/>
      <c r="CF9" s="455"/>
      <c r="CG9" s="455"/>
      <c r="CH9" s="455"/>
      <c r="CI9" s="455"/>
      <c r="CJ9" s="455"/>
      <c r="CK9" s="455"/>
      <c r="CL9" s="455"/>
      <c r="CM9" s="455"/>
      <c r="CN9" s="455"/>
      <c r="CO9" s="455"/>
      <c r="CP9" s="455"/>
      <c r="CQ9" s="455"/>
      <c r="CR9" s="455"/>
      <c r="CS9" s="456"/>
      <c r="CT9" s="415">
        <v>15</v>
      </c>
      <c r="CU9" s="416"/>
      <c r="CV9" s="416"/>
      <c r="CW9" s="416"/>
      <c r="CX9" s="416"/>
      <c r="CY9" s="416"/>
      <c r="CZ9" s="416"/>
      <c r="DA9" s="417"/>
      <c r="DB9" s="415">
        <v>14.5</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110</v>
      </c>
      <c r="M10" s="419"/>
      <c r="N10" s="419"/>
      <c r="O10" s="419"/>
      <c r="P10" s="419"/>
      <c r="Q10" s="420"/>
      <c r="R10" s="421">
        <v>15855</v>
      </c>
      <c r="S10" s="422"/>
      <c r="T10" s="422"/>
      <c r="U10" s="422"/>
      <c r="V10" s="424"/>
      <c r="W10" s="593"/>
      <c r="X10" s="407"/>
      <c r="Y10" s="407"/>
      <c r="Z10" s="407"/>
      <c r="AA10" s="407"/>
      <c r="AB10" s="407"/>
      <c r="AC10" s="407"/>
      <c r="AD10" s="407"/>
      <c r="AE10" s="407"/>
      <c r="AF10" s="407"/>
      <c r="AG10" s="407"/>
      <c r="AH10" s="407"/>
      <c r="AI10" s="407"/>
      <c r="AJ10" s="407"/>
      <c r="AK10" s="407"/>
      <c r="AL10" s="594"/>
      <c r="AM10" s="514" t="s">
        <v>111</v>
      </c>
      <c r="AN10" s="419"/>
      <c r="AO10" s="419"/>
      <c r="AP10" s="419"/>
      <c r="AQ10" s="419"/>
      <c r="AR10" s="419"/>
      <c r="AS10" s="419"/>
      <c r="AT10" s="420"/>
      <c r="AU10" s="502" t="s">
        <v>112</v>
      </c>
      <c r="AV10" s="503"/>
      <c r="AW10" s="503"/>
      <c r="AX10" s="503"/>
      <c r="AY10" s="425" t="s">
        <v>113</v>
      </c>
      <c r="AZ10" s="426"/>
      <c r="BA10" s="426"/>
      <c r="BB10" s="426"/>
      <c r="BC10" s="426"/>
      <c r="BD10" s="426"/>
      <c r="BE10" s="426"/>
      <c r="BF10" s="426"/>
      <c r="BG10" s="426"/>
      <c r="BH10" s="426"/>
      <c r="BI10" s="426"/>
      <c r="BJ10" s="426"/>
      <c r="BK10" s="426"/>
      <c r="BL10" s="426"/>
      <c r="BM10" s="427"/>
      <c r="BN10" s="445">
        <v>4097</v>
      </c>
      <c r="BO10" s="446"/>
      <c r="BP10" s="446"/>
      <c r="BQ10" s="446"/>
      <c r="BR10" s="446"/>
      <c r="BS10" s="446"/>
      <c r="BT10" s="446"/>
      <c r="BU10" s="447"/>
      <c r="BV10" s="445">
        <v>4362</v>
      </c>
      <c r="BW10" s="446"/>
      <c r="BX10" s="446"/>
      <c r="BY10" s="446"/>
      <c r="BZ10" s="446"/>
      <c r="CA10" s="446"/>
      <c r="CB10" s="446"/>
      <c r="CC10" s="447"/>
      <c r="CD10" s="170" t="s">
        <v>114</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115</v>
      </c>
      <c r="M11" s="492"/>
      <c r="N11" s="492"/>
      <c r="O11" s="492"/>
      <c r="P11" s="492"/>
      <c r="Q11" s="493"/>
      <c r="R11" s="581" t="s">
        <v>116</v>
      </c>
      <c r="S11" s="582"/>
      <c r="T11" s="582"/>
      <c r="U11" s="582"/>
      <c r="V11" s="583"/>
      <c r="W11" s="593"/>
      <c r="X11" s="407"/>
      <c r="Y11" s="407"/>
      <c r="Z11" s="407"/>
      <c r="AA11" s="407"/>
      <c r="AB11" s="407"/>
      <c r="AC11" s="407"/>
      <c r="AD11" s="407"/>
      <c r="AE11" s="407"/>
      <c r="AF11" s="407"/>
      <c r="AG11" s="407"/>
      <c r="AH11" s="407"/>
      <c r="AI11" s="407"/>
      <c r="AJ11" s="407"/>
      <c r="AK11" s="407"/>
      <c r="AL11" s="594"/>
      <c r="AM11" s="514" t="s">
        <v>117</v>
      </c>
      <c r="AN11" s="419"/>
      <c r="AO11" s="419"/>
      <c r="AP11" s="419"/>
      <c r="AQ11" s="419"/>
      <c r="AR11" s="419"/>
      <c r="AS11" s="419"/>
      <c r="AT11" s="420"/>
      <c r="AU11" s="502" t="s">
        <v>118</v>
      </c>
      <c r="AV11" s="503"/>
      <c r="AW11" s="503"/>
      <c r="AX11" s="503"/>
      <c r="AY11" s="425" t="s">
        <v>119</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120</v>
      </c>
      <c r="CE11" s="455"/>
      <c r="CF11" s="455"/>
      <c r="CG11" s="455"/>
      <c r="CH11" s="455"/>
      <c r="CI11" s="455"/>
      <c r="CJ11" s="455"/>
      <c r="CK11" s="455"/>
      <c r="CL11" s="455"/>
      <c r="CM11" s="455"/>
      <c r="CN11" s="455"/>
      <c r="CO11" s="455"/>
      <c r="CP11" s="455"/>
      <c r="CQ11" s="455"/>
      <c r="CR11" s="455"/>
      <c r="CS11" s="456"/>
      <c r="CT11" s="558" t="s">
        <v>121</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c r="A12" s="166"/>
      <c r="B12" s="561" t="s">
        <v>123</v>
      </c>
      <c r="C12" s="562"/>
      <c r="D12" s="562"/>
      <c r="E12" s="562"/>
      <c r="F12" s="562"/>
      <c r="G12" s="562"/>
      <c r="H12" s="562"/>
      <c r="I12" s="562"/>
      <c r="J12" s="562"/>
      <c r="K12" s="563"/>
      <c r="L12" s="570" t="s">
        <v>124</v>
      </c>
      <c r="M12" s="571"/>
      <c r="N12" s="571"/>
      <c r="O12" s="571"/>
      <c r="P12" s="571"/>
      <c r="Q12" s="572"/>
      <c r="R12" s="573">
        <v>15377</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112</v>
      </c>
      <c r="AV12" s="503"/>
      <c r="AW12" s="503"/>
      <c r="AX12" s="503"/>
      <c r="AY12" s="425" t="s">
        <v>128</v>
      </c>
      <c r="AZ12" s="426"/>
      <c r="BA12" s="426"/>
      <c r="BB12" s="426"/>
      <c r="BC12" s="426"/>
      <c r="BD12" s="426"/>
      <c r="BE12" s="426"/>
      <c r="BF12" s="426"/>
      <c r="BG12" s="426"/>
      <c r="BH12" s="426"/>
      <c r="BI12" s="426"/>
      <c r="BJ12" s="426"/>
      <c r="BK12" s="426"/>
      <c r="BL12" s="426"/>
      <c r="BM12" s="427"/>
      <c r="BN12" s="445">
        <v>450000</v>
      </c>
      <c r="BO12" s="446"/>
      <c r="BP12" s="446"/>
      <c r="BQ12" s="446"/>
      <c r="BR12" s="446"/>
      <c r="BS12" s="446"/>
      <c r="BT12" s="446"/>
      <c r="BU12" s="447"/>
      <c r="BV12" s="445">
        <v>200000</v>
      </c>
      <c r="BW12" s="446"/>
      <c r="BX12" s="446"/>
      <c r="BY12" s="446"/>
      <c r="BZ12" s="446"/>
      <c r="CA12" s="446"/>
      <c r="CB12" s="446"/>
      <c r="CC12" s="447"/>
      <c r="CD12" s="454" t="s">
        <v>129</v>
      </c>
      <c r="CE12" s="455"/>
      <c r="CF12" s="455"/>
      <c r="CG12" s="455"/>
      <c r="CH12" s="455"/>
      <c r="CI12" s="455"/>
      <c r="CJ12" s="455"/>
      <c r="CK12" s="455"/>
      <c r="CL12" s="455"/>
      <c r="CM12" s="455"/>
      <c r="CN12" s="455"/>
      <c r="CO12" s="455"/>
      <c r="CP12" s="455"/>
      <c r="CQ12" s="455"/>
      <c r="CR12" s="455"/>
      <c r="CS12" s="456"/>
      <c r="CT12" s="558" t="s">
        <v>130</v>
      </c>
      <c r="CU12" s="559"/>
      <c r="CV12" s="559"/>
      <c r="CW12" s="559"/>
      <c r="CX12" s="559"/>
      <c r="CY12" s="559"/>
      <c r="CZ12" s="559"/>
      <c r="DA12" s="560"/>
      <c r="DB12" s="558" t="s">
        <v>130</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131</v>
      </c>
      <c r="N13" s="546"/>
      <c r="O13" s="546"/>
      <c r="P13" s="546"/>
      <c r="Q13" s="547"/>
      <c r="R13" s="548">
        <v>15110</v>
      </c>
      <c r="S13" s="549"/>
      <c r="T13" s="549"/>
      <c r="U13" s="549"/>
      <c r="V13" s="550"/>
      <c r="W13" s="536" t="s">
        <v>132</v>
      </c>
      <c r="X13" s="458"/>
      <c r="Y13" s="458"/>
      <c r="Z13" s="458"/>
      <c r="AA13" s="458"/>
      <c r="AB13" s="459"/>
      <c r="AC13" s="421">
        <v>3357</v>
      </c>
      <c r="AD13" s="422"/>
      <c r="AE13" s="422"/>
      <c r="AF13" s="422"/>
      <c r="AG13" s="423"/>
      <c r="AH13" s="421">
        <v>3465</v>
      </c>
      <c r="AI13" s="422"/>
      <c r="AJ13" s="422"/>
      <c r="AK13" s="422"/>
      <c r="AL13" s="424"/>
      <c r="AM13" s="514" t="s">
        <v>133</v>
      </c>
      <c r="AN13" s="419"/>
      <c r="AO13" s="419"/>
      <c r="AP13" s="419"/>
      <c r="AQ13" s="419"/>
      <c r="AR13" s="419"/>
      <c r="AS13" s="419"/>
      <c r="AT13" s="420"/>
      <c r="AU13" s="502" t="s">
        <v>134</v>
      </c>
      <c r="AV13" s="503"/>
      <c r="AW13" s="503"/>
      <c r="AX13" s="503"/>
      <c r="AY13" s="425" t="s">
        <v>135</v>
      </c>
      <c r="AZ13" s="426"/>
      <c r="BA13" s="426"/>
      <c r="BB13" s="426"/>
      <c r="BC13" s="426"/>
      <c r="BD13" s="426"/>
      <c r="BE13" s="426"/>
      <c r="BF13" s="426"/>
      <c r="BG13" s="426"/>
      <c r="BH13" s="426"/>
      <c r="BI13" s="426"/>
      <c r="BJ13" s="426"/>
      <c r="BK13" s="426"/>
      <c r="BL13" s="426"/>
      <c r="BM13" s="427"/>
      <c r="BN13" s="445">
        <v>-422285</v>
      </c>
      <c r="BO13" s="446"/>
      <c r="BP13" s="446"/>
      <c r="BQ13" s="446"/>
      <c r="BR13" s="446"/>
      <c r="BS13" s="446"/>
      <c r="BT13" s="446"/>
      <c r="BU13" s="447"/>
      <c r="BV13" s="445">
        <v>-246083</v>
      </c>
      <c r="BW13" s="446"/>
      <c r="BX13" s="446"/>
      <c r="BY13" s="446"/>
      <c r="BZ13" s="446"/>
      <c r="CA13" s="446"/>
      <c r="CB13" s="446"/>
      <c r="CC13" s="447"/>
      <c r="CD13" s="454" t="s">
        <v>136</v>
      </c>
      <c r="CE13" s="455"/>
      <c r="CF13" s="455"/>
      <c r="CG13" s="455"/>
      <c r="CH13" s="455"/>
      <c r="CI13" s="455"/>
      <c r="CJ13" s="455"/>
      <c r="CK13" s="455"/>
      <c r="CL13" s="455"/>
      <c r="CM13" s="455"/>
      <c r="CN13" s="455"/>
      <c r="CO13" s="455"/>
      <c r="CP13" s="455"/>
      <c r="CQ13" s="455"/>
      <c r="CR13" s="455"/>
      <c r="CS13" s="456"/>
      <c r="CT13" s="415">
        <v>11.4</v>
      </c>
      <c r="CU13" s="416"/>
      <c r="CV13" s="416"/>
      <c r="CW13" s="416"/>
      <c r="CX13" s="416"/>
      <c r="CY13" s="416"/>
      <c r="CZ13" s="416"/>
      <c r="DA13" s="417"/>
      <c r="DB13" s="415">
        <v>11.6</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137</v>
      </c>
      <c r="M14" s="579"/>
      <c r="N14" s="579"/>
      <c r="O14" s="579"/>
      <c r="P14" s="579"/>
      <c r="Q14" s="580"/>
      <c r="R14" s="548">
        <v>15497</v>
      </c>
      <c r="S14" s="549"/>
      <c r="T14" s="549"/>
      <c r="U14" s="549"/>
      <c r="V14" s="550"/>
      <c r="W14" s="551"/>
      <c r="X14" s="461"/>
      <c r="Y14" s="461"/>
      <c r="Z14" s="461"/>
      <c r="AA14" s="461"/>
      <c r="AB14" s="462"/>
      <c r="AC14" s="541">
        <v>40</v>
      </c>
      <c r="AD14" s="542"/>
      <c r="AE14" s="542"/>
      <c r="AF14" s="542"/>
      <c r="AG14" s="543"/>
      <c r="AH14" s="541">
        <v>40.9</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138</v>
      </c>
      <c r="CE14" s="452"/>
      <c r="CF14" s="452"/>
      <c r="CG14" s="452"/>
      <c r="CH14" s="452"/>
      <c r="CI14" s="452"/>
      <c r="CJ14" s="452"/>
      <c r="CK14" s="452"/>
      <c r="CL14" s="452"/>
      <c r="CM14" s="452"/>
      <c r="CN14" s="452"/>
      <c r="CO14" s="452"/>
      <c r="CP14" s="452"/>
      <c r="CQ14" s="452"/>
      <c r="CR14" s="452"/>
      <c r="CS14" s="453"/>
      <c r="CT14" s="552">
        <v>54.3</v>
      </c>
      <c r="CU14" s="553"/>
      <c r="CV14" s="553"/>
      <c r="CW14" s="553"/>
      <c r="CX14" s="553"/>
      <c r="CY14" s="553"/>
      <c r="CZ14" s="553"/>
      <c r="DA14" s="554"/>
      <c r="DB14" s="552">
        <v>52.1</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131</v>
      </c>
      <c r="N15" s="546"/>
      <c r="O15" s="546"/>
      <c r="P15" s="546"/>
      <c r="Q15" s="547"/>
      <c r="R15" s="548">
        <v>15251</v>
      </c>
      <c r="S15" s="549"/>
      <c r="T15" s="549"/>
      <c r="U15" s="549"/>
      <c r="V15" s="550"/>
      <c r="W15" s="536" t="s">
        <v>139</v>
      </c>
      <c r="X15" s="458"/>
      <c r="Y15" s="458"/>
      <c r="Z15" s="458"/>
      <c r="AA15" s="458"/>
      <c r="AB15" s="459"/>
      <c r="AC15" s="421">
        <v>1115</v>
      </c>
      <c r="AD15" s="422"/>
      <c r="AE15" s="422"/>
      <c r="AF15" s="422"/>
      <c r="AG15" s="423"/>
      <c r="AH15" s="421">
        <v>1106</v>
      </c>
      <c r="AI15" s="422"/>
      <c r="AJ15" s="422"/>
      <c r="AK15" s="422"/>
      <c r="AL15" s="424"/>
      <c r="AM15" s="514"/>
      <c r="AN15" s="419"/>
      <c r="AO15" s="419"/>
      <c r="AP15" s="419"/>
      <c r="AQ15" s="419"/>
      <c r="AR15" s="419"/>
      <c r="AS15" s="419"/>
      <c r="AT15" s="420"/>
      <c r="AU15" s="502"/>
      <c r="AV15" s="503"/>
      <c r="AW15" s="503"/>
      <c r="AX15" s="503"/>
      <c r="AY15" s="437" t="s">
        <v>140</v>
      </c>
      <c r="AZ15" s="438"/>
      <c r="BA15" s="438"/>
      <c r="BB15" s="438"/>
      <c r="BC15" s="438"/>
      <c r="BD15" s="438"/>
      <c r="BE15" s="438"/>
      <c r="BF15" s="438"/>
      <c r="BG15" s="438"/>
      <c r="BH15" s="438"/>
      <c r="BI15" s="438"/>
      <c r="BJ15" s="438"/>
      <c r="BK15" s="438"/>
      <c r="BL15" s="438"/>
      <c r="BM15" s="439"/>
      <c r="BN15" s="440">
        <v>2553567</v>
      </c>
      <c r="BO15" s="441"/>
      <c r="BP15" s="441"/>
      <c r="BQ15" s="441"/>
      <c r="BR15" s="441"/>
      <c r="BS15" s="441"/>
      <c r="BT15" s="441"/>
      <c r="BU15" s="442"/>
      <c r="BV15" s="440">
        <v>2414433</v>
      </c>
      <c r="BW15" s="441"/>
      <c r="BX15" s="441"/>
      <c r="BY15" s="441"/>
      <c r="BZ15" s="441"/>
      <c r="CA15" s="441"/>
      <c r="CB15" s="441"/>
      <c r="CC15" s="442"/>
      <c r="CD15" s="555" t="s">
        <v>141</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142</v>
      </c>
      <c r="M16" s="539"/>
      <c r="N16" s="539"/>
      <c r="O16" s="539"/>
      <c r="P16" s="539"/>
      <c r="Q16" s="540"/>
      <c r="R16" s="533" t="s">
        <v>143</v>
      </c>
      <c r="S16" s="534"/>
      <c r="T16" s="534"/>
      <c r="U16" s="534"/>
      <c r="V16" s="535"/>
      <c r="W16" s="551"/>
      <c r="X16" s="461"/>
      <c r="Y16" s="461"/>
      <c r="Z16" s="461"/>
      <c r="AA16" s="461"/>
      <c r="AB16" s="462"/>
      <c r="AC16" s="541">
        <v>13.3</v>
      </c>
      <c r="AD16" s="542"/>
      <c r="AE16" s="542"/>
      <c r="AF16" s="542"/>
      <c r="AG16" s="543"/>
      <c r="AH16" s="541">
        <v>13.1</v>
      </c>
      <c r="AI16" s="542"/>
      <c r="AJ16" s="542"/>
      <c r="AK16" s="542"/>
      <c r="AL16" s="544"/>
      <c r="AM16" s="514"/>
      <c r="AN16" s="419"/>
      <c r="AO16" s="419"/>
      <c r="AP16" s="419"/>
      <c r="AQ16" s="419"/>
      <c r="AR16" s="419"/>
      <c r="AS16" s="419"/>
      <c r="AT16" s="420"/>
      <c r="AU16" s="502"/>
      <c r="AV16" s="503"/>
      <c r="AW16" s="503"/>
      <c r="AX16" s="503"/>
      <c r="AY16" s="425" t="s">
        <v>144</v>
      </c>
      <c r="AZ16" s="426"/>
      <c r="BA16" s="426"/>
      <c r="BB16" s="426"/>
      <c r="BC16" s="426"/>
      <c r="BD16" s="426"/>
      <c r="BE16" s="426"/>
      <c r="BF16" s="426"/>
      <c r="BG16" s="426"/>
      <c r="BH16" s="426"/>
      <c r="BI16" s="426"/>
      <c r="BJ16" s="426"/>
      <c r="BK16" s="426"/>
      <c r="BL16" s="426"/>
      <c r="BM16" s="427"/>
      <c r="BN16" s="445">
        <v>8536818</v>
      </c>
      <c r="BO16" s="446"/>
      <c r="BP16" s="446"/>
      <c r="BQ16" s="446"/>
      <c r="BR16" s="446"/>
      <c r="BS16" s="446"/>
      <c r="BT16" s="446"/>
      <c r="BU16" s="447"/>
      <c r="BV16" s="445">
        <v>8557393</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145</v>
      </c>
      <c r="N17" s="531"/>
      <c r="O17" s="531"/>
      <c r="P17" s="531"/>
      <c r="Q17" s="532"/>
      <c r="R17" s="533" t="s">
        <v>146</v>
      </c>
      <c r="S17" s="534"/>
      <c r="T17" s="534"/>
      <c r="U17" s="534"/>
      <c r="V17" s="535"/>
      <c r="W17" s="536" t="s">
        <v>147</v>
      </c>
      <c r="X17" s="458"/>
      <c r="Y17" s="458"/>
      <c r="Z17" s="458"/>
      <c r="AA17" s="458"/>
      <c r="AB17" s="459"/>
      <c r="AC17" s="421">
        <v>3924</v>
      </c>
      <c r="AD17" s="422"/>
      <c r="AE17" s="422"/>
      <c r="AF17" s="422"/>
      <c r="AG17" s="423"/>
      <c r="AH17" s="421">
        <v>3894</v>
      </c>
      <c r="AI17" s="422"/>
      <c r="AJ17" s="422"/>
      <c r="AK17" s="422"/>
      <c r="AL17" s="424"/>
      <c r="AM17" s="514"/>
      <c r="AN17" s="419"/>
      <c r="AO17" s="419"/>
      <c r="AP17" s="419"/>
      <c r="AQ17" s="419"/>
      <c r="AR17" s="419"/>
      <c r="AS17" s="419"/>
      <c r="AT17" s="420"/>
      <c r="AU17" s="502"/>
      <c r="AV17" s="503"/>
      <c r="AW17" s="503"/>
      <c r="AX17" s="503"/>
      <c r="AY17" s="425" t="s">
        <v>148</v>
      </c>
      <c r="AZ17" s="426"/>
      <c r="BA17" s="426"/>
      <c r="BB17" s="426"/>
      <c r="BC17" s="426"/>
      <c r="BD17" s="426"/>
      <c r="BE17" s="426"/>
      <c r="BF17" s="426"/>
      <c r="BG17" s="426"/>
      <c r="BH17" s="426"/>
      <c r="BI17" s="426"/>
      <c r="BJ17" s="426"/>
      <c r="BK17" s="426"/>
      <c r="BL17" s="426"/>
      <c r="BM17" s="427"/>
      <c r="BN17" s="445">
        <v>3339677</v>
      </c>
      <c r="BO17" s="446"/>
      <c r="BP17" s="446"/>
      <c r="BQ17" s="446"/>
      <c r="BR17" s="446"/>
      <c r="BS17" s="446"/>
      <c r="BT17" s="446"/>
      <c r="BU17" s="447"/>
      <c r="BV17" s="445">
        <v>3013987</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149</v>
      </c>
      <c r="C18" s="508"/>
      <c r="D18" s="508"/>
      <c r="E18" s="509"/>
      <c r="F18" s="509"/>
      <c r="G18" s="509"/>
      <c r="H18" s="509"/>
      <c r="I18" s="509"/>
      <c r="J18" s="509"/>
      <c r="K18" s="509"/>
      <c r="L18" s="510">
        <v>1319.63</v>
      </c>
      <c r="M18" s="510"/>
      <c r="N18" s="510"/>
      <c r="O18" s="510"/>
      <c r="P18" s="510"/>
      <c r="Q18" s="510"/>
      <c r="R18" s="511"/>
      <c r="S18" s="511"/>
      <c r="T18" s="511"/>
      <c r="U18" s="511"/>
      <c r="V18" s="512"/>
      <c r="W18" s="526"/>
      <c r="X18" s="527"/>
      <c r="Y18" s="527"/>
      <c r="Z18" s="527"/>
      <c r="AA18" s="527"/>
      <c r="AB18" s="537"/>
      <c r="AC18" s="409">
        <v>46.7</v>
      </c>
      <c r="AD18" s="410"/>
      <c r="AE18" s="410"/>
      <c r="AF18" s="410"/>
      <c r="AG18" s="513"/>
      <c r="AH18" s="409">
        <v>46</v>
      </c>
      <c r="AI18" s="410"/>
      <c r="AJ18" s="410"/>
      <c r="AK18" s="410"/>
      <c r="AL18" s="411"/>
      <c r="AM18" s="514"/>
      <c r="AN18" s="419"/>
      <c r="AO18" s="419"/>
      <c r="AP18" s="419"/>
      <c r="AQ18" s="419"/>
      <c r="AR18" s="419"/>
      <c r="AS18" s="419"/>
      <c r="AT18" s="420"/>
      <c r="AU18" s="502"/>
      <c r="AV18" s="503"/>
      <c r="AW18" s="503"/>
      <c r="AX18" s="503"/>
      <c r="AY18" s="425" t="s">
        <v>150</v>
      </c>
      <c r="AZ18" s="426"/>
      <c r="BA18" s="426"/>
      <c r="BB18" s="426"/>
      <c r="BC18" s="426"/>
      <c r="BD18" s="426"/>
      <c r="BE18" s="426"/>
      <c r="BF18" s="426"/>
      <c r="BG18" s="426"/>
      <c r="BH18" s="426"/>
      <c r="BI18" s="426"/>
      <c r="BJ18" s="426"/>
      <c r="BK18" s="426"/>
      <c r="BL18" s="426"/>
      <c r="BM18" s="427"/>
      <c r="BN18" s="445">
        <v>9110811</v>
      </c>
      <c r="BO18" s="446"/>
      <c r="BP18" s="446"/>
      <c r="BQ18" s="446"/>
      <c r="BR18" s="446"/>
      <c r="BS18" s="446"/>
      <c r="BT18" s="446"/>
      <c r="BU18" s="447"/>
      <c r="BV18" s="445">
        <v>8701534</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151</v>
      </c>
      <c r="C19" s="508"/>
      <c r="D19" s="508"/>
      <c r="E19" s="509"/>
      <c r="F19" s="509"/>
      <c r="G19" s="509"/>
      <c r="H19" s="509"/>
      <c r="I19" s="509"/>
      <c r="J19" s="509"/>
      <c r="K19" s="509"/>
      <c r="L19" s="515">
        <v>12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152</v>
      </c>
      <c r="AZ19" s="426"/>
      <c r="BA19" s="426"/>
      <c r="BB19" s="426"/>
      <c r="BC19" s="426"/>
      <c r="BD19" s="426"/>
      <c r="BE19" s="426"/>
      <c r="BF19" s="426"/>
      <c r="BG19" s="426"/>
      <c r="BH19" s="426"/>
      <c r="BI19" s="426"/>
      <c r="BJ19" s="426"/>
      <c r="BK19" s="426"/>
      <c r="BL19" s="426"/>
      <c r="BM19" s="427"/>
      <c r="BN19" s="445">
        <v>11427278</v>
      </c>
      <c r="BO19" s="446"/>
      <c r="BP19" s="446"/>
      <c r="BQ19" s="446"/>
      <c r="BR19" s="446"/>
      <c r="BS19" s="446"/>
      <c r="BT19" s="446"/>
      <c r="BU19" s="447"/>
      <c r="BV19" s="445">
        <v>11540658</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153</v>
      </c>
      <c r="C20" s="508"/>
      <c r="D20" s="508"/>
      <c r="E20" s="509"/>
      <c r="F20" s="509"/>
      <c r="G20" s="509"/>
      <c r="H20" s="509"/>
      <c r="I20" s="509"/>
      <c r="J20" s="509"/>
      <c r="K20" s="509"/>
      <c r="L20" s="515">
        <v>5997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154</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155</v>
      </c>
      <c r="C22" s="475"/>
      <c r="D22" s="476"/>
      <c r="E22" s="483" t="s">
        <v>1</v>
      </c>
      <c r="F22" s="458"/>
      <c r="G22" s="458"/>
      <c r="H22" s="458"/>
      <c r="I22" s="458"/>
      <c r="J22" s="458"/>
      <c r="K22" s="459"/>
      <c r="L22" s="483" t="s">
        <v>156</v>
      </c>
      <c r="M22" s="458"/>
      <c r="N22" s="458"/>
      <c r="O22" s="458"/>
      <c r="P22" s="459"/>
      <c r="Q22" s="468" t="s">
        <v>157</v>
      </c>
      <c r="R22" s="469"/>
      <c r="S22" s="469"/>
      <c r="T22" s="469"/>
      <c r="U22" s="469"/>
      <c r="V22" s="484"/>
      <c r="W22" s="486" t="s">
        <v>158</v>
      </c>
      <c r="X22" s="475"/>
      <c r="Y22" s="476"/>
      <c r="Z22" s="483" t="s">
        <v>1</v>
      </c>
      <c r="AA22" s="458"/>
      <c r="AB22" s="458"/>
      <c r="AC22" s="458"/>
      <c r="AD22" s="458"/>
      <c r="AE22" s="458"/>
      <c r="AF22" s="458"/>
      <c r="AG22" s="459"/>
      <c r="AH22" s="457" t="s">
        <v>159</v>
      </c>
      <c r="AI22" s="458"/>
      <c r="AJ22" s="458"/>
      <c r="AK22" s="458"/>
      <c r="AL22" s="459"/>
      <c r="AM22" s="457" t="s">
        <v>160</v>
      </c>
      <c r="AN22" s="463"/>
      <c r="AO22" s="463"/>
      <c r="AP22" s="463"/>
      <c r="AQ22" s="463"/>
      <c r="AR22" s="464"/>
      <c r="AS22" s="468" t="s">
        <v>157</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161</v>
      </c>
      <c r="AZ23" s="438"/>
      <c r="BA23" s="438"/>
      <c r="BB23" s="438"/>
      <c r="BC23" s="438"/>
      <c r="BD23" s="438"/>
      <c r="BE23" s="438"/>
      <c r="BF23" s="438"/>
      <c r="BG23" s="438"/>
      <c r="BH23" s="438"/>
      <c r="BI23" s="438"/>
      <c r="BJ23" s="438"/>
      <c r="BK23" s="438"/>
      <c r="BL23" s="438"/>
      <c r="BM23" s="439"/>
      <c r="BN23" s="445">
        <v>15822566</v>
      </c>
      <c r="BO23" s="446"/>
      <c r="BP23" s="446"/>
      <c r="BQ23" s="446"/>
      <c r="BR23" s="446"/>
      <c r="BS23" s="446"/>
      <c r="BT23" s="446"/>
      <c r="BU23" s="447"/>
      <c r="BV23" s="445">
        <v>15819483</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162</v>
      </c>
      <c r="F24" s="419"/>
      <c r="G24" s="419"/>
      <c r="H24" s="419"/>
      <c r="I24" s="419"/>
      <c r="J24" s="419"/>
      <c r="K24" s="420"/>
      <c r="L24" s="421">
        <v>1</v>
      </c>
      <c r="M24" s="422"/>
      <c r="N24" s="422"/>
      <c r="O24" s="422"/>
      <c r="P24" s="423"/>
      <c r="Q24" s="421">
        <v>8470</v>
      </c>
      <c r="R24" s="422"/>
      <c r="S24" s="422"/>
      <c r="T24" s="422"/>
      <c r="U24" s="422"/>
      <c r="V24" s="423"/>
      <c r="W24" s="487"/>
      <c r="X24" s="478"/>
      <c r="Y24" s="479"/>
      <c r="Z24" s="418" t="s">
        <v>163</v>
      </c>
      <c r="AA24" s="419"/>
      <c r="AB24" s="419"/>
      <c r="AC24" s="419"/>
      <c r="AD24" s="419"/>
      <c r="AE24" s="419"/>
      <c r="AF24" s="419"/>
      <c r="AG24" s="420"/>
      <c r="AH24" s="421">
        <v>262</v>
      </c>
      <c r="AI24" s="422"/>
      <c r="AJ24" s="422"/>
      <c r="AK24" s="422"/>
      <c r="AL24" s="423"/>
      <c r="AM24" s="421">
        <v>768184</v>
      </c>
      <c r="AN24" s="422"/>
      <c r="AO24" s="422"/>
      <c r="AP24" s="422"/>
      <c r="AQ24" s="422"/>
      <c r="AR24" s="423"/>
      <c r="AS24" s="421">
        <v>2932</v>
      </c>
      <c r="AT24" s="422"/>
      <c r="AU24" s="422"/>
      <c r="AV24" s="422"/>
      <c r="AW24" s="422"/>
      <c r="AX24" s="424"/>
      <c r="AY24" s="412" t="s">
        <v>164</v>
      </c>
      <c r="AZ24" s="413"/>
      <c r="BA24" s="413"/>
      <c r="BB24" s="413"/>
      <c r="BC24" s="413"/>
      <c r="BD24" s="413"/>
      <c r="BE24" s="413"/>
      <c r="BF24" s="413"/>
      <c r="BG24" s="413"/>
      <c r="BH24" s="413"/>
      <c r="BI24" s="413"/>
      <c r="BJ24" s="413"/>
      <c r="BK24" s="413"/>
      <c r="BL24" s="413"/>
      <c r="BM24" s="414"/>
      <c r="BN24" s="445">
        <v>13404362</v>
      </c>
      <c r="BO24" s="446"/>
      <c r="BP24" s="446"/>
      <c r="BQ24" s="446"/>
      <c r="BR24" s="446"/>
      <c r="BS24" s="446"/>
      <c r="BT24" s="446"/>
      <c r="BU24" s="447"/>
      <c r="BV24" s="445">
        <v>13804549</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165</v>
      </c>
      <c r="F25" s="419"/>
      <c r="G25" s="419"/>
      <c r="H25" s="419"/>
      <c r="I25" s="419"/>
      <c r="J25" s="419"/>
      <c r="K25" s="420"/>
      <c r="L25" s="421">
        <v>1</v>
      </c>
      <c r="M25" s="422"/>
      <c r="N25" s="422"/>
      <c r="O25" s="422"/>
      <c r="P25" s="423"/>
      <c r="Q25" s="421">
        <v>6790</v>
      </c>
      <c r="R25" s="422"/>
      <c r="S25" s="422"/>
      <c r="T25" s="422"/>
      <c r="U25" s="422"/>
      <c r="V25" s="423"/>
      <c r="W25" s="487"/>
      <c r="X25" s="478"/>
      <c r="Y25" s="479"/>
      <c r="Z25" s="418" t="s">
        <v>166</v>
      </c>
      <c r="AA25" s="419"/>
      <c r="AB25" s="419"/>
      <c r="AC25" s="419"/>
      <c r="AD25" s="419"/>
      <c r="AE25" s="419"/>
      <c r="AF25" s="419"/>
      <c r="AG25" s="420"/>
      <c r="AH25" s="421" t="s">
        <v>130</v>
      </c>
      <c r="AI25" s="422"/>
      <c r="AJ25" s="422"/>
      <c r="AK25" s="422"/>
      <c r="AL25" s="423"/>
      <c r="AM25" s="421" t="s">
        <v>130</v>
      </c>
      <c r="AN25" s="422"/>
      <c r="AO25" s="422"/>
      <c r="AP25" s="422"/>
      <c r="AQ25" s="422"/>
      <c r="AR25" s="423"/>
      <c r="AS25" s="421" t="s">
        <v>130</v>
      </c>
      <c r="AT25" s="422"/>
      <c r="AU25" s="422"/>
      <c r="AV25" s="422"/>
      <c r="AW25" s="422"/>
      <c r="AX25" s="424"/>
      <c r="AY25" s="437" t="s">
        <v>167</v>
      </c>
      <c r="AZ25" s="438"/>
      <c r="BA25" s="438"/>
      <c r="BB25" s="438"/>
      <c r="BC25" s="438"/>
      <c r="BD25" s="438"/>
      <c r="BE25" s="438"/>
      <c r="BF25" s="438"/>
      <c r="BG25" s="438"/>
      <c r="BH25" s="438"/>
      <c r="BI25" s="438"/>
      <c r="BJ25" s="438"/>
      <c r="BK25" s="438"/>
      <c r="BL25" s="438"/>
      <c r="BM25" s="439"/>
      <c r="BN25" s="440">
        <v>2624038</v>
      </c>
      <c r="BO25" s="441"/>
      <c r="BP25" s="441"/>
      <c r="BQ25" s="441"/>
      <c r="BR25" s="441"/>
      <c r="BS25" s="441"/>
      <c r="BT25" s="441"/>
      <c r="BU25" s="442"/>
      <c r="BV25" s="440">
        <v>2263880</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168</v>
      </c>
      <c r="F26" s="419"/>
      <c r="G26" s="419"/>
      <c r="H26" s="419"/>
      <c r="I26" s="419"/>
      <c r="J26" s="419"/>
      <c r="K26" s="420"/>
      <c r="L26" s="421">
        <v>1</v>
      </c>
      <c r="M26" s="422"/>
      <c r="N26" s="422"/>
      <c r="O26" s="422"/>
      <c r="P26" s="423"/>
      <c r="Q26" s="421">
        <v>6110</v>
      </c>
      <c r="R26" s="422"/>
      <c r="S26" s="422"/>
      <c r="T26" s="422"/>
      <c r="U26" s="422"/>
      <c r="V26" s="423"/>
      <c r="W26" s="487"/>
      <c r="X26" s="478"/>
      <c r="Y26" s="479"/>
      <c r="Z26" s="418" t="s">
        <v>169</v>
      </c>
      <c r="AA26" s="500"/>
      <c r="AB26" s="500"/>
      <c r="AC26" s="500"/>
      <c r="AD26" s="500"/>
      <c r="AE26" s="500"/>
      <c r="AF26" s="500"/>
      <c r="AG26" s="501"/>
      <c r="AH26" s="421">
        <v>9</v>
      </c>
      <c r="AI26" s="422"/>
      <c r="AJ26" s="422"/>
      <c r="AK26" s="422"/>
      <c r="AL26" s="423"/>
      <c r="AM26" s="421">
        <v>28449</v>
      </c>
      <c r="AN26" s="422"/>
      <c r="AO26" s="422"/>
      <c r="AP26" s="422"/>
      <c r="AQ26" s="422"/>
      <c r="AR26" s="423"/>
      <c r="AS26" s="421">
        <v>3161</v>
      </c>
      <c r="AT26" s="422"/>
      <c r="AU26" s="422"/>
      <c r="AV26" s="422"/>
      <c r="AW26" s="422"/>
      <c r="AX26" s="424"/>
      <c r="AY26" s="454" t="s">
        <v>170</v>
      </c>
      <c r="AZ26" s="455"/>
      <c r="BA26" s="455"/>
      <c r="BB26" s="455"/>
      <c r="BC26" s="455"/>
      <c r="BD26" s="455"/>
      <c r="BE26" s="455"/>
      <c r="BF26" s="455"/>
      <c r="BG26" s="455"/>
      <c r="BH26" s="455"/>
      <c r="BI26" s="455"/>
      <c r="BJ26" s="455"/>
      <c r="BK26" s="455"/>
      <c r="BL26" s="455"/>
      <c r="BM26" s="456"/>
      <c r="BN26" s="445" t="s">
        <v>130</v>
      </c>
      <c r="BO26" s="446"/>
      <c r="BP26" s="446"/>
      <c r="BQ26" s="446"/>
      <c r="BR26" s="446"/>
      <c r="BS26" s="446"/>
      <c r="BT26" s="446"/>
      <c r="BU26" s="447"/>
      <c r="BV26" s="445" t="s">
        <v>130</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171</v>
      </c>
      <c r="F27" s="419"/>
      <c r="G27" s="419"/>
      <c r="H27" s="419"/>
      <c r="I27" s="419"/>
      <c r="J27" s="419"/>
      <c r="K27" s="420"/>
      <c r="L27" s="421">
        <v>1</v>
      </c>
      <c r="M27" s="422"/>
      <c r="N27" s="422"/>
      <c r="O27" s="422"/>
      <c r="P27" s="423"/>
      <c r="Q27" s="421">
        <v>3060</v>
      </c>
      <c r="R27" s="422"/>
      <c r="S27" s="422"/>
      <c r="T27" s="422"/>
      <c r="U27" s="422"/>
      <c r="V27" s="423"/>
      <c r="W27" s="487"/>
      <c r="X27" s="478"/>
      <c r="Y27" s="479"/>
      <c r="Z27" s="418" t="s">
        <v>172</v>
      </c>
      <c r="AA27" s="419"/>
      <c r="AB27" s="419"/>
      <c r="AC27" s="419"/>
      <c r="AD27" s="419"/>
      <c r="AE27" s="419"/>
      <c r="AF27" s="419"/>
      <c r="AG27" s="420"/>
      <c r="AH27" s="421">
        <v>14</v>
      </c>
      <c r="AI27" s="422"/>
      <c r="AJ27" s="422"/>
      <c r="AK27" s="422"/>
      <c r="AL27" s="423"/>
      <c r="AM27" s="421">
        <v>43188</v>
      </c>
      <c r="AN27" s="422"/>
      <c r="AO27" s="422"/>
      <c r="AP27" s="422"/>
      <c r="AQ27" s="422"/>
      <c r="AR27" s="423"/>
      <c r="AS27" s="421">
        <v>3085</v>
      </c>
      <c r="AT27" s="422"/>
      <c r="AU27" s="422"/>
      <c r="AV27" s="422"/>
      <c r="AW27" s="422"/>
      <c r="AX27" s="424"/>
      <c r="AY27" s="451" t="s">
        <v>173</v>
      </c>
      <c r="AZ27" s="452"/>
      <c r="BA27" s="452"/>
      <c r="BB27" s="452"/>
      <c r="BC27" s="452"/>
      <c r="BD27" s="452"/>
      <c r="BE27" s="452"/>
      <c r="BF27" s="452"/>
      <c r="BG27" s="452"/>
      <c r="BH27" s="452"/>
      <c r="BI27" s="452"/>
      <c r="BJ27" s="452"/>
      <c r="BK27" s="452"/>
      <c r="BL27" s="452"/>
      <c r="BM27" s="453"/>
      <c r="BN27" s="448">
        <v>175930</v>
      </c>
      <c r="BO27" s="449"/>
      <c r="BP27" s="449"/>
      <c r="BQ27" s="449"/>
      <c r="BR27" s="449"/>
      <c r="BS27" s="449"/>
      <c r="BT27" s="449"/>
      <c r="BU27" s="450"/>
      <c r="BV27" s="448">
        <v>175916</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174</v>
      </c>
      <c r="F28" s="419"/>
      <c r="G28" s="419"/>
      <c r="H28" s="419"/>
      <c r="I28" s="419"/>
      <c r="J28" s="419"/>
      <c r="K28" s="420"/>
      <c r="L28" s="421">
        <v>1</v>
      </c>
      <c r="M28" s="422"/>
      <c r="N28" s="422"/>
      <c r="O28" s="422"/>
      <c r="P28" s="423"/>
      <c r="Q28" s="421">
        <v>2460</v>
      </c>
      <c r="R28" s="422"/>
      <c r="S28" s="422"/>
      <c r="T28" s="422"/>
      <c r="U28" s="422"/>
      <c r="V28" s="423"/>
      <c r="W28" s="487"/>
      <c r="X28" s="478"/>
      <c r="Y28" s="479"/>
      <c r="Z28" s="418" t="s">
        <v>175</v>
      </c>
      <c r="AA28" s="419"/>
      <c r="AB28" s="419"/>
      <c r="AC28" s="419"/>
      <c r="AD28" s="419"/>
      <c r="AE28" s="419"/>
      <c r="AF28" s="419"/>
      <c r="AG28" s="420"/>
      <c r="AH28" s="421" t="s">
        <v>130</v>
      </c>
      <c r="AI28" s="422"/>
      <c r="AJ28" s="422"/>
      <c r="AK28" s="422"/>
      <c r="AL28" s="423"/>
      <c r="AM28" s="421" t="s">
        <v>130</v>
      </c>
      <c r="AN28" s="422"/>
      <c r="AO28" s="422"/>
      <c r="AP28" s="422"/>
      <c r="AQ28" s="422"/>
      <c r="AR28" s="423"/>
      <c r="AS28" s="421" t="s">
        <v>121</v>
      </c>
      <c r="AT28" s="422"/>
      <c r="AU28" s="422"/>
      <c r="AV28" s="422"/>
      <c r="AW28" s="422"/>
      <c r="AX28" s="424"/>
      <c r="AY28" s="428" t="s">
        <v>176</v>
      </c>
      <c r="AZ28" s="429"/>
      <c r="BA28" s="429"/>
      <c r="BB28" s="430"/>
      <c r="BC28" s="437" t="s">
        <v>41</v>
      </c>
      <c r="BD28" s="438"/>
      <c r="BE28" s="438"/>
      <c r="BF28" s="438"/>
      <c r="BG28" s="438"/>
      <c r="BH28" s="438"/>
      <c r="BI28" s="438"/>
      <c r="BJ28" s="438"/>
      <c r="BK28" s="438"/>
      <c r="BL28" s="438"/>
      <c r="BM28" s="439"/>
      <c r="BN28" s="440">
        <v>2454070</v>
      </c>
      <c r="BO28" s="441"/>
      <c r="BP28" s="441"/>
      <c r="BQ28" s="441"/>
      <c r="BR28" s="441"/>
      <c r="BS28" s="441"/>
      <c r="BT28" s="441"/>
      <c r="BU28" s="442"/>
      <c r="BV28" s="440">
        <v>2849973</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177</v>
      </c>
      <c r="F29" s="419"/>
      <c r="G29" s="419"/>
      <c r="H29" s="419"/>
      <c r="I29" s="419"/>
      <c r="J29" s="419"/>
      <c r="K29" s="420"/>
      <c r="L29" s="421">
        <v>14</v>
      </c>
      <c r="M29" s="422"/>
      <c r="N29" s="422"/>
      <c r="O29" s="422"/>
      <c r="P29" s="423"/>
      <c r="Q29" s="421">
        <v>2220</v>
      </c>
      <c r="R29" s="422"/>
      <c r="S29" s="422"/>
      <c r="T29" s="422"/>
      <c r="U29" s="422"/>
      <c r="V29" s="423"/>
      <c r="W29" s="488"/>
      <c r="X29" s="489"/>
      <c r="Y29" s="490"/>
      <c r="Z29" s="418" t="s">
        <v>178</v>
      </c>
      <c r="AA29" s="419"/>
      <c r="AB29" s="419"/>
      <c r="AC29" s="419"/>
      <c r="AD29" s="419"/>
      <c r="AE29" s="419"/>
      <c r="AF29" s="419"/>
      <c r="AG29" s="420"/>
      <c r="AH29" s="421">
        <v>276</v>
      </c>
      <c r="AI29" s="422"/>
      <c r="AJ29" s="422"/>
      <c r="AK29" s="422"/>
      <c r="AL29" s="423"/>
      <c r="AM29" s="421">
        <v>811372</v>
      </c>
      <c r="AN29" s="422"/>
      <c r="AO29" s="422"/>
      <c r="AP29" s="422"/>
      <c r="AQ29" s="422"/>
      <c r="AR29" s="423"/>
      <c r="AS29" s="421">
        <v>2940</v>
      </c>
      <c r="AT29" s="422"/>
      <c r="AU29" s="422"/>
      <c r="AV29" s="422"/>
      <c r="AW29" s="422"/>
      <c r="AX29" s="424"/>
      <c r="AY29" s="431"/>
      <c r="AZ29" s="432"/>
      <c r="BA29" s="432"/>
      <c r="BB29" s="433"/>
      <c r="BC29" s="425" t="s">
        <v>179</v>
      </c>
      <c r="BD29" s="426"/>
      <c r="BE29" s="426"/>
      <c r="BF29" s="426"/>
      <c r="BG29" s="426"/>
      <c r="BH29" s="426"/>
      <c r="BI29" s="426"/>
      <c r="BJ29" s="426"/>
      <c r="BK29" s="426"/>
      <c r="BL29" s="426"/>
      <c r="BM29" s="427"/>
      <c r="BN29" s="445">
        <v>813166</v>
      </c>
      <c r="BO29" s="446"/>
      <c r="BP29" s="446"/>
      <c r="BQ29" s="446"/>
      <c r="BR29" s="446"/>
      <c r="BS29" s="446"/>
      <c r="BT29" s="446"/>
      <c r="BU29" s="447"/>
      <c r="BV29" s="445">
        <v>866343</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180</v>
      </c>
      <c r="X30" s="498"/>
      <c r="Y30" s="498"/>
      <c r="Z30" s="498"/>
      <c r="AA30" s="498"/>
      <c r="AB30" s="498"/>
      <c r="AC30" s="498"/>
      <c r="AD30" s="498"/>
      <c r="AE30" s="498"/>
      <c r="AF30" s="498"/>
      <c r="AG30" s="499"/>
      <c r="AH30" s="409">
        <v>96.9</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43</v>
      </c>
      <c r="BD30" s="413"/>
      <c r="BE30" s="413"/>
      <c r="BF30" s="413"/>
      <c r="BG30" s="413"/>
      <c r="BH30" s="413"/>
      <c r="BI30" s="413"/>
      <c r="BJ30" s="413"/>
      <c r="BK30" s="413"/>
      <c r="BL30" s="413"/>
      <c r="BM30" s="414"/>
      <c r="BN30" s="448">
        <v>1037518</v>
      </c>
      <c r="BO30" s="449"/>
      <c r="BP30" s="449"/>
      <c r="BQ30" s="449"/>
      <c r="BR30" s="449"/>
      <c r="BS30" s="449"/>
      <c r="BT30" s="449"/>
      <c r="BU30" s="450"/>
      <c r="BV30" s="448">
        <v>1116569</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181</v>
      </c>
      <c r="D32" s="193"/>
      <c r="E32" s="193"/>
      <c r="F32" s="190"/>
      <c r="G32" s="190"/>
      <c r="H32" s="190"/>
      <c r="I32" s="190"/>
      <c r="J32" s="190"/>
      <c r="K32" s="190"/>
      <c r="L32" s="190"/>
      <c r="M32" s="190"/>
      <c r="N32" s="190"/>
      <c r="O32" s="190"/>
      <c r="P32" s="190"/>
      <c r="Q32" s="190"/>
      <c r="R32" s="190"/>
      <c r="S32" s="190"/>
      <c r="T32" s="190"/>
      <c r="U32" s="190" t="s">
        <v>182</v>
      </c>
      <c r="V32" s="190"/>
      <c r="W32" s="190"/>
      <c r="X32" s="190"/>
      <c r="Y32" s="190"/>
      <c r="Z32" s="190"/>
      <c r="AA32" s="190"/>
      <c r="AB32" s="190"/>
      <c r="AC32" s="190"/>
      <c r="AD32" s="190"/>
      <c r="AE32" s="190"/>
      <c r="AF32" s="190"/>
      <c r="AG32" s="190"/>
      <c r="AH32" s="190"/>
      <c r="AI32" s="190"/>
      <c r="AJ32" s="190"/>
      <c r="AK32" s="190"/>
      <c r="AL32" s="190"/>
      <c r="AM32" s="194" t="s">
        <v>183</v>
      </c>
      <c r="AN32" s="190"/>
      <c r="AO32" s="190"/>
      <c r="AP32" s="190"/>
      <c r="AQ32" s="190"/>
      <c r="AR32" s="190"/>
      <c r="AS32" s="194"/>
      <c r="AT32" s="194"/>
      <c r="AU32" s="194"/>
      <c r="AV32" s="194"/>
      <c r="AW32" s="194"/>
      <c r="AX32" s="194"/>
      <c r="AY32" s="194"/>
      <c r="AZ32" s="194"/>
      <c r="BA32" s="194"/>
      <c r="BB32" s="190"/>
      <c r="BC32" s="194"/>
      <c r="BD32" s="190"/>
      <c r="BE32" s="194" t="s">
        <v>184</v>
      </c>
      <c r="BF32" s="190"/>
      <c r="BG32" s="190"/>
      <c r="BH32" s="190"/>
      <c r="BI32" s="190"/>
      <c r="BJ32" s="194"/>
      <c r="BK32" s="194"/>
      <c r="BL32" s="194"/>
      <c r="BM32" s="194"/>
      <c r="BN32" s="194"/>
      <c r="BO32" s="194"/>
      <c r="BP32" s="194"/>
      <c r="BQ32" s="194"/>
      <c r="BR32" s="190"/>
      <c r="BS32" s="190"/>
      <c r="BT32" s="190"/>
      <c r="BU32" s="190"/>
      <c r="BV32" s="190"/>
      <c r="BW32" s="190" t="s">
        <v>185</v>
      </c>
      <c r="BX32" s="190"/>
      <c r="BY32" s="190"/>
      <c r="BZ32" s="190"/>
      <c r="CA32" s="190"/>
      <c r="CB32" s="194"/>
      <c r="CC32" s="194"/>
      <c r="CD32" s="194"/>
      <c r="CE32" s="194"/>
      <c r="CF32" s="194"/>
      <c r="CG32" s="194"/>
      <c r="CH32" s="194"/>
      <c r="CI32" s="194"/>
      <c r="CJ32" s="194"/>
      <c r="CK32" s="194"/>
      <c r="CL32" s="194"/>
      <c r="CM32" s="194"/>
      <c r="CN32" s="194"/>
      <c r="CO32" s="194" t="s">
        <v>186</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187</v>
      </c>
      <c r="D33" s="408"/>
      <c r="E33" s="407" t="s">
        <v>188</v>
      </c>
      <c r="F33" s="407"/>
      <c r="G33" s="407"/>
      <c r="H33" s="407"/>
      <c r="I33" s="407"/>
      <c r="J33" s="407"/>
      <c r="K33" s="407"/>
      <c r="L33" s="407"/>
      <c r="M33" s="407"/>
      <c r="N33" s="407"/>
      <c r="O33" s="407"/>
      <c r="P33" s="407"/>
      <c r="Q33" s="407"/>
      <c r="R33" s="407"/>
      <c r="S33" s="407"/>
      <c r="T33" s="195"/>
      <c r="U33" s="408" t="s">
        <v>189</v>
      </c>
      <c r="V33" s="408"/>
      <c r="W33" s="407" t="s">
        <v>188</v>
      </c>
      <c r="X33" s="407"/>
      <c r="Y33" s="407"/>
      <c r="Z33" s="407"/>
      <c r="AA33" s="407"/>
      <c r="AB33" s="407"/>
      <c r="AC33" s="407"/>
      <c r="AD33" s="407"/>
      <c r="AE33" s="407"/>
      <c r="AF33" s="407"/>
      <c r="AG33" s="407"/>
      <c r="AH33" s="407"/>
      <c r="AI33" s="407"/>
      <c r="AJ33" s="407"/>
      <c r="AK33" s="407"/>
      <c r="AL33" s="195"/>
      <c r="AM33" s="408" t="s">
        <v>187</v>
      </c>
      <c r="AN33" s="408"/>
      <c r="AO33" s="407" t="s">
        <v>188</v>
      </c>
      <c r="AP33" s="407"/>
      <c r="AQ33" s="407"/>
      <c r="AR33" s="407"/>
      <c r="AS33" s="407"/>
      <c r="AT33" s="407"/>
      <c r="AU33" s="407"/>
      <c r="AV33" s="407"/>
      <c r="AW33" s="407"/>
      <c r="AX33" s="407"/>
      <c r="AY33" s="407"/>
      <c r="AZ33" s="407"/>
      <c r="BA33" s="407"/>
      <c r="BB33" s="407"/>
      <c r="BC33" s="407"/>
      <c r="BD33" s="196"/>
      <c r="BE33" s="407" t="s">
        <v>190</v>
      </c>
      <c r="BF33" s="407"/>
      <c r="BG33" s="407" t="s">
        <v>191</v>
      </c>
      <c r="BH33" s="407"/>
      <c r="BI33" s="407"/>
      <c r="BJ33" s="407"/>
      <c r="BK33" s="407"/>
      <c r="BL33" s="407"/>
      <c r="BM33" s="407"/>
      <c r="BN33" s="407"/>
      <c r="BO33" s="407"/>
      <c r="BP33" s="407"/>
      <c r="BQ33" s="407"/>
      <c r="BR33" s="407"/>
      <c r="BS33" s="407"/>
      <c r="BT33" s="407"/>
      <c r="BU33" s="407"/>
      <c r="BV33" s="196"/>
      <c r="BW33" s="408" t="s">
        <v>190</v>
      </c>
      <c r="BX33" s="408"/>
      <c r="BY33" s="407" t="s">
        <v>192</v>
      </c>
      <c r="BZ33" s="407"/>
      <c r="CA33" s="407"/>
      <c r="CB33" s="407"/>
      <c r="CC33" s="407"/>
      <c r="CD33" s="407"/>
      <c r="CE33" s="407"/>
      <c r="CF33" s="407"/>
      <c r="CG33" s="407"/>
      <c r="CH33" s="407"/>
      <c r="CI33" s="407"/>
      <c r="CJ33" s="407"/>
      <c r="CK33" s="407"/>
      <c r="CL33" s="407"/>
      <c r="CM33" s="407"/>
      <c r="CN33" s="195"/>
      <c r="CO33" s="408" t="s">
        <v>187</v>
      </c>
      <c r="CP33" s="408"/>
      <c r="CQ33" s="407" t="s">
        <v>193</v>
      </c>
      <c r="CR33" s="407"/>
      <c r="CS33" s="407"/>
      <c r="CT33" s="407"/>
      <c r="CU33" s="407"/>
      <c r="CV33" s="407"/>
      <c r="CW33" s="407"/>
      <c r="CX33" s="407"/>
      <c r="CY33" s="407"/>
      <c r="CZ33" s="407"/>
      <c r="DA33" s="407"/>
      <c r="DB33" s="407"/>
      <c r="DC33" s="407"/>
      <c r="DD33" s="407"/>
      <c r="DE33" s="407"/>
      <c r="DF33" s="195"/>
      <c r="DG33" s="406" t="s">
        <v>194</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2</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f>IF(AO34="","",MAX(C34:D43,U34:V43)+1)</f>
        <v>6</v>
      </c>
      <c r="AN34" s="404"/>
      <c r="AO34" s="403" t="str">
        <f>IF('各会計、関係団体の財政状況及び健全化判断比率'!B32="","",'各会計、関係団体の財政状況及び健全化判断比率'!B32)</f>
        <v>別海町水道事業会計</v>
      </c>
      <c r="AP34" s="403"/>
      <c r="AQ34" s="403"/>
      <c r="AR34" s="403"/>
      <c r="AS34" s="403"/>
      <c r="AT34" s="403"/>
      <c r="AU34" s="403"/>
      <c r="AV34" s="403"/>
      <c r="AW34" s="403"/>
      <c r="AX34" s="403"/>
      <c r="AY34" s="403"/>
      <c r="AZ34" s="403"/>
      <c r="BA34" s="403"/>
      <c r="BB34" s="403"/>
      <c r="BC34" s="403"/>
      <c r="BD34" s="193"/>
      <c r="BE34" s="404">
        <f>IF(BG34="","",MAX(C34:D43,U34:V43,AM34:AN43)+1)</f>
        <v>8</v>
      </c>
      <c r="BF34" s="404"/>
      <c r="BG34" s="403" t="str">
        <f>IF('各会計、関係団体の財政状況及び健全化判断比率'!B34="","",'各会計、関係団体の財政状況及び健全化判断比率'!B34)</f>
        <v>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9</v>
      </c>
      <c r="BX34" s="404"/>
      <c r="BY34" s="403" t="str">
        <f>IF('各会計、関係団体の財政状況及び健全化判断比率'!B68="","",'各会計、関係団体の財政状況及び健全化判断比率'!B68)</f>
        <v>根室北部消防事務組合</v>
      </c>
      <c r="BZ34" s="403"/>
      <c r="CA34" s="403"/>
      <c r="CB34" s="403"/>
      <c r="CC34" s="403"/>
      <c r="CD34" s="403"/>
      <c r="CE34" s="403"/>
      <c r="CF34" s="403"/>
      <c r="CG34" s="403"/>
      <c r="CH34" s="403"/>
      <c r="CI34" s="403"/>
      <c r="CJ34" s="403"/>
      <c r="CK34" s="403"/>
      <c r="CL34" s="403"/>
      <c r="CM34" s="403"/>
      <c r="CN34" s="193"/>
      <c r="CO34" s="404">
        <f>IF(CQ34="","",MAX(C34:D43,U34:V43,AM34:AN43,BE34:BF43,BW34:BX43)+1)</f>
        <v>12</v>
      </c>
      <c r="CP34" s="404"/>
      <c r="CQ34" s="403" t="str">
        <f>IF('各会計、関係団体の財政状況及び健全化判断比率'!BS7="","",'各会計、関係団体の財政状況及び健全化判断比率'!BS7)</f>
        <v>別海町観光開発公社</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t="str">
        <f>IF(E35="","",C34+1)</f>
        <v/>
      </c>
      <c r="D35" s="404"/>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93"/>
      <c r="U35" s="404">
        <f>IF(W35="","",U34+1)</f>
        <v>3</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f t="shared" ref="AM35:AM43" si="0">IF(AO35="","",AM34+1)</f>
        <v>7</v>
      </c>
      <c r="AN35" s="404"/>
      <c r="AO35" s="403" t="str">
        <f>IF('各会計、関係団体の財政状況及び健全化判断比率'!B33="","",'各会計、関係団体の財政状況及び健全化判断比率'!B33)</f>
        <v>町立別海病院事業会計</v>
      </c>
      <c r="AP35" s="403"/>
      <c r="AQ35" s="403"/>
      <c r="AR35" s="403"/>
      <c r="AS35" s="403"/>
      <c r="AT35" s="403"/>
      <c r="AU35" s="403"/>
      <c r="AV35" s="403"/>
      <c r="AW35" s="403"/>
      <c r="AX35" s="403"/>
      <c r="AY35" s="403"/>
      <c r="AZ35" s="403"/>
      <c r="BA35" s="403"/>
      <c r="BB35" s="403"/>
      <c r="BC35" s="403"/>
      <c r="BD35" s="193"/>
      <c r="BE35" s="404" t="str">
        <f t="shared" ref="BE35:BE43" si="1">IF(BG35="","",BE34+1)</f>
        <v/>
      </c>
      <c r="BF35" s="404"/>
      <c r="BG35" s="403"/>
      <c r="BH35" s="403"/>
      <c r="BI35" s="403"/>
      <c r="BJ35" s="403"/>
      <c r="BK35" s="403"/>
      <c r="BL35" s="403"/>
      <c r="BM35" s="403"/>
      <c r="BN35" s="403"/>
      <c r="BO35" s="403"/>
      <c r="BP35" s="403"/>
      <c r="BQ35" s="403"/>
      <c r="BR35" s="403"/>
      <c r="BS35" s="403"/>
      <c r="BT35" s="403"/>
      <c r="BU35" s="403"/>
      <c r="BV35" s="193"/>
      <c r="BW35" s="404">
        <f t="shared" ref="BW35:BW43" si="2">IF(BY35="","",BW34+1)</f>
        <v>10</v>
      </c>
      <c r="BX35" s="404"/>
      <c r="BY35" s="403" t="str">
        <f>IF('各会計、関係団体の財政状況及び健全化判断比率'!B69="","",'各会計、関係団体の財政状況及び健全化判断比率'!B69)</f>
        <v>中標津町外２町葬斎組合</v>
      </c>
      <c r="BZ35" s="403"/>
      <c r="CA35" s="403"/>
      <c r="CB35" s="403"/>
      <c r="CC35" s="403"/>
      <c r="CD35" s="403"/>
      <c r="CE35" s="403"/>
      <c r="CF35" s="403"/>
      <c r="CG35" s="403"/>
      <c r="CH35" s="403"/>
      <c r="CI35" s="403"/>
      <c r="CJ35" s="403"/>
      <c r="CK35" s="403"/>
      <c r="CL35" s="403"/>
      <c r="CM35" s="403"/>
      <c r="CN35" s="193"/>
      <c r="CO35" s="404">
        <f t="shared" ref="CO35:CO43" si="3">IF(CQ35="","",CO34+1)</f>
        <v>13</v>
      </c>
      <c r="CP35" s="404"/>
      <c r="CQ35" s="403" t="str">
        <f>IF('各会計、関係団体の財政状況及び健全化判断比率'!BS8="","",'各会計、関係団体の財政状況及び健全化判断比率'!BS8)</f>
        <v>別海町酪農研修牧場</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4</v>
      </c>
      <c r="V36" s="404"/>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11</v>
      </c>
      <c r="BX36" s="404"/>
      <c r="BY36" s="403" t="str">
        <f>IF('各会計、関係団体の財政状況及び健全化判断比率'!B70="","",'各会計、関係団体の財政状況及び健全化判断比率'!B70)</f>
        <v>根室北部廃棄物処理広域連合</v>
      </c>
      <c r="BZ36" s="403"/>
      <c r="CA36" s="403"/>
      <c r="CB36" s="403"/>
      <c r="CC36" s="403"/>
      <c r="CD36" s="403"/>
      <c r="CE36" s="403"/>
      <c r="CF36" s="403"/>
      <c r="CG36" s="403"/>
      <c r="CH36" s="403"/>
      <c r="CI36" s="403"/>
      <c r="CJ36" s="403"/>
      <c r="CK36" s="403"/>
      <c r="CL36" s="403"/>
      <c r="CM36" s="403"/>
      <c r="CN36" s="193"/>
      <c r="CO36" s="404">
        <f t="shared" si="3"/>
        <v>14</v>
      </c>
      <c r="CP36" s="404"/>
      <c r="CQ36" s="403" t="str">
        <f>IF('各会計、関係団体の財政状況及び健全化判断比率'!BS9="","",'各会計、関係団体の財政状況及び健全化判断比率'!BS9)</f>
        <v>べつかい乳業興社</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f t="shared" si="4"/>
        <v>5</v>
      </c>
      <c r="V37" s="404"/>
      <c r="W37" s="403" t="str">
        <f>IF('各会計、関係団体の財政状況及び健全化判断比率'!B31="","",'各会計、関係団体の財政状況及び健全化判断比率'!B31)</f>
        <v>介護サービス事業特別会計</v>
      </c>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t="str">
        <f t="shared" si="2"/>
        <v/>
      </c>
      <c r="BX37" s="404"/>
      <c r="BY37" s="403" t="str">
        <f>IF('各会計、関係団体の財政状況及び健全化判断比率'!B71="","",'各会計、関係団体の財政状況及び健全化判断比率'!B71)</f>
        <v/>
      </c>
      <c r="BZ37" s="403"/>
      <c r="CA37" s="403"/>
      <c r="CB37" s="403"/>
      <c r="CC37" s="403"/>
      <c r="CD37" s="403"/>
      <c r="CE37" s="403"/>
      <c r="CF37" s="403"/>
      <c r="CG37" s="403"/>
      <c r="CH37" s="403"/>
      <c r="CI37" s="403"/>
      <c r="CJ37" s="403"/>
      <c r="CK37" s="403"/>
      <c r="CL37" s="403"/>
      <c r="CM37" s="403"/>
      <c r="CN37" s="193"/>
      <c r="CO37" s="404">
        <f t="shared" si="3"/>
        <v>15</v>
      </c>
      <c r="CP37" s="404"/>
      <c r="CQ37" s="403" t="str">
        <f>IF('各会計、関係団体の財政状況及び健全化判断比率'!BS10="","",'各会計、関係団体の財政状況及び健全化判断比率'!BS10)</f>
        <v>別海バイオガス発電株式会社</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t="str">
        <f t="shared" si="2"/>
        <v/>
      </c>
      <c r="BX38" s="404"/>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t="str">
        <f t="shared" si="2"/>
        <v/>
      </c>
      <c r="BX39" s="404"/>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t="str">
        <f t="shared" si="2"/>
        <v/>
      </c>
      <c r="BX40" s="404"/>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t="str">
        <f t="shared" si="2"/>
        <v/>
      </c>
      <c r="BX41" s="404"/>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195</v>
      </c>
      <c r="C46" s="165"/>
      <c r="D46" s="165"/>
      <c r="E46" s="165" t="s">
        <v>196</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197</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198</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199</v>
      </c>
    </row>
    <row r="50" spans="5:5">
      <c r="E50" s="167" t="s">
        <v>200</v>
      </c>
    </row>
    <row r="51" spans="5:5">
      <c r="E51" s="167" t="s">
        <v>201</v>
      </c>
    </row>
    <row r="52" spans="5:5">
      <c r="E52" s="167" t="s">
        <v>202</v>
      </c>
    </row>
    <row r="53" spans="5:5">
      <c r="E53" s="167" t="s">
        <v>203</v>
      </c>
    </row>
    <row r="54" spans="5:5"/>
    <row r="55" spans="5:5"/>
    <row r="56" spans="5:5"/>
    <row r="57" spans="5:5" hidden="1"/>
    <row r="58" spans="5:5" hidden="1"/>
    <row r="59" spans="5:5" hidden="1"/>
  </sheetData>
  <sheetProtection algorithmName="SHA-512" hashValue="Hc0gB10maSFyAPWpJOnBn7CgnQdnODb+Vs9wnyH8CLYv6hbfiR7l5eFN8G0t5cOT/ionNG+aEOtpuvwFB2B88Q==" saltValue="/evypC+2UEjiyEs/IrD+u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05" customWidth="1"/>
    <col min="96" max="133" width="1.625" style="221" customWidth="1"/>
    <col min="134" max="143" width="1.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204</v>
      </c>
      <c r="DI1" s="774"/>
      <c r="DJ1" s="774"/>
      <c r="DK1" s="774"/>
      <c r="DL1" s="774"/>
      <c r="DM1" s="774"/>
      <c r="DN1" s="775"/>
      <c r="DO1" s="205"/>
      <c r="DP1" s="773" t="s">
        <v>205</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206</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207</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208</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209</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210</v>
      </c>
      <c r="S4" s="716"/>
      <c r="T4" s="716"/>
      <c r="U4" s="716"/>
      <c r="V4" s="716"/>
      <c r="W4" s="716"/>
      <c r="X4" s="716"/>
      <c r="Y4" s="717"/>
      <c r="Z4" s="715" t="s">
        <v>211</v>
      </c>
      <c r="AA4" s="716"/>
      <c r="AB4" s="716"/>
      <c r="AC4" s="717"/>
      <c r="AD4" s="715" t="s">
        <v>212</v>
      </c>
      <c r="AE4" s="716"/>
      <c r="AF4" s="716"/>
      <c r="AG4" s="716"/>
      <c r="AH4" s="716"/>
      <c r="AI4" s="716"/>
      <c r="AJ4" s="716"/>
      <c r="AK4" s="717"/>
      <c r="AL4" s="715" t="s">
        <v>211</v>
      </c>
      <c r="AM4" s="716"/>
      <c r="AN4" s="716"/>
      <c r="AO4" s="717"/>
      <c r="AP4" s="776" t="s">
        <v>213</v>
      </c>
      <c r="AQ4" s="776"/>
      <c r="AR4" s="776"/>
      <c r="AS4" s="776"/>
      <c r="AT4" s="776"/>
      <c r="AU4" s="776"/>
      <c r="AV4" s="776"/>
      <c r="AW4" s="776"/>
      <c r="AX4" s="776"/>
      <c r="AY4" s="776"/>
      <c r="AZ4" s="776"/>
      <c r="BA4" s="776"/>
      <c r="BB4" s="776"/>
      <c r="BC4" s="776"/>
      <c r="BD4" s="776"/>
      <c r="BE4" s="776"/>
      <c r="BF4" s="776"/>
      <c r="BG4" s="776" t="s">
        <v>214</v>
      </c>
      <c r="BH4" s="776"/>
      <c r="BI4" s="776"/>
      <c r="BJ4" s="776"/>
      <c r="BK4" s="776"/>
      <c r="BL4" s="776"/>
      <c r="BM4" s="776"/>
      <c r="BN4" s="776"/>
      <c r="BO4" s="776" t="s">
        <v>211</v>
      </c>
      <c r="BP4" s="776"/>
      <c r="BQ4" s="776"/>
      <c r="BR4" s="776"/>
      <c r="BS4" s="776" t="s">
        <v>215</v>
      </c>
      <c r="BT4" s="776"/>
      <c r="BU4" s="776"/>
      <c r="BV4" s="776"/>
      <c r="BW4" s="776"/>
      <c r="BX4" s="776"/>
      <c r="BY4" s="776"/>
      <c r="BZ4" s="776"/>
      <c r="CA4" s="776"/>
      <c r="CB4" s="776"/>
      <c r="CD4" s="758" t="s">
        <v>216</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217</v>
      </c>
      <c r="C5" s="741"/>
      <c r="D5" s="741"/>
      <c r="E5" s="741"/>
      <c r="F5" s="741"/>
      <c r="G5" s="741"/>
      <c r="H5" s="741"/>
      <c r="I5" s="741"/>
      <c r="J5" s="741"/>
      <c r="K5" s="741"/>
      <c r="L5" s="741"/>
      <c r="M5" s="741"/>
      <c r="N5" s="741"/>
      <c r="O5" s="741"/>
      <c r="P5" s="741"/>
      <c r="Q5" s="742"/>
      <c r="R5" s="706">
        <v>2614943</v>
      </c>
      <c r="S5" s="707"/>
      <c r="T5" s="707"/>
      <c r="U5" s="707"/>
      <c r="V5" s="707"/>
      <c r="W5" s="707"/>
      <c r="X5" s="707"/>
      <c r="Y5" s="753"/>
      <c r="Z5" s="771">
        <v>12.8</v>
      </c>
      <c r="AA5" s="771"/>
      <c r="AB5" s="771"/>
      <c r="AC5" s="771"/>
      <c r="AD5" s="772">
        <v>2614943</v>
      </c>
      <c r="AE5" s="772"/>
      <c r="AF5" s="772"/>
      <c r="AG5" s="772"/>
      <c r="AH5" s="772"/>
      <c r="AI5" s="772"/>
      <c r="AJ5" s="772"/>
      <c r="AK5" s="772"/>
      <c r="AL5" s="754">
        <v>27.7</v>
      </c>
      <c r="AM5" s="723"/>
      <c r="AN5" s="723"/>
      <c r="AO5" s="755"/>
      <c r="AP5" s="740" t="s">
        <v>218</v>
      </c>
      <c r="AQ5" s="741"/>
      <c r="AR5" s="741"/>
      <c r="AS5" s="741"/>
      <c r="AT5" s="741"/>
      <c r="AU5" s="741"/>
      <c r="AV5" s="741"/>
      <c r="AW5" s="741"/>
      <c r="AX5" s="741"/>
      <c r="AY5" s="741"/>
      <c r="AZ5" s="741"/>
      <c r="BA5" s="741"/>
      <c r="BB5" s="741"/>
      <c r="BC5" s="741"/>
      <c r="BD5" s="741"/>
      <c r="BE5" s="741"/>
      <c r="BF5" s="742"/>
      <c r="BG5" s="641">
        <v>2610712</v>
      </c>
      <c r="BH5" s="644"/>
      <c r="BI5" s="644"/>
      <c r="BJ5" s="644"/>
      <c r="BK5" s="644"/>
      <c r="BL5" s="644"/>
      <c r="BM5" s="644"/>
      <c r="BN5" s="645"/>
      <c r="BO5" s="703">
        <v>99.8</v>
      </c>
      <c r="BP5" s="703"/>
      <c r="BQ5" s="703"/>
      <c r="BR5" s="703"/>
      <c r="BS5" s="704">
        <v>36182</v>
      </c>
      <c r="BT5" s="704"/>
      <c r="BU5" s="704"/>
      <c r="BV5" s="704"/>
      <c r="BW5" s="704"/>
      <c r="BX5" s="704"/>
      <c r="BY5" s="704"/>
      <c r="BZ5" s="704"/>
      <c r="CA5" s="704"/>
      <c r="CB5" s="745"/>
      <c r="CD5" s="758" t="s">
        <v>213</v>
      </c>
      <c r="CE5" s="759"/>
      <c r="CF5" s="759"/>
      <c r="CG5" s="759"/>
      <c r="CH5" s="759"/>
      <c r="CI5" s="759"/>
      <c r="CJ5" s="759"/>
      <c r="CK5" s="759"/>
      <c r="CL5" s="759"/>
      <c r="CM5" s="759"/>
      <c r="CN5" s="759"/>
      <c r="CO5" s="759"/>
      <c r="CP5" s="759"/>
      <c r="CQ5" s="760"/>
      <c r="CR5" s="758" t="s">
        <v>219</v>
      </c>
      <c r="CS5" s="759"/>
      <c r="CT5" s="759"/>
      <c r="CU5" s="759"/>
      <c r="CV5" s="759"/>
      <c r="CW5" s="759"/>
      <c r="CX5" s="759"/>
      <c r="CY5" s="760"/>
      <c r="CZ5" s="758" t="s">
        <v>211</v>
      </c>
      <c r="DA5" s="759"/>
      <c r="DB5" s="759"/>
      <c r="DC5" s="760"/>
      <c r="DD5" s="758" t="s">
        <v>220</v>
      </c>
      <c r="DE5" s="759"/>
      <c r="DF5" s="759"/>
      <c r="DG5" s="759"/>
      <c r="DH5" s="759"/>
      <c r="DI5" s="759"/>
      <c r="DJ5" s="759"/>
      <c r="DK5" s="759"/>
      <c r="DL5" s="759"/>
      <c r="DM5" s="759"/>
      <c r="DN5" s="759"/>
      <c r="DO5" s="759"/>
      <c r="DP5" s="760"/>
      <c r="DQ5" s="758" t="s">
        <v>221</v>
      </c>
      <c r="DR5" s="759"/>
      <c r="DS5" s="759"/>
      <c r="DT5" s="759"/>
      <c r="DU5" s="759"/>
      <c r="DV5" s="759"/>
      <c r="DW5" s="759"/>
      <c r="DX5" s="759"/>
      <c r="DY5" s="759"/>
      <c r="DZ5" s="759"/>
      <c r="EA5" s="759"/>
      <c r="EB5" s="759"/>
      <c r="EC5" s="760"/>
    </row>
    <row r="6" spans="2:143" ht="11.25" customHeight="1">
      <c r="B6" s="638" t="s">
        <v>222</v>
      </c>
      <c r="C6" s="639"/>
      <c r="D6" s="639"/>
      <c r="E6" s="639"/>
      <c r="F6" s="639"/>
      <c r="G6" s="639"/>
      <c r="H6" s="639"/>
      <c r="I6" s="639"/>
      <c r="J6" s="639"/>
      <c r="K6" s="639"/>
      <c r="L6" s="639"/>
      <c r="M6" s="639"/>
      <c r="N6" s="639"/>
      <c r="O6" s="639"/>
      <c r="P6" s="639"/>
      <c r="Q6" s="640"/>
      <c r="R6" s="641">
        <v>367105</v>
      </c>
      <c r="S6" s="644"/>
      <c r="T6" s="644"/>
      <c r="U6" s="644"/>
      <c r="V6" s="644"/>
      <c r="W6" s="644"/>
      <c r="X6" s="644"/>
      <c r="Y6" s="645"/>
      <c r="Z6" s="703">
        <v>1.8</v>
      </c>
      <c r="AA6" s="703"/>
      <c r="AB6" s="703"/>
      <c r="AC6" s="703"/>
      <c r="AD6" s="704">
        <v>367105</v>
      </c>
      <c r="AE6" s="704"/>
      <c r="AF6" s="704"/>
      <c r="AG6" s="704"/>
      <c r="AH6" s="704"/>
      <c r="AI6" s="704"/>
      <c r="AJ6" s="704"/>
      <c r="AK6" s="704"/>
      <c r="AL6" s="646">
        <v>3.9</v>
      </c>
      <c r="AM6" s="647"/>
      <c r="AN6" s="647"/>
      <c r="AO6" s="705"/>
      <c r="AP6" s="638" t="s">
        <v>223</v>
      </c>
      <c r="AQ6" s="639"/>
      <c r="AR6" s="639"/>
      <c r="AS6" s="639"/>
      <c r="AT6" s="639"/>
      <c r="AU6" s="639"/>
      <c r="AV6" s="639"/>
      <c r="AW6" s="639"/>
      <c r="AX6" s="639"/>
      <c r="AY6" s="639"/>
      <c r="AZ6" s="639"/>
      <c r="BA6" s="639"/>
      <c r="BB6" s="639"/>
      <c r="BC6" s="639"/>
      <c r="BD6" s="639"/>
      <c r="BE6" s="639"/>
      <c r="BF6" s="640"/>
      <c r="BG6" s="641">
        <v>2610712</v>
      </c>
      <c r="BH6" s="644"/>
      <c r="BI6" s="644"/>
      <c r="BJ6" s="644"/>
      <c r="BK6" s="644"/>
      <c r="BL6" s="644"/>
      <c r="BM6" s="644"/>
      <c r="BN6" s="645"/>
      <c r="BO6" s="703">
        <v>99.8</v>
      </c>
      <c r="BP6" s="703"/>
      <c r="BQ6" s="703"/>
      <c r="BR6" s="703"/>
      <c r="BS6" s="704">
        <v>36182</v>
      </c>
      <c r="BT6" s="704"/>
      <c r="BU6" s="704"/>
      <c r="BV6" s="704"/>
      <c r="BW6" s="704"/>
      <c r="BX6" s="704"/>
      <c r="BY6" s="704"/>
      <c r="BZ6" s="704"/>
      <c r="CA6" s="704"/>
      <c r="CB6" s="745"/>
      <c r="CD6" s="712" t="s">
        <v>224</v>
      </c>
      <c r="CE6" s="713"/>
      <c r="CF6" s="713"/>
      <c r="CG6" s="713"/>
      <c r="CH6" s="713"/>
      <c r="CI6" s="713"/>
      <c r="CJ6" s="713"/>
      <c r="CK6" s="713"/>
      <c r="CL6" s="713"/>
      <c r="CM6" s="713"/>
      <c r="CN6" s="713"/>
      <c r="CO6" s="713"/>
      <c r="CP6" s="713"/>
      <c r="CQ6" s="714"/>
      <c r="CR6" s="641">
        <v>113943</v>
      </c>
      <c r="CS6" s="644"/>
      <c r="CT6" s="644"/>
      <c r="CU6" s="644"/>
      <c r="CV6" s="644"/>
      <c r="CW6" s="644"/>
      <c r="CX6" s="644"/>
      <c r="CY6" s="645"/>
      <c r="CZ6" s="754">
        <v>0.6</v>
      </c>
      <c r="DA6" s="723"/>
      <c r="DB6" s="723"/>
      <c r="DC6" s="757"/>
      <c r="DD6" s="649" t="s">
        <v>122</v>
      </c>
      <c r="DE6" s="644"/>
      <c r="DF6" s="644"/>
      <c r="DG6" s="644"/>
      <c r="DH6" s="644"/>
      <c r="DI6" s="644"/>
      <c r="DJ6" s="644"/>
      <c r="DK6" s="644"/>
      <c r="DL6" s="644"/>
      <c r="DM6" s="644"/>
      <c r="DN6" s="644"/>
      <c r="DO6" s="644"/>
      <c r="DP6" s="645"/>
      <c r="DQ6" s="649">
        <v>113943</v>
      </c>
      <c r="DR6" s="644"/>
      <c r="DS6" s="644"/>
      <c r="DT6" s="644"/>
      <c r="DU6" s="644"/>
      <c r="DV6" s="644"/>
      <c r="DW6" s="644"/>
      <c r="DX6" s="644"/>
      <c r="DY6" s="644"/>
      <c r="DZ6" s="644"/>
      <c r="EA6" s="644"/>
      <c r="EB6" s="644"/>
      <c r="EC6" s="684"/>
    </row>
    <row r="7" spans="2:143" ht="11.25" customHeight="1">
      <c r="B7" s="638" t="s">
        <v>225</v>
      </c>
      <c r="C7" s="639"/>
      <c r="D7" s="639"/>
      <c r="E7" s="639"/>
      <c r="F7" s="639"/>
      <c r="G7" s="639"/>
      <c r="H7" s="639"/>
      <c r="I7" s="639"/>
      <c r="J7" s="639"/>
      <c r="K7" s="639"/>
      <c r="L7" s="639"/>
      <c r="M7" s="639"/>
      <c r="N7" s="639"/>
      <c r="O7" s="639"/>
      <c r="P7" s="639"/>
      <c r="Q7" s="640"/>
      <c r="R7" s="641">
        <v>4973</v>
      </c>
      <c r="S7" s="644"/>
      <c r="T7" s="644"/>
      <c r="U7" s="644"/>
      <c r="V7" s="644"/>
      <c r="W7" s="644"/>
      <c r="X7" s="644"/>
      <c r="Y7" s="645"/>
      <c r="Z7" s="703">
        <v>0</v>
      </c>
      <c r="AA7" s="703"/>
      <c r="AB7" s="703"/>
      <c r="AC7" s="703"/>
      <c r="AD7" s="704">
        <v>4973</v>
      </c>
      <c r="AE7" s="704"/>
      <c r="AF7" s="704"/>
      <c r="AG7" s="704"/>
      <c r="AH7" s="704"/>
      <c r="AI7" s="704"/>
      <c r="AJ7" s="704"/>
      <c r="AK7" s="704"/>
      <c r="AL7" s="646">
        <v>0.1</v>
      </c>
      <c r="AM7" s="647"/>
      <c r="AN7" s="647"/>
      <c r="AO7" s="705"/>
      <c r="AP7" s="638" t="s">
        <v>226</v>
      </c>
      <c r="AQ7" s="639"/>
      <c r="AR7" s="639"/>
      <c r="AS7" s="639"/>
      <c r="AT7" s="639"/>
      <c r="AU7" s="639"/>
      <c r="AV7" s="639"/>
      <c r="AW7" s="639"/>
      <c r="AX7" s="639"/>
      <c r="AY7" s="639"/>
      <c r="AZ7" s="639"/>
      <c r="BA7" s="639"/>
      <c r="BB7" s="639"/>
      <c r="BC7" s="639"/>
      <c r="BD7" s="639"/>
      <c r="BE7" s="639"/>
      <c r="BF7" s="640"/>
      <c r="BG7" s="641">
        <v>1449420</v>
      </c>
      <c r="BH7" s="644"/>
      <c r="BI7" s="644"/>
      <c r="BJ7" s="644"/>
      <c r="BK7" s="644"/>
      <c r="BL7" s="644"/>
      <c r="BM7" s="644"/>
      <c r="BN7" s="645"/>
      <c r="BO7" s="703">
        <v>55.4</v>
      </c>
      <c r="BP7" s="703"/>
      <c r="BQ7" s="703"/>
      <c r="BR7" s="703"/>
      <c r="BS7" s="704">
        <v>36182</v>
      </c>
      <c r="BT7" s="704"/>
      <c r="BU7" s="704"/>
      <c r="BV7" s="704"/>
      <c r="BW7" s="704"/>
      <c r="BX7" s="704"/>
      <c r="BY7" s="704"/>
      <c r="BZ7" s="704"/>
      <c r="CA7" s="704"/>
      <c r="CB7" s="745"/>
      <c r="CD7" s="685" t="s">
        <v>227</v>
      </c>
      <c r="CE7" s="682"/>
      <c r="CF7" s="682"/>
      <c r="CG7" s="682"/>
      <c r="CH7" s="682"/>
      <c r="CI7" s="682"/>
      <c r="CJ7" s="682"/>
      <c r="CK7" s="682"/>
      <c r="CL7" s="682"/>
      <c r="CM7" s="682"/>
      <c r="CN7" s="682"/>
      <c r="CO7" s="682"/>
      <c r="CP7" s="682"/>
      <c r="CQ7" s="683"/>
      <c r="CR7" s="641">
        <v>1478554</v>
      </c>
      <c r="CS7" s="644"/>
      <c r="CT7" s="644"/>
      <c r="CU7" s="644"/>
      <c r="CV7" s="644"/>
      <c r="CW7" s="644"/>
      <c r="CX7" s="644"/>
      <c r="CY7" s="645"/>
      <c r="CZ7" s="703">
        <v>7.3</v>
      </c>
      <c r="DA7" s="703"/>
      <c r="DB7" s="703"/>
      <c r="DC7" s="703"/>
      <c r="DD7" s="649">
        <v>89757</v>
      </c>
      <c r="DE7" s="644"/>
      <c r="DF7" s="644"/>
      <c r="DG7" s="644"/>
      <c r="DH7" s="644"/>
      <c r="DI7" s="644"/>
      <c r="DJ7" s="644"/>
      <c r="DK7" s="644"/>
      <c r="DL7" s="644"/>
      <c r="DM7" s="644"/>
      <c r="DN7" s="644"/>
      <c r="DO7" s="644"/>
      <c r="DP7" s="645"/>
      <c r="DQ7" s="649">
        <v>1185613</v>
      </c>
      <c r="DR7" s="644"/>
      <c r="DS7" s="644"/>
      <c r="DT7" s="644"/>
      <c r="DU7" s="644"/>
      <c r="DV7" s="644"/>
      <c r="DW7" s="644"/>
      <c r="DX7" s="644"/>
      <c r="DY7" s="644"/>
      <c r="DZ7" s="644"/>
      <c r="EA7" s="644"/>
      <c r="EB7" s="644"/>
      <c r="EC7" s="684"/>
    </row>
    <row r="8" spans="2:143" ht="11.25" customHeight="1">
      <c r="B8" s="638" t="s">
        <v>228</v>
      </c>
      <c r="C8" s="639"/>
      <c r="D8" s="639"/>
      <c r="E8" s="639"/>
      <c r="F8" s="639"/>
      <c r="G8" s="639"/>
      <c r="H8" s="639"/>
      <c r="I8" s="639"/>
      <c r="J8" s="639"/>
      <c r="K8" s="639"/>
      <c r="L8" s="639"/>
      <c r="M8" s="639"/>
      <c r="N8" s="639"/>
      <c r="O8" s="639"/>
      <c r="P8" s="639"/>
      <c r="Q8" s="640"/>
      <c r="R8" s="641">
        <v>7218</v>
      </c>
      <c r="S8" s="644"/>
      <c r="T8" s="644"/>
      <c r="U8" s="644"/>
      <c r="V8" s="644"/>
      <c r="W8" s="644"/>
      <c r="X8" s="644"/>
      <c r="Y8" s="645"/>
      <c r="Z8" s="703">
        <v>0</v>
      </c>
      <c r="AA8" s="703"/>
      <c r="AB8" s="703"/>
      <c r="AC8" s="703"/>
      <c r="AD8" s="704">
        <v>7218</v>
      </c>
      <c r="AE8" s="704"/>
      <c r="AF8" s="704"/>
      <c r="AG8" s="704"/>
      <c r="AH8" s="704"/>
      <c r="AI8" s="704"/>
      <c r="AJ8" s="704"/>
      <c r="AK8" s="704"/>
      <c r="AL8" s="646">
        <v>0.1</v>
      </c>
      <c r="AM8" s="647"/>
      <c r="AN8" s="647"/>
      <c r="AO8" s="705"/>
      <c r="AP8" s="638" t="s">
        <v>229</v>
      </c>
      <c r="AQ8" s="639"/>
      <c r="AR8" s="639"/>
      <c r="AS8" s="639"/>
      <c r="AT8" s="639"/>
      <c r="AU8" s="639"/>
      <c r="AV8" s="639"/>
      <c r="AW8" s="639"/>
      <c r="AX8" s="639"/>
      <c r="AY8" s="639"/>
      <c r="AZ8" s="639"/>
      <c r="BA8" s="639"/>
      <c r="BB8" s="639"/>
      <c r="BC8" s="639"/>
      <c r="BD8" s="639"/>
      <c r="BE8" s="639"/>
      <c r="BF8" s="640"/>
      <c r="BG8" s="641">
        <v>29198</v>
      </c>
      <c r="BH8" s="644"/>
      <c r="BI8" s="644"/>
      <c r="BJ8" s="644"/>
      <c r="BK8" s="644"/>
      <c r="BL8" s="644"/>
      <c r="BM8" s="644"/>
      <c r="BN8" s="645"/>
      <c r="BO8" s="703">
        <v>1.1000000000000001</v>
      </c>
      <c r="BP8" s="703"/>
      <c r="BQ8" s="703"/>
      <c r="BR8" s="703"/>
      <c r="BS8" s="649" t="s">
        <v>122</v>
      </c>
      <c r="BT8" s="644"/>
      <c r="BU8" s="644"/>
      <c r="BV8" s="644"/>
      <c r="BW8" s="644"/>
      <c r="BX8" s="644"/>
      <c r="BY8" s="644"/>
      <c r="BZ8" s="644"/>
      <c r="CA8" s="644"/>
      <c r="CB8" s="684"/>
      <c r="CD8" s="685" t="s">
        <v>230</v>
      </c>
      <c r="CE8" s="682"/>
      <c r="CF8" s="682"/>
      <c r="CG8" s="682"/>
      <c r="CH8" s="682"/>
      <c r="CI8" s="682"/>
      <c r="CJ8" s="682"/>
      <c r="CK8" s="682"/>
      <c r="CL8" s="682"/>
      <c r="CM8" s="682"/>
      <c r="CN8" s="682"/>
      <c r="CO8" s="682"/>
      <c r="CP8" s="682"/>
      <c r="CQ8" s="683"/>
      <c r="CR8" s="641">
        <v>3113493</v>
      </c>
      <c r="CS8" s="644"/>
      <c r="CT8" s="644"/>
      <c r="CU8" s="644"/>
      <c r="CV8" s="644"/>
      <c r="CW8" s="644"/>
      <c r="CX8" s="644"/>
      <c r="CY8" s="645"/>
      <c r="CZ8" s="703">
        <v>15.3</v>
      </c>
      <c r="DA8" s="703"/>
      <c r="DB8" s="703"/>
      <c r="DC8" s="703"/>
      <c r="DD8" s="649">
        <v>52143</v>
      </c>
      <c r="DE8" s="644"/>
      <c r="DF8" s="644"/>
      <c r="DG8" s="644"/>
      <c r="DH8" s="644"/>
      <c r="DI8" s="644"/>
      <c r="DJ8" s="644"/>
      <c r="DK8" s="644"/>
      <c r="DL8" s="644"/>
      <c r="DM8" s="644"/>
      <c r="DN8" s="644"/>
      <c r="DO8" s="644"/>
      <c r="DP8" s="645"/>
      <c r="DQ8" s="649">
        <v>2058541</v>
      </c>
      <c r="DR8" s="644"/>
      <c r="DS8" s="644"/>
      <c r="DT8" s="644"/>
      <c r="DU8" s="644"/>
      <c r="DV8" s="644"/>
      <c r="DW8" s="644"/>
      <c r="DX8" s="644"/>
      <c r="DY8" s="644"/>
      <c r="DZ8" s="644"/>
      <c r="EA8" s="644"/>
      <c r="EB8" s="644"/>
      <c r="EC8" s="684"/>
    </row>
    <row r="9" spans="2:143" ht="11.25" customHeight="1">
      <c r="B9" s="638" t="s">
        <v>231</v>
      </c>
      <c r="C9" s="639"/>
      <c r="D9" s="639"/>
      <c r="E9" s="639"/>
      <c r="F9" s="639"/>
      <c r="G9" s="639"/>
      <c r="H9" s="639"/>
      <c r="I9" s="639"/>
      <c r="J9" s="639"/>
      <c r="K9" s="639"/>
      <c r="L9" s="639"/>
      <c r="M9" s="639"/>
      <c r="N9" s="639"/>
      <c r="O9" s="639"/>
      <c r="P9" s="639"/>
      <c r="Q9" s="640"/>
      <c r="R9" s="641">
        <v>7440</v>
      </c>
      <c r="S9" s="644"/>
      <c r="T9" s="644"/>
      <c r="U9" s="644"/>
      <c r="V9" s="644"/>
      <c r="W9" s="644"/>
      <c r="X9" s="644"/>
      <c r="Y9" s="645"/>
      <c r="Z9" s="703">
        <v>0</v>
      </c>
      <c r="AA9" s="703"/>
      <c r="AB9" s="703"/>
      <c r="AC9" s="703"/>
      <c r="AD9" s="704">
        <v>7440</v>
      </c>
      <c r="AE9" s="704"/>
      <c r="AF9" s="704"/>
      <c r="AG9" s="704"/>
      <c r="AH9" s="704"/>
      <c r="AI9" s="704"/>
      <c r="AJ9" s="704"/>
      <c r="AK9" s="704"/>
      <c r="AL9" s="646">
        <v>0.1</v>
      </c>
      <c r="AM9" s="647"/>
      <c r="AN9" s="647"/>
      <c r="AO9" s="705"/>
      <c r="AP9" s="638" t="s">
        <v>232</v>
      </c>
      <c r="AQ9" s="639"/>
      <c r="AR9" s="639"/>
      <c r="AS9" s="639"/>
      <c r="AT9" s="639"/>
      <c r="AU9" s="639"/>
      <c r="AV9" s="639"/>
      <c r="AW9" s="639"/>
      <c r="AX9" s="639"/>
      <c r="AY9" s="639"/>
      <c r="AZ9" s="639"/>
      <c r="BA9" s="639"/>
      <c r="BB9" s="639"/>
      <c r="BC9" s="639"/>
      <c r="BD9" s="639"/>
      <c r="BE9" s="639"/>
      <c r="BF9" s="640"/>
      <c r="BG9" s="641">
        <v>1227182</v>
      </c>
      <c r="BH9" s="644"/>
      <c r="BI9" s="644"/>
      <c r="BJ9" s="644"/>
      <c r="BK9" s="644"/>
      <c r="BL9" s="644"/>
      <c r="BM9" s="644"/>
      <c r="BN9" s="645"/>
      <c r="BO9" s="703">
        <v>46.9</v>
      </c>
      <c r="BP9" s="703"/>
      <c r="BQ9" s="703"/>
      <c r="BR9" s="703"/>
      <c r="BS9" s="649" t="s">
        <v>122</v>
      </c>
      <c r="BT9" s="644"/>
      <c r="BU9" s="644"/>
      <c r="BV9" s="644"/>
      <c r="BW9" s="644"/>
      <c r="BX9" s="644"/>
      <c r="BY9" s="644"/>
      <c r="BZ9" s="644"/>
      <c r="CA9" s="644"/>
      <c r="CB9" s="684"/>
      <c r="CD9" s="685" t="s">
        <v>233</v>
      </c>
      <c r="CE9" s="682"/>
      <c r="CF9" s="682"/>
      <c r="CG9" s="682"/>
      <c r="CH9" s="682"/>
      <c r="CI9" s="682"/>
      <c r="CJ9" s="682"/>
      <c r="CK9" s="682"/>
      <c r="CL9" s="682"/>
      <c r="CM9" s="682"/>
      <c r="CN9" s="682"/>
      <c r="CO9" s="682"/>
      <c r="CP9" s="682"/>
      <c r="CQ9" s="683"/>
      <c r="CR9" s="641">
        <v>1701395</v>
      </c>
      <c r="CS9" s="644"/>
      <c r="CT9" s="644"/>
      <c r="CU9" s="644"/>
      <c r="CV9" s="644"/>
      <c r="CW9" s="644"/>
      <c r="CX9" s="644"/>
      <c r="CY9" s="645"/>
      <c r="CZ9" s="703">
        <v>8.4</v>
      </c>
      <c r="DA9" s="703"/>
      <c r="DB9" s="703"/>
      <c r="DC9" s="703"/>
      <c r="DD9" s="649">
        <v>81269</v>
      </c>
      <c r="DE9" s="644"/>
      <c r="DF9" s="644"/>
      <c r="DG9" s="644"/>
      <c r="DH9" s="644"/>
      <c r="DI9" s="644"/>
      <c r="DJ9" s="644"/>
      <c r="DK9" s="644"/>
      <c r="DL9" s="644"/>
      <c r="DM9" s="644"/>
      <c r="DN9" s="644"/>
      <c r="DO9" s="644"/>
      <c r="DP9" s="645"/>
      <c r="DQ9" s="649">
        <v>1603944</v>
      </c>
      <c r="DR9" s="644"/>
      <c r="DS9" s="644"/>
      <c r="DT9" s="644"/>
      <c r="DU9" s="644"/>
      <c r="DV9" s="644"/>
      <c r="DW9" s="644"/>
      <c r="DX9" s="644"/>
      <c r="DY9" s="644"/>
      <c r="DZ9" s="644"/>
      <c r="EA9" s="644"/>
      <c r="EB9" s="644"/>
      <c r="EC9" s="684"/>
    </row>
    <row r="10" spans="2:143" ht="11.25" customHeight="1">
      <c r="B10" s="638" t="s">
        <v>234</v>
      </c>
      <c r="C10" s="639"/>
      <c r="D10" s="639"/>
      <c r="E10" s="639"/>
      <c r="F10" s="639"/>
      <c r="G10" s="639"/>
      <c r="H10" s="639"/>
      <c r="I10" s="639"/>
      <c r="J10" s="639"/>
      <c r="K10" s="639"/>
      <c r="L10" s="639"/>
      <c r="M10" s="639"/>
      <c r="N10" s="639"/>
      <c r="O10" s="639"/>
      <c r="P10" s="639"/>
      <c r="Q10" s="640"/>
      <c r="R10" s="641" t="s">
        <v>235</v>
      </c>
      <c r="S10" s="644"/>
      <c r="T10" s="644"/>
      <c r="U10" s="644"/>
      <c r="V10" s="644"/>
      <c r="W10" s="644"/>
      <c r="X10" s="644"/>
      <c r="Y10" s="645"/>
      <c r="Z10" s="703" t="s">
        <v>235</v>
      </c>
      <c r="AA10" s="703"/>
      <c r="AB10" s="703"/>
      <c r="AC10" s="703"/>
      <c r="AD10" s="704" t="s">
        <v>122</v>
      </c>
      <c r="AE10" s="704"/>
      <c r="AF10" s="704"/>
      <c r="AG10" s="704"/>
      <c r="AH10" s="704"/>
      <c r="AI10" s="704"/>
      <c r="AJ10" s="704"/>
      <c r="AK10" s="704"/>
      <c r="AL10" s="646" t="s">
        <v>130</v>
      </c>
      <c r="AM10" s="647"/>
      <c r="AN10" s="647"/>
      <c r="AO10" s="705"/>
      <c r="AP10" s="638" t="s">
        <v>236</v>
      </c>
      <c r="AQ10" s="639"/>
      <c r="AR10" s="639"/>
      <c r="AS10" s="639"/>
      <c r="AT10" s="639"/>
      <c r="AU10" s="639"/>
      <c r="AV10" s="639"/>
      <c r="AW10" s="639"/>
      <c r="AX10" s="639"/>
      <c r="AY10" s="639"/>
      <c r="AZ10" s="639"/>
      <c r="BA10" s="639"/>
      <c r="BB10" s="639"/>
      <c r="BC10" s="639"/>
      <c r="BD10" s="639"/>
      <c r="BE10" s="639"/>
      <c r="BF10" s="640"/>
      <c r="BG10" s="641">
        <v>68095</v>
      </c>
      <c r="BH10" s="644"/>
      <c r="BI10" s="644"/>
      <c r="BJ10" s="644"/>
      <c r="BK10" s="644"/>
      <c r="BL10" s="644"/>
      <c r="BM10" s="644"/>
      <c r="BN10" s="645"/>
      <c r="BO10" s="703">
        <v>2.6</v>
      </c>
      <c r="BP10" s="703"/>
      <c r="BQ10" s="703"/>
      <c r="BR10" s="703"/>
      <c r="BS10" s="649">
        <v>11404</v>
      </c>
      <c r="BT10" s="644"/>
      <c r="BU10" s="644"/>
      <c r="BV10" s="644"/>
      <c r="BW10" s="644"/>
      <c r="BX10" s="644"/>
      <c r="BY10" s="644"/>
      <c r="BZ10" s="644"/>
      <c r="CA10" s="644"/>
      <c r="CB10" s="684"/>
      <c r="CD10" s="685" t="s">
        <v>237</v>
      </c>
      <c r="CE10" s="682"/>
      <c r="CF10" s="682"/>
      <c r="CG10" s="682"/>
      <c r="CH10" s="682"/>
      <c r="CI10" s="682"/>
      <c r="CJ10" s="682"/>
      <c r="CK10" s="682"/>
      <c r="CL10" s="682"/>
      <c r="CM10" s="682"/>
      <c r="CN10" s="682"/>
      <c r="CO10" s="682"/>
      <c r="CP10" s="682"/>
      <c r="CQ10" s="683"/>
      <c r="CR10" s="641">
        <v>943</v>
      </c>
      <c r="CS10" s="644"/>
      <c r="CT10" s="644"/>
      <c r="CU10" s="644"/>
      <c r="CV10" s="644"/>
      <c r="CW10" s="644"/>
      <c r="CX10" s="644"/>
      <c r="CY10" s="645"/>
      <c r="CZ10" s="703">
        <v>0</v>
      </c>
      <c r="DA10" s="703"/>
      <c r="DB10" s="703"/>
      <c r="DC10" s="703"/>
      <c r="DD10" s="649" t="s">
        <v>235</v>
      </c>
      <c r="DE10" s="644"/>
      <c r="DF10" s="644"/>
      <c r="DG10" s="644"/>
      <c r="DH10" s="644"/>
      <c r="DI10" s="644"/>
      <c r="DJ10" s="644"/>
      <c r="DK10" s="644"/>
      <c r="DL10" s="644"/>
      <c r="DM10" s="644"/>
      <c r="DN10" s="644"/>
      <c r="DO10" s="644"/>
      <c r="DP10" s="645"/>
      <c r="DQ10" s="649">
        <v>943</v>
      </c>
      <c r="DR10" s="644"/>
      <c r="DS10" s="644"/>
      <c r="DT10" s="644"/>
      <c r="DU10" s="644"/>
      <c r="DV10" s="644"/>
      <c r="DW10" s="644"/>
      <c r="DX10" s="644"/>
      <c r="DY10" s="644"/>
      <c r="DZ10" s="644"/>
      <c r="EA10" s="644"/>
      <c r="EB10" s="644"/>
      <c r="EC10" s="684"/>
    </row>
    <row r="11" spans="2:143" ht="11.25" customHeight="1">
      <c r="B11" s="638" t="s">
        <v>238</v>
      </c>
      <c r="C11" s="639"/>
      <c r="D11" s="639"/>
      <c r="E11" s="639"/>
      <c r="F11" s="639"/>
      <c r="G11" s="639"/>
      <c r="H11" s="639"/>
      <c r="I11" s="639"/>
      <c r="J11" s="639"/>
      <c r="K11" s="639"/>
      <c r="L11" s="639"/>
      <c r="M11" s="639"/>
      <c r="N11" s="639"/>
      <c r="O11" s="639"/>
      <c r="P11" s="639"/>
      <c r="Q11" s="640"/>
      <c r="R11" s="641" t="s">
        <v>235</v>
      </c>
      <c r="S11" s="644"/>
      <c r="T11" s="644"/>
      <c r="U11" s="644"/>
      <c r="V11" s="644"/>
      <c r="W11" s="644"/>
      <c r="X11" s="644"/>
      <c r="Y11" s="645"/>
      <c r="Z11" s="703" t="s">
        <v>122</v>
      </c>
      <c r="AA11" s="703"/>
      <c r="AB11" s="703"/>
      <c r="AC11" s="703"/>
      <c r="AD11" s="704" t="s">
        <v>235</v>
      </c>
      <c r="AE11" s="704"/>
      <c r="AF11" s="704"/>
      <c r="AG11" s="704"/>
      <c r="AH11" s="704"/>
      <c r="AI11" s="704"/>
      <c r="AJ11" s="704"/>
      <c r="AK11" s="704"/>
      <c r="AL11" s="646" t="s">
        <v>130</v>
      </c>
      <c r="AM11" s="647"/>
      <c r="AN11" s="647"/>
      <c r="AO11" s="705"/>
      <c r="AP11" s="638" t="s">
        <v>239</v>
      </c>
      <c r="AQ11" s="639"/>
      <c r="AR11" s="639"/>
      <c r="AS11" s="639"/>
      <c r="AT11" s="639"/>
      <c r="AU11" s="639"/>
      <c r="AV11" s="639"/>
      <c r="AW11" s="639"/>
      <c r="AX11" s="639"/>
      <c r="AY11" s="639"/>
      <c r="AZ11" s="639"/>
      <c r="BA11" s="639"/>
      <c r="BB11" s="639"/>
      <c r="BC11" s="639"/>
      <c r="BD11" s="639"/>
      <c r="BE11" s="639"/>
      <c r="BF11" s="640"/>
      <c r="BG11" s="641">
        <v>124945</v>
      </c>
      <c r="BH11" s="644"/>
      <c r="BI11" s="644"/>
      <c r="BJ11" s="644"/>
      <c r="BK11" s="644"/>
      <c r="BL11" s="644"/>
      <c r="BM11" s="644"/>
      <c r="BN11" s="645"/>
      <c r="BO11" s="703">
        <v>4.8</v>
      </c>
      <c r="BP11" s="703"/>
      <c r="BQ11" s="703"/>
      <c r="BR11" s="703"/>
      <c r="BS11" s="649">
        <v>24778</v>
      </c>
      <c r="BT11" s="644"/>
      <c r="BU11" s="644"/>
      <c r="BV11" s="644"/>
      <c r="BW11" s="644"/>
      <c r="BX11" s="644"/>
      <c r="BY11" s="644"/>
      <c r="BZ11" s="644"/>
      <c r="CA11" s="644"/>
      <c r="CB11" s="684"/>
      <c r="CD11" s="685" t="s">
        <v>240</v>
      </c>
      <c r="CE11" s="682"/>
      <c r="CF11" s="682"/>
      <c r="CG11" s="682"/>
      <c r="CH11" s="682"/>
      <c r="CI11" s="682"/>
      <c r="CJ11" s="682"/>
      <c r="CK11" s="682"/>
      <c r="CL11" s="682"/>
      <c r="CM11" s="682"/>
      <c r="CN11" s="682"/>
      <c r="CO11" s="682"/>
      <c r="CP11" s="682"/>
      <c r="CQ11" s="683"/>
      <c r="CR11" s="641">
        <v>6542360</v>
      </c>
      <c r="CS11" s="644"/>
      <c r="CT11" s="644"/>
      <c r="CU11" s="644"/>
      <c r="CV11" s="644"/>
      <c r="CW11" s="644"/>
      <c r="CX11" s="644"/>
      <c r="CY11" s="645"/>
      <c r="CZ11" s="703">
        <v>32.200000000000003</v>
      </c>
      <c r="DA11" s="703"/>
      <c r="DB11" s="703"/>
      <c r="DC11" s="703"/>
      <c r="DD11" s="649">
        <v>4785436</v>
      </c>
      <c r="DE11" s="644"/>
      <c r="DF11" s="644"/>
      <c r="DG11" s="644"/>
      <c r="DH11" s="644"/>
      <c r="DI11" s="644"/>
      <c r="DJ11" s="644"/>
      <c r="DK11" s="644"/>
      <c r="DL11" s="644"/>
      <c r="DM11" s="644"/>
      <c r="DN11" s="644"/>
      <c r="DO11" s="644"/>
      <c r="DP11" s="645"/>
      <c r="DQ11" s="649">
        <v>878511</v>
      </c>
      <c r="DR11" s="644"/>
      <c r="DS11" s="644"/>
      <c r="DT11" s="644"/>
      <c r="DU11" s="644"/>
      <c r="DV11" s="644"/>
      <c r="DW11" s="644"/>
      <c r="DX11" s="644"/>
      <c r="DY11" s="644"/>
      <c r="DZ11" s="644"/>
      <c r="EA11" s="644"/>
      <c r="EB11" s="644"/>
      <c r="EC11" s="684"/>
    </row>
    <row r="12" spans="2:143" ht="11.25" customHeight="1">
      <c r="B12" s="638" t="s">
        <v>241</v>
      </c>
      <c r="C12" s="639"/>
      <c r="D12" s="639"/>
      <c r="E12" s="639"/>
      <c r="F12" s="639"/>
      <c r="G12" s="639"/>
      <c r="H12" s="639"/>
      <c r="I12" s="639"/>
      <c r="J12" s="639"/>
      <c r="K12" s="639"/>
      <c r="L12" s="639"/>
      <c r="M12" s="639"/>
      <c r="N12" s="639"/>
      <c r="O12" s="639"/>
      <c r="P12" s="639"/>
      <c r="Q12" s="640"/>
      <c r="R12" s="641">
        <v>303283</v>
      </c>
      <c r="S12" s="644"/>
      <c r="T12" s="644"/>
      <c r="U12" s="644"/>
      <c r="V12" s="644"/>
      <c r="W12" s="644"/>
      <c r="X12" s="644"/>
      <c r="Y12" s="645"/>
      <c r="Z12" s="703">
        <v>1.5</v>
      </c>
      <c r="AA12" s="703"/>
      <c r="AB12" s="703"/>
      <c r="AC12" s="703"/>
      <c r="AD12" s="704">
        <v>303283</v>
      </c>
      <c r="AE12" s="704"/>
      <c r="AF12" s="704"/>
      <c r="AG12" s="704"/>
      <c r="AH12" s="704"/>
      <c r="AI12" s="704"/>
      <c r="AJ12" s="704"/>
      <c r="AK12" s="704"/>
      <c r="AL12" s="646">
        <v>3.2</v>
      </c>
      <c r="AM12" s="647"/>
      <c r="AN12" s="647"/>
      <c r="AO12" s="705"/>
      <c r="AP12" s="638" t="s">
        <v>242</v>
      </c>
      <c r="AQ12" s="639"/>
      <c r="AR12" s="639"/>
      <c r="AS12" s="639"/>
      <c r="AT12" s="639"/>
      <c r="AU12" s="639"/>
      <c r="AV12" s="639"/>
      <c r="AW12" s="639"/>
      <c r="AX12" s="639"/>
      <c r="AY12" s="639"/>
      <c r="AZ12" s="639"/>
      <c r="BA12" s="639"/>
      <c r="BB12" s="639"/>
      <c r="BC12" s="639"/>
      <c r="BD12" s="639"/>
      <c r="BE12" s="639"/>
      <c r="BF12" s="640"/>
      <c r="BG12" s="641">
        <v>981035</v>
      </c>
      <c r="BH12" s="644"/>
      <c r="BI12" s="644"/>
      <c r="BJ12" s="644"/>
      <c r="BK12" s="644"/>
      <c r="BL12" s="644"/>
      <c r="BM12" s="644"/>
      <c r="BN12" s="645"/>
      <c r="BO12" s="703">
        <v>37.5</v>
      </c>
      <c r="BP12" s="703"/>
      <c r="BQ12" s="703"/>
      <c r="BR12" s="703"/>
      <c r="BS12" s="649" t="s">
        <v>235</v>
      </c>
      <c r="BT12" s="644"/>
      <c r="BU12" s="644"/>
      <c r="BV12" s="644"/>
      <c r="BW12" s="644"/>
      <c r="BX12" s="644"/>
      <c r="BY12" s="644"/>
      <c r="BZ12" s="644"/>
      <c r="CA12" s="644"/>
      <c r="CB12" s="684"/>
      <c r="CD12" s="685" t="s">
        <v>243</v>
      </c>
      <c r="CE12" s="682"/>
      <c r="CF12" s="682"/>
      <c r="CG12" s="682"/>
      <c r="CH12" s="682"/>
      <c r="CI12" s="682"/>
      <c r="CJ12" s="682"/>
      <c r="CK12" s="682"/>
      <c r="CL12" s="682"/>
      <c r="CM12" s="682"/>
      <c r="CN12" s="682"/>
      <c r="CO12" s="682"/>
      <c r="CP12" s="682"/>
      <c r="CQ12" s="683"/>
      <c r="CR12" s="641">
        <v>287366</v>
      </c>
      <c r="CS12" s="644"/>
      <c r="CT12" s="644"/>
      <c r="CU12" s="644"/>
      <c r="CV12" s="644"/>
      <c r="CW12" s="644"/>
      <c r="CX12" s="644"/>
      <c r="CY12" s="645"/>
      <c r="CZ12" s="703">
        <v>1.4</v>
      </c>
      <c r="DA12" s="703"/>
      <c r="DB12" s="703"/>
      <c r="DC12" s="703"/>
      <c r="DD12" s="649">
        <v>36232</v>
      </c>
      <c r="DE12" s="644"/>
      <c r="DF12" s="644"/>
      <c r="DG12" s="644"/>
      <c r="DH12" s="644"/>
      <c r="DI12" s="644"/>
      <c r="DJ12" s="644"/>
      <c r="DK12" s="644"/>
      <c r="DL12" s="644"/>
      <c r="DM12" s="644"/>
      <c r="DN12" s="644"/>
      <c r="DO12" s="644"/>
      <c r="DP12" s="645"/>
      <c r="DQ12" s="649">
        <v>285010</v>
      </c>
      <c r="DR12" s="644"/>
      <c r="DS12" s="644"/>
      <c r="DT12" s="644"/>
      <c r="DU12" s="644"/>
      <c r="DV12" s="644"/>
      <c r="DW12" s="644"/>
      <c r="DX12" s="644"/>
      <c r="DY12" s="644"/>
      <c r="DZ12" s="644"/>
      <c r="EA12" s="644"/>
      <c r="EB12" s="644"/>
      <c r="EC12" s="684"/>
    </row>
    <row r="13" spans="2:143" ht="11.25" customHeight="1">
      <c r="B13" s="638" t="s">
        <v>244</v>
      </c>
      <c r="C13" s="639"/>
      <c r="D13" s="639"/>
      <c r="E13" s="639"/>
      <c r="F13" s="639"/>
      <c r="G13" s="639"/>
      <c r="H13" s="639"/>
      <c r="I13" s="639"/>
      <c r="J13" s="639"/>
      <c r="K13" s="639"/>
      <c r="L13" s="639"/>
      <c r="M13" s="639"/>
      <c r="N13" s="639"/>
      <c r="O13" s="639"/>
      <c r="P13" s="639"/>
      <c r="Q13" s="640"/>
      <c r="R13" s="641" t="s">
        <v>130</v>
      </c>
      <c r="S13" s="644"/>
      <c r="T13" s="644"/>
      <c r="U13" s="644"/>
      <c r="V13" s="644"/>
      <c r="W13" s="644"/>
      <c r="X13" s="644"/>
      <c r="Y13" s="645"/>
      <c r="Z13" s="703" t="s">
        <v>122</v>
      </c>
      <c r="AA13" s="703"/>
      <c r="AB13" s="703"/>
      <c r="AC13" s="703"/>
      <c r="AD13" s="704" t="s">
        <v>235</v>
      </c>
      <c r="AE13" s="704"/>
      <c r="AF13" s="704"/>
      <c r="AG13" s="704"/>
      <c r="AH13" s="704"/>
      <c r="AI13" s="704"/>
      <c r="AJ13" s="704"/>
      <c r="AK13" s="704"/>
      <c r="AL13" s="646" t="s">
        <v>235</v>
      </c>
      <c r="AM13" s="647"/>
      <c r="AN13" s="647"/>
      <c r="AO13" s="705"/>
      <c r="AP13" s="638" t="s">
        <v>245</v>
      </c>
      <c r="AQ13" s="639"/>
      <c r="AR13" s="639"/>
      <c r="AS13" s="639"/>
      <c r="AT13" s="639"/>
      <c r="AU13" s="639"/>
      <c r="AV13" s="639"/>
      <c r="AW13" s="639"/>
      <c r="AX13" s="639"/>
      <c r="AY13" s="639"/>
      <c r="AZ13" s="639"/>
      <c r="BA13" s="639"/>
      <c r="BB13" s="639"/>
      <c r="BC13" s="639"/>
      <c r="BD13" s="639"/>
      <c r="BE13" s="639"/>
      <c r="BF13" s="640"/>
      <c r="BG13" s="641">
        <v>976078</v>
      </c>
      <c r="BH13" s="644"/>
      <c r="BI13" s="644"/>
      <c r="BJ13" s="644"/>
      <c r="BK13" s="644"/>
      <c r="BL13" s="644"/>
      <c r="BM13" s="644"/>
      <c r="BN13" s="645"/>
      <c r="BO13" s="703">
        <v>37.299999999999997</v>
      </c>
      <c r="BP13" s="703"/>
      <c r="BQ13" s="703"/>
      <c r="BR13" s="703"/>
      <c r="BS13" s="649" t="s">
        <v>130</v>
      </c>
      <c r="BT13" s="644"/>
      <c r="BU13" s="644"/>
      <c r="BV13" s="644"/>
      <c r="BW13" s="644"/>
      <c r="BX13" s="644"/>
      <c r="BY13" s="644"/>
      <c r="BZ13" s="644"/>
      <c r="CA13" s="644"/>
      <c r="CB13" s="684"/>
      <c r="CD13" s="685" t="s">
        <v>246</v>
      </c>
      <c r="CE13" s="682"/>
      <c r="CF13" s="682"/>
      <c r="CG13" s="682"/>
      <c r="CH13" s="682"/>
      <c r="CI13" s="682"/>
      <c r="CJ13" s="682"/>
      <c r="CK13" s="682"/>
      <c r="CL13" s="682"/>
      <c r="CM13" s="682"/>
      <c r="CN13" s="682"/>
      <c r="CO13" s="682"/>
      <c r="CP13" s="682"/>
      <c r="CQ13" s="683"/>
      <c r="CR13" s="641">
        <v>2115361</v>
      </c>
      <c r="CS13" s="644"/>
      <c r="CT13" s="644"/>
      <c r="CU13" s="644"/>
      <c r="CV13" s="644"/>
      <c r="CW13" s="644"/>
      <c r="CX13" s="644"/>
      <c r="CY13" s="645"/>
      <c r="CZ13" s="703">
        <v>10.4</v>
      </c>
      <c r="DA13" s="703"/>
      <c r="DB13" s="703"/>
      <c r="DC13" s="703"/>
      <c r="DD13" s="649">
        <v>1224564</v>
      </c>
      <c r="DE13" s="644"/>
      <c r="DF13" s="644"/>
      <c r="DG13" s="644"/>
      <c r="DH13" s="644"/>
      <c r="DI13" s="644"/>
      <c r="DJ13" s="644"/>
      <c r="DK13" s="644"/>
      <c r="DL13" s="644"/>
      <c r="DM13" s="644"/>
      <c r="DN13" s="644"/>
      <c r="DO13" s="644"/>
      <c r="DP13" s="645"/>
      <c r="DQ13" s="649">
        <v>1135825</v>
      </c>
      <c r="DR13" s="644"/>
      <c r="DS13" s="644"/>
      <c r="DT13" s="644"/>
      <c r="DU13" s="644"/>
      <c r="DV13" s="644"/>
      <c r="DW13" s="644"/>
      <c r="DX13" s="644"/>
      <c r="DY13" s="644"/>
      <c r="DZ13" s="644"/>
      <c r="EA13" s="644"/>
      <c r="EB13" s="644"/>
      <c r="EC13" s="684"/>
    </row>
    <row r="14" spans="2:143" ht="11.25" customHeight="1">
      <c r="B14" s="638" t="s">
        <v>247</v>
      </c>
      <c r="C14" s="639"/>
      <c r="D14" s="639"/>
      <c r="E14" s="639"/>
      <c r="F14" s="639"/>
      <c r="G14" s="639"/>
      <c r="H14" s="639"/>
      <c r="I14" s="639"/>
      <c r="J14" s="639"/>
      <c r="K14" s="639"/>
      <c r="L14" s="639"/>
      <c r="M14" s="639"/>
      <c r="N14" s="639"/>
      <c r="O14" s="639"/>
      <c r="P14" s="639"/>
      <c r="Q14" s="640"/>
      <c r="R14" s="641" t="s">
        <v>235</v>
      </c>
      <c r="S14" s="644"/>
      <c r="T14" s="644"/>
      <c r="U14" s="644"/>
      <c r="V14" s="644"/>
      <c r="W14" s="644"/>
      <c r="X14" s="644"/>
      <c r="Y14" s="645"/>
      <c r="Z14" s="703" t="s">
        <v>235</v>
      </c>
      <c r="AA14" s="703"/>
      <c r="AB14" s="703"/>
      <c r="AC14" s="703"/>
      <c r="AD14" s="704" t="s">
        <v>122</v>
      </c>
      <c r="AE14" s="704"/>
      <c r="AF14" s="704"/>
      <c r="AG14" s="704"/>
      <c r="AH14" s="704"/>
      <c r="AI14" s="704"/>
      <c r="AJ14" s="704"/>
      <c r="AK14" s="704"/>
      <c r="AL14" s="646" t="s">
        <v>235</v>
      </c>
      <c r="AM14" s="647"/>
      <c r="AN14" s="647"/>
      <c r="AO14" s="705"/>
      <c r="AP14" s="638" t="s">
        <v>248</v>
      </c>
      <c r="AQ14" s="639"/>
      <c r="AR14" s="639"/>
      <c r="AS14" s="639"/>
      <c r="AT14" s="639"/>
      <c r="AU14" s="639"/>
      <c r="AV14" s="639"/>
      <c r="AW14" s="639"/>
      <c r="AX14" s="639"/>
      <c r="AY14" s="639"/>
      <c r="AZ14" s="639"/>
      <c r="BA14" s="639"/>
      <c r="BB14" s="639"/>
      <c r="BC14" s="639"/>
      <c r="BD14" s="639"/>
      <c r="BE14" s="639"/>
      <c r="BF14" s="640"/>
      <c r="BG14" s="641">
        <v>45922</v>
      </c>
      <c r="BH14" s="644"/>
      <c r="BI14" s="644"/>
      <c r="BJ14" s="644"/>
      <c r="BK14" s="644"/>
      <c r="BL14" s="644"/>
      <c r="BM14" s="644"/>
      <c r="BN14" s="645"/>
      <c r="BO14" s="703">
        <v>1.8</v>
      </c>
      <c r="BP14" s="703"/>
      <c r="BQ14" s="703"/>
      <c r="BR14" s="703"/>
      <c r="BS14" s="649" t="s">
        <v>122</v>
      </c>
      <c r="BT14" s="644"/>
      <c r="BU14" s="644"/>
      <c r="BV14" s="644"/>
      <c r="BW14" s="644"/>
      <c r="BX14" s="644"/>
      <c r="BY14" s="644"/>
      <c r="BZ14" s="644"/>
      <c r="CA14" s="644"/>
      <c r="CB14" s="684"/>
      <c r="CD14" s="685" t="s">
        <v>249</v>
      </c>
      <c r="CE14" s="682"/>
      <c r="CF14" s="682"/>
      <c r="CG14" s="682"/>
      <c r="CH14" s="682"/>
      <c r="CI14" s="682"/>
      <c r="CJ14" s="682"/>
      <c r="CK14" s="682"/>
      <c r="CL14" s="682"/>
      <c r="CM14" s="682"/>
      <c r="CN14" s="682"/>
      <c r="CO14" s="682"/>
      <c r="CP14" s="682"/>
      <c r="CQ14" s="683"/>
      <c r="CR14" s="641">
        <v>747801</v>
      </c>
      <c r="CS14" s="644"/>
      <c r="CT14" s="644"/>
      <c r="CU14" s="644"/>
      <c r="CV14" s="644"/>
      <c r="CW14" s="644"/>
      <c r="CX14" s="644"/>
      <c r="CY14" s="645"/>
      <c r="CZ14" s="703">
        <v>3.7</v>
      </c>
      <c r="DA14" s="703"/>
      <c r="DB14" s="703"/>
      <c r="DC14" s="703"/>
      <c r="DD14" s="649">
        <v>117242</v>
      </c>
      <c r="DE14" s="644"/>
      <c r="DF14" s="644"/>
      <c r="DG14" s="644"/>
      <c r="DH14" s="644"/>
      <c r="DI14" s="644"/>
      <c r="DJ14" s="644"/>
      <c r="DK14" s="644"/>
      <c r="DL14" s="644"/>
      <c r="DM14" s="644"/>
      <c r="DN14" s="644"/>
      <c r="DO14" s="644"/>
      <c r="DP14" s="645"/>
      <c r="DQ14" s="649">
        <v>651287</v>
      </c>
      <c r="DR14" s="644"/>
      <c r="DS14" s="644"/>
      <c r="DT14" s="644"/>
      <c r="DU14" s="644"/>
      <c r="DV14" s="644"/>
      <c r="DW14" s="644"/>
      <c r="DX14" s="644"/>
      <c r="DY14" s="644"/>
      <c r="DZ14" s="644"/>
      <c r="EA14" s="644"/>
      <c r="EB14" s="644"/>
      <c r="EC14" s="684"/>
    </row>
    <row r="15" spans="2:143" ht="11.25" customHeight="1">
      <c r="B15" s="638" t="s">
        <v>250</v>
      </c>
      <c r="C15" s="639"/>
      <c r="D15" s="639"/>
      <c r="E15" s="639"/>
      <c r="F15" s="639"/>
      <c r="G15" s="639"/>
      <c r="H15" s="639"/>
      <c r="I15" s="639"/>
      <c r="J15" s="639"/>
      <c r="K15" s="639"/>
      <c r="L15" s="639"/>
      <c r="M15" s="639"/>
      <c r="N15" s="639"/>
      <c r="O15" s="639"/>
      <c r="P15" s="639"/>
      <c r="Q15" s="640"/>
      <c r="R15" s="641">
        <v>90639</v>
      </c>
      <c r="S15" s="644"/>
      <c r="T15" s="644"/>
      <c r="U15" s="644"/>
      <c r="V15" s="644"/>
      <c r="W15" s="644"/>
      <c r="X15" s="644"/>
      <c r="Y15" s="645"/>
      <c r="Z15" s="703">
        <v>0.4</v>
      </c>
      <c r="AA15" s="703"/>
      <c r="AB15" s="703"/>
      <c r="AC15" s="703"/>
      <c r="AD15" s="704">
        <v>90639</v>
      </c>
      <c r="AE15" s="704"/>
      <c r="AF15" s="704"/>
      <c r="AG15" s="704"/>
      <c r="AH15" s="704"/>
      <c r="AI15" s="704"/>
      <c r="AJ15" s="704"/>
      <c r="AK15" s="704"/>
      <c r="AL15" s="646">
        <v>1</v>
      </c>
      <c r="AM15" s="647"/>
      <c r="AN15" s="647"/>
      <c r="AO15" s="705"/>
      <c r="AP15" s="638" t="s">
        <v>251</v>
      </c>
      <c r="AQ15" s="639"/>
      <c r="AR15" s="639"/>
      <c r="AS15" s="639"/>
      <c r="AT15" s="639"/>
      <c r="AU15" s="639"/>
      <c r="AV15" s="639"/>
      <c r="AW15" s="639"/>
      <c r="AX15" s="639"/>
      <c r="AY15" s="639"/>
      <c r="AZ15" s="639"/>
      <c r="BA15" s="639"/>
      <c r="BB15" s="639"/>
      <c r="BC15" s="639"/>
      <c r="BD15" s="639"/>
      <c r="BE15" s="639"/>
      <c r="BF15" s="640"/>
      <c r="BG15" s="641">
        <v>134335</v>
      </c>
      <c r="BH15" s="644"/>
      <c r="BI15" s="644"/>
      <c r="BJ15" s="644"/>
      <c r="BK15" s="644"/>
      <c r="BL15" s="644"/>
      <c r="BM15" s="644"/>
      <c r="BN15" s="645"/>
      <c r="BO15" s="703">
        <v>5.0999999999999996</v>
      </c>
      <c r="BP15" s="703"/>
      <c r="BQ15" s="703"/>
      <c r="BR15" s="703"/>
      <c r="BS15" s="649" t="s">
        <v>122</v>
      </c>
      <c r="BT15" s="644"/>
      <c r="BU15" s="644"/>
      <c r="BV15" s="644"/>
      <c r="BW15" s="644"/>
      <c r="BX15" s="644"/>
      <c r="BY15" s="644"/>
      <c r="BZ15" s="644"/>
      <c r="CA15" s="644"/>
      <c r="CB15" s="684"/>
      <c r="CD15" s="685" t="s">
        <v>252</v>
      </c>
      <c r="CE15" s="682"/>
      <c r="CF15" s="682"/>
      <c r="CG15" s="682"/>
      <c r="CH15" s="682"/>
      <c r="CI15" s="682"/>
      <c r="CJ15" s="682"/>
      <c r="CK15" s="682"/>
      <c r="CL15" s="682"/>
      <c r="CM15" s="682"/>
      <c r="CN15" s="682"/>
      <c r="CO15" s="682"/>
      <c r="CP15" s="682"/>
      <c r="CQ15" s="683"/>
      <c r="CR15" s="641">
        <v>2419912</v>
      </c>
      <c r="CS15" s="644"/>
      <c r="CT15" s="644"/>
      <c r="CU15" s="644"/>
      <c r="CV15" s="644"/>
      <c r="CW15" s="644"/>
      <c r="CX15" s="644"/>
      <c r="CY15" s="645"/>
      <c r="CZ15" s="703">
        <v>11.9</v>
      </c>
      <c r="DA15" s="703"/>
      <c r="DB15" s="703"/>
      <c r="DC15" s="703"/>
      <c r="DD15" s="649">
        <v>912213</v>
      </c>
      <c r="DE15" s="644"/>
      <c r="DF15" s="644"/>
      <c r="DG15" s="644"/>
      <c r="DH15" s="644"/>
      <c r="DI15" s="644"/>
      <c r="DJ15" s="644"/>
      <c r="DK15" s="644"/>
      <c r="DL15" s="644"/>
      <c r="DM15" s="644"/>
      <c r="DN15" s="644"/>
      <c r="DO15" s="644"/>
      <c r="DP15" s="645"/>
      <c r="DQ15" s="649">
        <v>1695681</v>
      </c>
      <c r="DR15" s="644"/>
      <c r="DS15" s="644"/>
      <c r="DT15" s="644"/>
      <c r="DU15" s="644"/>
      <c r="DV15" s="644"/>
      <c r="DW15" s="644"/>
      <c r="DX15" s="644"/>
      <c r="DY15" s="644"/>
      <c r="DZ15" s="644"/>
      <c r="EA15" s="644"/>
      <c r="EB15" s="644"/>
      <c r="EC15" s="684"/>
    </row>
    <row r="16" spans="2:143" ht="11.25" customHeight="1">
      <c r="B16" s="638" t="s">
        <v>253</v>
      </c>
      <c r="C16" s="639"/>
      <c r="D16" s="639"/>
      <c r="E16" s="639"/>
      <c r="F16" s="639"/>
      <c r="G16" s="639"/>
      <c r="H16" s="639"/>
      <c r="I16" s="639"/>
      <c r="J16" s="639"/>
      <c r="K16" s="639"/>
      <c r="L16" s="639"/>
      <c r="M16" s="639"/>
      <c r="N16" s="639"/>
      <c r="O16" s="639"/>
      <c r="P16" s="639"/>
      <c r="Q16" s="640"/>
      <c r="R16" s="641" t="s">
        <v>235</v>
      </c>
      <c r="S16" s="644"/>
      <c r="T16" s="644"/>
      <c r="U16" s="644"/>
      <c r="V16" s="644"/>
      <c r="W16" s="644"/>
      <c r="X16" s="644"/>
      <c r="Y16" s="645"/>
      <c r="Z16" s="703" t="s">
        <v>130</v>
      </c>
      <c r="AA16" s="703"/>
      <c r="AB16" s="703"/>
      <c r="AC16" s="703"/>
      <c r="AD16" s="704" t="s">
        <v>235</v>
      </c>
      <c r="AE16" s="704"/>
      <c r="AF16" s="704"/>
      <c r="AG16" s="704"/>
      <c r="AH16" s="704"/>
      <c r="AI16" s="704"/>
      <c r="AJ16" s="704"/>
      <c r="AK16" s="704"/>
      <c r="AL16" s="646" t="s">
        <v>130</v>
      </c>
      <c r="AM16" s="647"/>
      <c r="AN16" s="647"/>
      <c r="AO16" s="705"/>
      <c r="AP16" s="638" t="s">
        <v>254</v>
      </c>
      <c r="AQ16" s="639"/>
      <c r="AR16" s="639"/>
      <c r="AS16" s="639"/>
      <c r="AT16" s="639"/>
      <c r="AU16" s="639"/>
      <c r="AV16" s="639"/>
      <c r="AW16" s="639"/>
      <c r="AX16" s="639"/>
      <c r="AY16" s="639"/>
      <c r="AZ16" s="639"/>
      <c r="BA16" s="639"/>
      <c r="BB16" s="639"/>
      <c r="BC16" s="639"/>
      <c r="BD16" s="639"/>
      <c r="BE16" s="639"/>
      <c r="BF16" s="640"/>
      <c r="BG16" s="641" t="s">
        <v>122</v>
      </c>
      <c r="BH16" s="644"/>
      <c r="BI16" s="644"/>
      <c r="BJ16" s="644"/>
      <c r="BK16" s="644"/>
      <c r="BL16" s="644"/>
      <c r="BM16" s="644"/>
      <c r="BN16" s="645"/>
      <c r="BO16" s="703" t="s">
        <v>130</v>
      </c>
      <c r="BP16" s="703"/>
      <c r="BQ16" s="703"/>
      <c r="BR16" s="703"/>
      <c r="BS16" s="649" t="s">
        <v>122</v>
      </c>
      <c r="BT16" s="644"/>
      <c r="BU16" s="644"/>
      <c r="BV16" s="644"/>
      <c r="BW16" s="644"/>
      <c r="BX16" s="644"/>
      <c r="BY16" s="644"/>
      <c r="BZ16" s="644"/>
      <c r="CA16" s="644"/>
      <c r="CB16" s="684"/>
      <c r="CD16" s="685" t="s">
        <v>255</v>
      </c>
      <c r="CE16" s="682"/>
      <c r="CF16" s="682"/>
      <c r="CG16" s="682"/>
      <c r="CH16" s="682"/>
      <c r="CI16" s="682"/>
      <c r="CJ16" s="682"/>
      <c r="CK16" s="682"/>
      <c r="CL16" s="682"/>
      <c r="CM16" s="682"/>
      <c r="CN16" s="682"/>
      <c r="CO16" s="682"/>
      <c r="CP16" s="682"/>
      <c r="CQ16" s="683"/>
      <c r="CR16" s="641">
        <v>4506</v>
      </c>
      <c r="CS16" s="644"/>
      <c r="CT16" s="644"/>
      <c r="CU16" s="644"/>
      <c r="CV16" s="644"/>
      <c r="CW16" s="644"/>
      <c r="CX16" s="644"/>
      <c r="CY16" s="645"/>
      <c r="CZ16" s="703">
        <v>0</v>
      </c>
      <c r="DA16" s="703"/>
      <c r="DB16" s="703"/>
      <c r="DC16" s="703"/>
      <c r="DD16" s="649" t="s">
        <v>235</v>
      </c>
      <c r="DE16" s="644"/>
      <c r="DF16" s="644"/>
      <c r="DG16" s="644"/>
      <c r="DH16" s="644"/>
      <c r="DI16" s="644"/>
      <c r="DJ16" s="644"/>
      <c r="DK16" s="644"/>
      <c r="DL16" s="644"/>
      <c r="DM16" s="644"/>
      <c r="DN16" s="644"/>
      <c r="DO16" s="644"/>
      <c r="DP16" s="645"/>
      <c r="DQ16" s="649">
        <v>4506</v>
      </c>
      <c r="DR16" s="644"/>
      <c r="DS16" s="644"/>
      <c r="DT16" s="644"/>
      <c r="DU16" s="644"/>
      <c r="DV16" s="644"/>
      <c r="DW16" s="644"/>
      <c r="DX16" s="644"/>
      <c r="DY16" s="644"/>
      <c r="DZ16" s="644"/>
      <c r="EA16" s="644"/>
      <c r="EB16" s="644"/>
      <c r="EC16" s="684"/>
    </row>
    <row r="17" spans="2:133" ht="11.25" customHeight="1">
      <c r="B17" s="638" t="s">
        <v>256</v>
      </c>
      <c r="C17" s="639"/>
      <c r="D17" s="639"/>
      <c r="E17" s="639"/>
      <c r="F17" s="639"/>
      <c r="G17" s="639"/>
      <c r="H17" s="639"/>
      <c r="I17" s="639"/>
      <c r="J17" s="639"/>
      <c r="K17" s="639"/>
      <c r="L17" s="639"/>
      <c r="M17" s="639"/>
      <c r="N17" s="639"/>
      <c r="O17" s="639"/>
      <c r="P17" s="639"/>
      <c r="Q17" s="640"/>
      <c r="R17" s="641">
        <v>4780</v>
      </c>
      <c r="S17" s="644"/>
      <c r="T17" s="644"/>
      <c r="U17" s="644"/>
      <c r="V17" s="644"/>
      <c r="W17" s="644"/>
      <c r="X17" s="644"/>
      <c r="Y17" s="645"/>
      <c r="Z17" s="703">
        <v>0</v>
      </c>
      <c r="AA17" s="703"/>
      <c r="AB17" s="703"/>
      <c r="AC17" s="703"/>
      <c r="AD17" s="704">
        <v>4780</v>
      </c>
      <c r="AE17" s="704"/>
      <c r="AF17" s="704"/>
      <c r="AG17" s="704"/>
      <c r="AH17" s="704"/>
      <c r="AI17" s="704"/>
      <c r="AJ17" s="704"/>
      <c r="AK17" s="704"/>
      <c r="AL17" s="646">
        <v>0.1</v>
      </c>
      <c r="AM17" s="647"/>
      <c r="AN17" s="647"/>
      <c r="AO17" s="705"/>
      <c r="AP17" s="638" t="s">
        <v>257</v>
      </c>
      <c r="AQ17" s="639"/>
      <c r="AR17" s="639"/>
      <c r="AS17" s="639"/>
      <c r="AT17" s="639"/>
      <c r="AU17" s="639"/>
      <c r="AV17" s="639"/>
      <c r="AW17" s="639"/>
      <c r="AX17" s="639"/>
      <c r="AY17" s="639"/>
      <c r="AZ17" s="639"/>
      <c r="BA17" s="639"/>
      <c r="BB17" s="639"/>
      <c r="BC17" s="639"/>
      <c r="BD17" s="639"/>
      <c r="BE17" s="639"/>
      <c r="BF17" s="640"/>
      <c r="BG17" s="641" t="s">
        <v>235</v>
      </c>
      <c r="BH17" s="644"/>
      <c r="BI17" s="644"/>
      <c r="BJ17" s="644"/>
      <c r="BK17" s="644"/>
      <c r="BL17" s="644"/>
      <c r="BM17" s="644"/>
      <c r="BN17" s="645"/>
      <c r="BO17" s="703" t="s">
        <v>235</v>
      </c>
      <c r="BP17" s="703"/>
      <c r="BQ17" s="703"/>
      <c r="BR17" s="703"/>
      <c r="BS17" s="649" t="s">
        <v>122</v>
      </c>
      <c r="BT17" s="644"/>
      <c r="BU17" s="644"/>
      <c r="BV17" s="644"/>
      <c r="BW17" s="644"/>
      <c r="BX17" s="644"/>
      <c r="BY17" s="644"/>
      <c r="BZ17" s="644"/>
      <c r="CA17" s="644"/>
      <c r="CB17" s="684"/>
      <c r="CD17" s="685" t="s">
        <v>258</v>
      </c>
      <c r="CE17" s="682"/>
      <c r="CF17" s="682"/>
      <c r="CG17" s="682"/>
      <c r="CH17" s="682"/>
      <c r="CI17" s="682"/>
      <c r="CJ17" s="682"/>
      <c r="CK17" s="682"/>
      <c r="CL17" s="682"/>
      <c r="CM17" s="682"/>
      <c r="CN17" s="682"/>
      <c r="CO17" s="682"/>
      <c r="CP17" s="682"/>
      <c r="CQ17" s="683"/>
      <c r="CR17" s="641">
        <v>1770351</v>
      </c>
      <c r="CS17" s="644"/>
      <c r="CT17" s="644"/>
      <c r="CU17" s="644"/>
      <c r="CV17" s="644"/>
      <c r="CW17" s="644"/>
      <c r="CX17" s="644"/>
      <c r="CY17" s="645"/>
      <c r="CZ17" s="703">
        <v>8.6999999999999993</v>
      </c>
      <c r="DA17" s="703"/>
      <c r="DB17" s="703"/>
      <c r="DC17" s="703"/>
      <c r="DD17" s="649" t="s">
        <v>122</v>
      </c>
      <c r="DE17" s="644"/>
      <c r="DF17" s="644"/>
      <c r="DG17" s="644"/>
      <c r="DH17" s="644"/>
      <c r="DI17" s="644"/>
      <c r="DJ17" s="644"/>
      <c r="DK17" s="644"/>
      <c r="DL17" s="644"/>
      <c r="DM17" s="644"/>
      <c r="DN17" s="644"/>
      <c r="DO17" s="644"/>
      <c r="DP17" s="645"/>
      <c r="DQ17" s="649">
        <v>1719314</v>
      </c>
      <c r="DR17" s="644"/>
      <c r="DS17" s="644"/>
      <c r="DT17" s="644"/>
      <c r="DU17" s="644"/>
      <c r="DV17" s="644"/>
      <c r="DW17" s="644"/>
      <c r="DX17" s="644"/>
      <c r="DY17" s="644"/>
      <c r="DZ17" s="644"/>
      <c r="EA17" s="644"/>
      <c r="EB17" s="644"/>
      <c r="EC17" s="684"/>
    </row>
    <row r="18" spans="2:133" ht="11.25" customHeight="1">
      <c r="B18" s="638" t="s">
        <v>259</v>
      </c>
      <c r="C18" s="639"/>
      <c r="D18" s="639"/>
      <c r="E18" s="639"/>
      <c r="F18" s="639"/>
      <c r="G18" s="639"/>
      <c r="H18" s="639"/>
      <c r="I18" s="639"/>
      <c r="J18" s="639"/>
      <c r="K18" s="639"/>
      <c r="L18" s="639"/>
      <c r="M18" s="639"/>
      <c r="N18" s="639"/>
      <c r="O18" s="639"/>
      <c r="P18" s="639"/>
      <c r="Q18" s="640"/>
      <c r="R18" s="641">
        <v>6618635</v>
      </c>
      <c r="S18" s="644"/>
      <c r="T18" s="644"/>
      <c r="U18" s="644"/>
      <c r="V18" s="644"/>
      <c r="W18" s="644"/>
      <c r="X18" s="644"/>
      <c r="Y18" s="645"/>
      <c r="Z18" s="703">
        <v>32.5</v>
      </c>
      <c r="AA18" s="703"/>
      <c r="AB18" s="703"/>
      <c r="AC18" s="703"/>
      <c r="AD18" s="704">
        <v>5976516</v>
      </c>
      <c r="AE18" s="704"/>
      <c r="AF18" s="704"/>
      <c r="AG18" s="704"/>
      <c r="AH18" s="704"/>
      <c r="AI18" s="704"/>
      <c r="AJ18" s="704"/>
      <c r="AK18" s="704"/>
      <c r="AL18" s="646">
        <v>63.4</v>
      </c>
      <c r="AM18" s="647"/>
      <c r="AN18" s="647"/>
      <c r="AO18" s="705"/>
      <c r="AP18" s="638" t="s">
        <v>260</v>
      </c>
      <c r="AQ18" s="639"/>
      <c r="AR18" s="639"/>
      <c r="AS18" s="639"/>
      <c r="AT18" s="639"/>
      <c r="AU18" s="639"/>
      <c r="AV18" s="639"/>
      <c r="AW18" s="639"/>
      <c r="AX18" s="639"/>
      <c r="AY18" s="639"/>
      <c r="AZ18" s="639"/>
      <c r="BA18" s="639"/>
      <c r="BB18" s="639"/>
      <c r="BC18" s="639"/>
      <c r="BD18" s="639"/>
      <c r="BE18" s="639"/>
      <c r="BF18" s="640"/>
      <c r="BG18" s="641" t="s">
        <v>122</v>
      </c>
      <c r="BH18" s="644"/>
      <c r="BI18" s="644"/>
      <c r="BJ18" s="644"/>
      <c r="BK18" s="644"/>
      <c r="BL18" s="644"/>
      <c r="BM18" s="644"/>
      <c r="BN18" s="645"/>
      <c r="BO18" s="703" t="s">
        <v>130</v>
      </c>
      <c r="BP18" s="703"/>
      <c r="BQ18" s="703"/>
      <c r="BR18" s="703"/>
      <c r="BS18" s="649" t="s">
        <v>235</v>
      </c>
      <c r="BT18" s="644"/>
      <c r="BU18" s="644"/>
      <c r="BV18" s="644"/>
      <c r="BW18" s="644"/>
      <c r="BX18" s="644"/>
      <c r="BY18" s="644"/>
      <c r="BZ18" s="644"/>
      <c r="CA18" s="644"/>
      <c r="CB18" s="684"/>
      <c r="CD18" s="685" t="s">
        <v>261</v>
      </c>
      <c r="CE18" s="682"/>
      <c r="CF18" s="682"/>
      <c r="CG18" s="682"/>
      <c r="CH18" s="682"/>
      <c r="CI18" s="682"/>
      <c r="CJ18" s="682"/>
      <c r="CK18" s="682"/>
      <c r="CL18" s="682"/>
      <c r="CM18" s="682"/>
      <c r="CN18" s="682"/>
      <c r="CO18" s="682"/>
      <c r="CP18" s="682"/>
      <c r="CQ18" s="683"/>
      <c r="CR18" s="641" t="s">
        <v>122</v>
      </c>
      <c r="CS18" s="644"/>
      <c r="CT18" s="644"/>
      <c r="CU18" s="644"/>
      <c r="CV18" s="644"/>
      <c r="CW18" s="644"/>
      <c r="CX18" s="644"/>
      <c r="CY18" s="645"/>
      <c r="CZ18" s="703" t="s">
        <v>122</v>
      </c>
      <c r="DA18" s="703"/>
      <c r="DB18" s="703"/>
      <c r="DC18" s="703"/>
      <c r="DD18" s="649" t="s">
        <v>130</v>
      </c>
      <c r="DE18" s="644"/>
      <c r="DF18" s="644"/>
      <c r="DG18" s="644"/>
      <c r="DH18" s="644"/>
      <c r="DI18" s="644"/>
      <c r="DJ18" s="644"/>
      <c r="DK18" s="644"/>
      <c r="DL18" s="644"/>
      <c r="DM18" s="644"/>
      <c r="DN18" s="644"/>
      <c r="DO18" s="644"/>
      <c r="DP18" s="645"/>
      <c r="DQ18" s="649" t="s">
        <v>122</v>
      </c>
      <c r="DR18" s="644"/>
      <c r="DS18" s="644"/>
      <c r="DT18" s="644"/>
      <c r="DU18" s="644"/>
      <c r="DV18" s="644"/>
      <c r="DW18" s="644"/>
      <c r="DX18" s="644"/>
      <c r="DY18" s="644"/>
      <c r="DZ18" s="644"/>
      <c r="EA18" s="644"/>
      <c r="EB18" s="644"/>
      <c r="EC18" s="684"/>
    </row>
    <row r="19" spans="2:133" ht="11.25" customHeight="1">
      <c r="B19" s="638" t="s">
        <v>262</v>
      </c>
      <c r="C19" s="639"/>
      <c r="D19" s="639"/>
      <c r="E19" s="639"/>
      <c r="F19" s="639"/>
      <c r="G19" s="639"/>
      <c r="H19" s="639"/>
      <c r="I19" s="639"/>
      <c r="J19" s="639"/>
      <c r="K19" s="639"/>
      <c r="L19" s="639"/>
      <c r="M19" s="639"/>
      <c r="N19" s="639"/>
      <c r="O19" s="639"/>
      <c r="P19" s="639"/>
      <c r="Q19" s="640"/>
      <c r="R19" s="641">
        <v>5976516</v>
      </c>
      <c r="S19" s="644"/>
      <c r="T19" s="644"/>
      <c r="U19" s="644"/>
      <c r="V19" s="644"/>
      <c r="W19" s="644"/>
      <c r="X19" s="644"/>
      <c r="Y19" s="645"/>
      <c r="Z19" s="703">
        <v>29.3</v>
      </c>
      <c r="AA19" s="703"/>
      <c r="AB19" s="703"/>
      <c r="AC19" s="703"/>
      <c r="AD19" s="704">
        <v>5976516</v>
      </c>
      <c r="AE19" s="704"/>
      <c r="AF19" s="704"/>
      <c r="AG19" s="704"/>
      <c r="AH19" s="704"/>
      <c r="AI19" s="704"/>
      <c r="AJ19" s="704"/>
      <c r="AK19" s="704"/>
      <c r="AL19" s="646">
        <v>63.4</v>
      </c>
      <c r="AM19" s="647"/>
      <c r="AN19" s="647"/>
      <c r="AO19" s="705"/>
      <c r="AP19" s="638" t="s">
        <v>263</v>
      </c>
      <c r="AQ19" s="639"/>
      <c r="AR19" s="639"/>
      <c r="AS19" s="639"/>
      <c r="AT19" s="639"/>
      <c r="AU19" s="639"/>
      <c r="AV19" s="639"/>
      <c r="AW19" s="639"/>
      <c r="AX19" s="639"/>
      <c r="AY19" s="639"/>
      <c r="AZ19" s="639"/>
      <c r="BA19" s="639"/>
      <c r="BB19" s="639"/>
      <c r="BC19" s="639"/>
      <c r="BD19" s="639"/>
      <c r="BE19" s="639"/>
      <c r="BF19" s="640"/>
      <c r="BG19" s="641">
        <v>4231</v>
      </c>
      <c r="BH19" s="644"/>
      <c r="BI19" s="644"/>
      <c r="BJ19" s="644"/>
      <c r="BK19" s="644"/>
      <c r="BL19" s="644"/>
      <c r="BM19" s="644"/>
      <c r="BN19" s="645"/>
      <c r="BO19" s="703">
        <v>0.2</v>
      </c>
      <c r="BP19" s="703"/>
      <c r="BQ19" s="703"/>
      <c r="BR19" s="703"/>
      <c r="BS19" s="649" t="s">
        <v>235</v>
      </c>
      <c r="BT19" s="644"/>
      <c r="BU19" s="644"/>
      <c r="BV19" s="644"/>
      <c r="BW19" s="644"/>
      <c r="BX19" s="644"/>
      <c r="BY19" s="644"/>
      <c r="BZ19" s="644"/>
      <c r="CA19" s="644"/>
      <c r="CB19" s="684"/>
      <c r="CD19" s="685" t="s">
        <v>264</v>
      </c>
      <c r="CE19" s="682"/>
      <c r="CF19" s="682"/>
      <c r="CG19" s="682"/>
      <c r="CH19" s="682"/>
      <c r="CI19" s="682"/>
      <c r="CJ19" s="682"/>
      <c r="CK19" s="682"/>
      <c r="CL19" s="682"/>
      <c r="CM19" s="682"/>
      <c r="CN19" s="682"/>
      <c r="CO19" s="682"/>
      <c r="CP19" s="682"/>
      <c r="CQ19" s="683"/>
      <c r="CR19" s="641" t="s">
        <v>122</v>
      </c>
      <c r="CS19" s="644"/>
      <c r="CT19" s="644"/>
      <c r="CU19" s="644"/>
      <c r="CV19" s="644"/>
      <c r="CW19" s="644"/>
      <c r="CX19" s="644"/>
      <c r="CY19" s="645"/>
      <c r="CZ19" s="703" t="s">
        <v>235</v>
      </c>
      <c r="DA19" s="703"/>
      <c r="DB19" s="703"/>
      <c r="DC19" s="703"/>
      <c r="DD19" s="649" t="s">
        <v>235</v>
      </c>
      <c r="DE19" s="644"/>
      <c r="DF19" s="644"/>
      <c r="DG19" s="644"/>
      <c r="DH19" s="644"/>
      <c r="DI19" s="644"/>
      <c r="DJ19" s="644"/>
      <c r="DK19" s="644"/>
      <c r="DL19" s="644"/>
      <c r="DM19" s="644"/>
      <c r="DN19" s="644"/>
      <c r="DO19" s="644"/>
      <c r="DP19" s="645"/>
      <c r="DQ19" s="649" t="s">
        <v>235</v>
      </c>
      <c r="DR19" s="644"/>
      <c r="DS19" s="644"/>
      <c r="DT19" s="644"/>
      <c r="DU19" s="644"/>
      <c r="DV19" s="644"/>
      <c r="DW19" s="644"/>
      <c r="DX19" s="644"/>
      <c r="DY19" s="644"/>
      <c r="DZ19" s="644"/>
      <c r="EA19" s="644"/>
      <c r="EB19" s="644"/>
      <c r="EC19" s="684"/>
    </row>
    <row r="20" spans="2:133" ht="11.25" customHeight="1">
      <c r="B20" s="638" t="s">
        <v>265</v>
      </c>
      <c r="C20" s="639"/>
      <c r="D20" s="639"/>
      <c r="E20" s="639"/>
      <c r="F20" s="639"/>
      <c r="G20" s="639"/>
      <c r="H20" s="639"/>
      <c r="I20" s="639"/>
      <c r="J20" s="639"/>
      <c r="K20" s="639"/>
      <c r="L20" s="639"/>
      <c r="M20" s="639"/>
      <c r="N20" s="639"/>
      <c r="O20" s="639"/>
      <c r="P20" s="639"/>
      <c r="Q20" s="640"/>
      <c r="R20" s="641">
        <v>642119</v>
      </c>
      <c r="S20" s="644"/>
      <c r="T20" s="644"/>
      <c r="U20" s="644"/>
      <c r="V20" s="644"/>
      <c r="W20" s="644"/>
      <c r="X20" s="644"/>
      <c r="Y20" s="645"/>
      <c r="Z20" s="703">
        <v>3.1</v>
      </c>
      <c r="AA20" s="703"/>
      <c r="AB20" s="703"/>
      <c r="AC20" s="703"/>
      <c r="AD20" s="704" t="s">
        <v>235</v>
      </c>
      <c r="AE20" s="704"/>
      <c r="AF20" s="704"/>
      <c r="AG20" s="704"/>
      <c r="AH20" s="704"/>
      <c r="AI20" s="704"/>
      <c r="AJ20" s="704"/>
      <c r="AK20" s="704"/>
      <c r="AL20" s="646" t="s">
        <v>122</v>
      </c>
      <c r="AM20" s="647"/>
      <c r="AN20" s="647"/>
      <c r="AO20" s="705"/>
      <c r="AP20" s="638" t="s">
        <v>266</v>
      </c>
      <c r="AQ20" s="639"/>
      <c r="AR20" s="639"/>
      <c r="AS20" s="639"/>
      <c r="AT20" s="639"/>
      <c r="AU20" s="639"/>
      <c r="AV20" s="639"/>
      <c r="AW20" s="639"/>
      <c r="AX20" s="639"/>
      <c r="AY20" s="639"/>
      <c r="AZ20" s="639"/>
      <c r="BA20" s="639"/>
      <c r="BB20" s="639"/>
      <c r="BC20" s="639"/>
      <c r="BD20" s="639"/>
      <c r="BE20" s="639"/>
      <c r="BF20" s="640"/>
      <c r="BG20" s="641">
        <v>4231</v>
      </c>
      <c r="BH20" s="644"/>
      <c r="BI20" s="644"/>
      <c r="BJ20" s="644"/>
      <c r="BK20" s="644"/>
      <c r="BL20" s="644"/>
      <c r="BM20" s="644"/>
      <c r="BN20" s="645"/>
      <c r="BO20" s="703">
        <v>0.2</v>
      </c>
      <c r="BP20" s="703"/>
      <c r="BQ20" s="703"/>
      <c r="BR20" s="703"/>
      <c r="BS20" s="649" t="s">
        <v>235</v>
      </c>
      <c r="BT20" s="644"/>
      <c r="BU20" s="644"/>
      <c r="BV20" s="644"/>
      <c r="BW20" s="644"/>
      <c r="BX20" s="644"/>
      <c r="BY20" s="644"/>
      <c r="BZ20" s="644"/>
      <c r="CA20" s="644"/>
      <c r="CB20" s="684"/>
      <c r="CD20" s="685" t="s">
        <v>267</v>
      </c>
      <c r="CE20" s="682"/>
      <c r="CF20" s="682"/>
      <c r="CG20" s="682"/>
      <c r="CH20" s="682"/>
      <c r="CI20" s="682"/>
      <c r="CJ20" s="682"/>
      <c r="CK20" s="682"/>
      <c r="CL20" s="682"/>
      <c r="CM20" s="682"/>
      <c r="CN20" s="682"/>
      <c r="CO20" s="682"/>
      <c r="CP20" s="682"/>
      <c r="CQ20" s="683"/>
      <c r="CR20" s="641">
        <v>20295985</v>
      </c>
      <c r="CS20" s="644"/>
      <c r="CT20" s="644"/>
      <c r="CU20" s="644"/>
      <c r="CV20" s="644"/>
      <c r="CW20" s="644"/>
      <c r="CX20" s="644"/>
      <c r="CY20" s="645"/>
      <c r="CZ20" s="703">
        <v>100</v>
      </c>
      <c r="DA20" s="703"/>
      <c r="DB20" s="703"/>
      <c r="DC20" s="703"/>
      <c r="DD20" s="649">
        <v>7298856</v>
      </c>
      <c r="DE20" s="644"/>
      <c r="DF20" s="644"/>
      <c r="DG20" s="644"/>
      <c r="DH20" s="644"/>
      <c r="DI20" s="644"/>
      <c r="DJ20" s="644"/>
      <c r="DK20" s="644"/>
      <c r="DL20" s="644"/>
      <c r="DM20" s="644"/>
      <c r="DN20" s="644"/>
      <c r="DO20" s="644"/>
      <c r="DP20" s="645"/>
      <c r="DQ20" s="649">
        <v>11333118</v>
      </c>
      <c r="DR20" s="644"/>
      <c r="DS20" s="644"/>
      <c r="DT20" s="644"/>
      <c r="DU20" s="644"/>
      <c r="DV20" s="644"/>
      <c r="DW20" s="644"/>
      <c r="DX20" s="644"/>
      <c r="DY20" s="644"/>
      <c r="DZ20" s="644"/>
      <c r="EA20" s="644"/>
      <c r="EB20" s="644"/>
      <c r="EC20" s="684"/>
    </row>
    <row r="21" spans="2:133" ht="11.25" customHeight="1">
      <c r="B21" s="638" t="s">
        <v>268</v>
      </c>
      <c r="C21" s="639"/>
      <c r="D21" s="639"/>
      <c r="E21" s="639"/>
      <c r="F21" s="639"/>
      <c r="G21" s="639"/>
      <c r="H21" s="639"/>
      <c r="I21" s="639"/>
      <c r="J21" s="639"/>
      <c r="K21" s="639"/>
      <c r="L21" s="639"/>
      <c r="M21" s="639"/>
      <c r="N21" s="639"/>
      <c r="O21" s="639"/>
      <c r="P21" s="639"/>
      <c r="Q21" s="640"/>
      <c r="R21" s="641" t="s">
        <v>122</v>
      </c>
      <c r="S21" s="644"/>
      <c r="T21" s="644"/>
      <c r="U21" s="644"/>
      <c r="V21" s="644"/>
      <c r="W21" s="644"/>
      <c r="X21" s="644"/>
      <c r="Y21" s="645"/>
      <c r="Z21" s="703" t="s">
        <v>235</v>
      </c>
      <c r="AA21" s="703"/>
      <c r="AB21" s="703"/>
      <c r="AC21" s="703"/>
      <c r="AD21" s="704" t="s">
        <v>122</v>
      </c>
      <c r="AE21" s="704"/>
      <c r="AF21" s="704"/>
      <c r="AG21" s="704"/>
      <c r="AH21" s="704"/>
      <c r="AI21" s="704"/>
      <c r="AJ21" s="704"/>
      <c r="AK21" s="704"/>
      <c r="AL21" s="646" t="s">
        <v>235</v>
      </c>
      <c r="AM21" s="647"/>
      <c r="AN21" s="647"/>
      <c r="AO21" s="705"/>
      <c r="AP21" s="749" t="s">
        <v>269</v>
      </c>
      <c r="AQ21" s="756"/>
      <c r="AR21" s="756"/>
      <c r="AS21" s="756"/>
      <c r="AT21" s="756"/>
      <c r="AU21" s="756"/>
      <c r="AV21" s="756"/>
      <c r="AW21" s="756"/>
      <c r="AX21" s="756"/>
      <c r="AY21" s="756"/>
      <c r="AZ21" s="756"/>
      <c r="BA21" s="756"/>
      <c r="BB21" s="756"/>
      <c r="BC21" s="756"/>
      <c r="BD21" s="756"/>
      <c r="BE21" s="756"/>
      <c r="BF21" s="751"/>
      <c r="BG21" s="641">
        <v>4231</v>
      </c>
      <c r="BH21" s="644"/>
      <c r="BI21" s="644"/>
      <c r="BJ21" s="644"/>
      <c r="BK21" s="644"/>
      <c r="BL21" s="644"/>
      <c r="BM21" s="644"/>
      <c r="BN21" s="645"/>
      <c r="BO21" s="703">
        <v>0.2</v>
      </c>
      <c r="BP21" s="703"/>
      <c r="BQ21" s="703"/>
      <c r="BR21" s="703"/>
      <c r="BS21" s="649" t="s">
        <v>235</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270</v>
      </c>
      <c r="C22" s="639"/>
      <c r="D22" s="639"/>
      <c r="E22" s="639"/>
      <c r="F22" s="639"/>
      <c r="G22" s="639"/>
      <c r="H22" s="639"/>
      <c r="I22" s="639"/>
      <c r="J22" s="639"/>
      <c r="K22" s="639"/>
      <c r="L22" s="639"/>
      <c r="M22" s="639"/>
      <c r="N22" s="639"/>
      <c r="O22" s="639"/>
      <c r="P22" s="639"/>
      <c r="Q22" s="640"/>
      <c r="R22" s="641">
        <v>10019016</v>
      </c>
      <c r="S22" s="644"/>
      <c r="T22" s="644"/>
      <c r="U22" s="644"/>
      <c r="V22" s="644"/>
      <c r="W22" s="644"/>
      <c r="X22" s="644"/>
      <c r="Y22" s="645"/>
      <c r="Z22" s="703">
        <v>49.1</v>
      </c>
      <c r="AA22" s="703"/>
      <c r="AB22" s="703"/>
      <c r="AC22" s="703"/>
      <c r="AD22" s="704">
        <v>9376897</v>
      </c>
      <c r="AE22" s="704"/>
      <c r="AF22" s="704"/>
      <c r="AG22" s="704"/>
      <c r="AH22" s="704"/>
      <c r="AI22" s="704"/>
      <c r="AJ22" s="704"/>
      <c r="AK22" s="704"/>
      <c r="AL22" s="646">
        <v>99.5</v>
      </c>
      <c r="AM22" s="647"/>
      <c r="AN22" s="647"/>
      <c r="AO22" s="705"/>
      <c r="AP22" s="749" t="s">
        <v>271</v>
      </c>
      <c r="AQ22" s="756"/>
      <c r="AR22" s="756"/>
      <c r="AS22" s="756"/>
      <c r="AT22" s="756"/>
      <c r="AU22" s="756"/>
      <c r="AV22" s="756"/>
      <c r="AW22" s="756"/>
      <c r="AX22" s="756"/>
      <c r="AY22" s="756"/>
      <c r="AZ22" s="756"/>
      <c r="BA22" s="756"/>
      <c r="BB22" s="756"/>
      <c r="BC22" s="756"/>
      <c r="BD22" s="756"/>
      <c r="BE22" s="756"/>
      <c r="BF22" s="751"/>
      <c r="BG22" s="641" t="s">
        <v>235</v>
      </c>
      <c r="BH22" s="644"/>
      <c r="BI22" s="644"/>
      <c r="BJ22" s="644"/>
      <c r="BK22" s="644"/>
      <c r="BL22" s="644"/>
      <c r="BM22" s="644"/>
      <c r="BN22" s="645"/>
      <c r="BO22" s="703" t="s">
        <v>235</v>
      </c>
      <c r="BP22" s="703"/>
      <c r="BQ22" s="703"/>
      <c r="BR22" s="703"/>
      <c r="BS22" s="649" t="s">
        <v>235</v>
      </c>
      <c r="BT22" s="644"/>
      <c r="BU22" s="644"/>
      <c r="BV22" s="644"/>
      <c r="BW22" s="644"/>
      <c r="BX22" s="644"/>
      <c r="BY22" s="644"/>
      <c r="BZ22" s="644"/>
      <c r="CA22" s="644"/>
      <c r="CB22" s="684"/>
      <c r="CD22" s="758" t="s">
        <v>272</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273</v>
      </c>
      <c r="C23" s="639"/>
      <c r="D23" s="639"/>
      <c r="E23" s="639"/>
      <c r="F23" s="639"/>
      <c r="G23" s="639"/>
      <c r="H23" s="639"/>
      <c r="I23" s="639"/>
      <c r="J23" s="639"/>
      <c r="K23" s="639"/>
      <c r="L23" s="639"/>
      <c r="M23" s="639"/>
      <c r="N23" s="639"/>
      <c r="O23" s="639"/>
      <c r="P23" s="639"/>
      <c r="Q23" s="640"/>
      <c r="R23" s="641">
        <v>3472</v>
      </c>
      <c r="S23" s="644"/>
      <c r="T23" s="644"/>
      <c r="U23" s="644"/>
      <c r="V23" s="644"/>
      <c r="W23" s="644"/>
      <c r="X23" s="644"/>
      <c r="Y23" s="645"/>
      <c r="Z23" s="703">
        <v>0</v>
      </c>
      <c r="AA23" s="703"/>
      <c r="AB23" s="703"/>
      <c r="AC23" s="703"/>
      <c r="AD23" s="704">
        <v>3472</v>
      </c>
      <c r="AE23" s="704"/>
      <c r="AF23" s="704"/>
      <c r="AG23" s="704"/>
      <c r="AH23" s="704"/>
      <c r="AI23" s="704"/>
      <c r="AJ23" s="704"/>
      <c r="AK23" s="704"/>
      <c r="AL23" s="646">
        <v>0</v>
      </c>
      <c r="AM23" s="647"/>
      <c r="AN23" s="647"/>
      <c r="AO23" s="705"/>
      <c r="AP23" s="749" t="s">
        <v>274</v>
      </c>
      <c r="AQ23" s="756"/>
      <c r="AR23" s="756"/>
      <c r="AS23" s="756"/>
      <c r="AT23" s="756"/>
      <c r="AU23" s="756"/>
      <c r="AV23" s="756"/>
      <c r="AW23" s="756"/>
      <c r="AX23" s="756"/>
      <c r="AY23" s="756"/>
      <c r="AZ23" s="756"/>
      <c r="BA23" s="756"/>
      <c r="BB23" s="756"/>
      <c r="BC23" s="756"/>
      <c r="BD23" s="756"/>
      <c r="BE23" s="756"/>
      <c r="BF23" s="751"/>
      <c r="BG23" s="641" t="s">
        <v>235</v>
      </c>
      <c r="BH23" s="644"/>
      <c r="BI23" s="644"/>
      <c r="BJ23" s="644"/>
      <c r="BK23" s="644"/>
      <c r="BL23" s="644"/>
      <c r="BM23" s="644"/>
      <c r="BN23" s="645"/>
      <c r="BO23" s="703" t="s">
        <v>235</v>
      </c>
      <c r="BP23" s="703"/>
      <c r="BQ23" s="703"/>
      <c r="BR23" s="703"/>
      <c r="BS23" s="649" t="s">
        <v>122</v>
      </c>
      <c r="BT23" s="644"/>
      <c r="BU23" s="644"/>
      <c r="BV23" s="644"/>
      <c r="BW23" s="644"/>
      <c r="BX23" s="644"/>
      <c r="BY23" s="644"/>
      <c r="BZ23" s="644"/>
      <c r="CA23" s="644"/>
      <c r="CB23" s="684"/>
      <c r="CD23" s="758" t="s">
        <v>213</v>
      </c>
      <c r="CE23" s="759"/>
      <c r="CF23" s="759"/>
      <c r="CG23" s="759"/>
      <c r="CH23" s="759"/>
      <c r="CI23" s="759"/>
      <c r="CJ23" s="759"/>
      <c r="CK23" s="759"/>
      <c r="CL23" s="759"/>
      <c r="CM23" s="759"/>
      <c r="CN23" s="759"/>
      <c r="CO23" s="759"/>
      <c r="CP23" s="759"/>
      <c r="CQ23" s="760"/>
      <c r="CR23" s="758" t="s">
        <v>275</v>
      </c>
      <c r="CS23" s="759"/>
      <c r="CT23" s="759"/>
      <c r="CU23" s="759"/>
      <c r="CV23" s="759"/>
      <c r="CW23" s="759"/>
      <c r="CX23" s="759"/>
      <c r="CY23" s="760"/>
      <c r="CZ23" s="758" t="s">
        <v>276</v>
      </c>
      <c r="DA23" s="759"/>
      <c r="DB23" s="759"/>
      <c r="DC23" s="760"/>
      <c r="DD23" s="758" t="s">
        <v>277</v>
      </c>
      <c r="DE23" s="759"/>
      <c r="DF23" s="759"/>
      <c r="DG23" s="759"/>
      <c r="DH23" s="759"/>
      <c r="DI23" s="759"/>
      <c r="DJ23" s="759"/>
      <c r="DK23" s="760"/>
      <c r="DL23" s="767" t="s">
        <v>278</v>
      </c>
      <c r="DM23" s="768"/>
      <c r="DN23" s="768"/>
      <c r="DO23" s="768"/>
      <c r="DP23" s="768"/>
      <c r="DQ23" s="768"/>
      <c r="DR23" s="768"/>
      <c r="DS23" s="768"/>
      <c r="DT23" s="768"/>
      <c r="DU23" s="768"/>
      <c r="DV23" s="769"/>
      <c r="DW23" s="758" t="s">
        <v>279</v>
      </c>
      <c r="DX23" s="759"/>
      <c r="DY23" s="759"/>
      <c r="DZ23" s="759"/>
      <c r="EA23" s="759"/>
      <c r="EB23" s="759"/>
      <c r="EC23" s="760"/>
    </row>
    <row r="24" spans="2:133" ht="11.25" customHeight="1">
      <c r="B24" s="638" t="s">
        <v>280</v>
      </c>
      <c r="C24" s="639"/>
      <c r="D24" s="639"/>
      <c r="E24" s="639"/>
      <c r="F24" s="639"/>
      <c r="G24" s="639"/>
      <c r="H24" s="639"/>
      <c r="I24" s="639"/>
      <c r="J24" s="639"/>
      <c r="K24" s="639"/>
      <c r="L24" s="639"/>
      <c r="M24" s="639"/>
      <c r="N24" s="639"/>
      <c r="O24" s="639"/>
      <c r="P24" s="639"/>
      <c r="Q24" s="640"/>
      <c r="R24" s="641">
        <v>227503</v>
      </c>
      <c r="S24" s="644"/>
      <c r="T24" s="644"/>
      <c r="U24" s="644"/>
      <c r="V24" s="644"/>
      <c r="W24" s="644"/>
      <c r="X24" s="644"/>
      <c r="Y24" s="645"/>
      <c r="Z24" s="703">
        <v>1.1000000000000001</v>
      </c>
      <c r="AA24" s="703"/>
      <c r="AB24" s="703"/>
      <c r="AC24" s="703"/>
      <c r="AD24" s="704" t="s">
        <v>122</v>
      </c>
      <c r="AE24" s="704"/>
      <c r="AF24" s="704"/>
      <c r="AG24" s="704"/>
      <c r="AH24" s="704"/>
      <c r="AI24" s="704"/>
      <c r="AJ24" s="704"/>
      <c r="AK24" s="704"/>
      <c r="AL24" s="646" t="s">
        <v>122</v>
      </c>
      <c r="AM24" s="647"/>
      <c r="AN24" s="647"/>
      <c r="AO24" s="705"/>
      <c r="AP24" s="749" t="s">
        <v>281</v>
      </c>
      <c r="AQ24" s="756"/>
      <c r="AR24" s="756"/>
      <c r="AS24" s="756"/>
      <c r="AT24" s="756"/>
      <c r="AU24" s="756"/>
      <c r="AV24" s="756"/>
      <c r="AW24" s="756"/>
      <c r="AX24" s="756"/>
      <c r="AY24" s="756"/>
      <c r="AZ24" s="756"/>
      <c r="BA24" s="756"/>
      <c r="BB24" s="756"/>
      <c r="BC24" s="756"/>
      <c r="BD24" s="756"/>
      <c r="BE24" s="756"/>
      <c r="BF24" s="751"/>
      <c r="BG24" s="641" t="s">
        <v>122</v>
      </c>
      <c r="BH24" s="644"/>
      <c r="BI24" s="644"/>
      <c r="BJ24" s="644"/>
      <c r="BK24" s="644"/>
      <c r="BL24" s="644"/>
      <c r="BM24" s="644"/>
      <c r="BN24" s="645"/>
      <c r="BO24" s="703" t="s">
        <v>122</v>
      </c>
      <c r="BP24" s="703"/>
      <c r="BQ24" s="703"/>
      <c r="BR24" s="703"/>
      <c r="BS24" s="649" t="s">
        <v>122</v>
      </c>
      <c r="BT24" s="644"/>
      <c r="BU24" s="644"/>
      <c r="BV24" s="644"/>
      <c r="BW24" s="644"/>
      <c r="BX24" s="644"/>
      <c r="BY24" s="644"/>
      <c r="BZ24" s="644"/>
      <c r="CA24" s="644"/>
      <c r="CB24" s="684"/>
      <c r="CD24" s="712" t="s">
        <v>282</v>
      </c>
      <c r="CE24" s="713"/>
      <c r="CF24" s="713"/>
      <c r="CG24" s="713"/>
      <c r="CH24" s="713"/>
      <c r="CI24" s="713"/>
      <c r="CJ24" s="713"/>
      <c r="CK24" s="713"/>
      <c r="CL24" s="713"/>
      <c r="CM24" s="713"/>
      <c r="CN24" s="713"/>
      <c r="CO24" s="713"/>
      <c r="CP24" s="713"/>
      <c r="CQ24" s="714"/>
      <c r="CR24" s="706">
        <v>5094843</v>
      </c>
      <c r="CS24" s="707"/>
      <c r="CT24" s="707"/>
      <c r="CU24" s="707"/>
      <c r="CV24" s="707"/>
      <c r="CW24" s="707"/>
      <c r="CX24" s="707"/>
      <c r="CY24" s="753"/>
      <c r="CZ24" s="754">
        <v>25.1</v>
      </c>
      <c r="DA24" s="723"/>
      <c r="DB24" s="723"/>
      <c r="DC24" s="757"/>
      <c r="DD24" s="752">
        <v>4225524</v>
      </c>
      <c r="DE24" s="707"/>
      <c r="DF24" s="707"/>
      <c r="DG24" s="707"/>
      <c r="DH24" s="707"/>
      <c r="DI24" s="707"/>
      <c r="DJ24" s="707"/>
      <c r="DK24" s="753"/>
      <c r="DL24" s="752">
        <v>4157543</v>
      </c>
      <c r="DM24" s="707"/>
      <c r="DN24" s="707"/>
      <c r="DO24" s="707"/>
      <c r="DP24" s="707"/>
      <c r="DQ24" s="707"/>
      <c r="DR24" s="707"/>
      <c r="DS24" s="707"/>
      <c r="DT24" s="707"/>
      <c r="DU24" s="707"/>
      <c r="DV24" s="753"/>
      <c r="DW24" s="754">
        <v>42.3</v>
      </c>
      <c r="DX24" s="723"/>
      <c r="DY24" s="723"/>
      <c r="DZ24" s="723"/>
      <c r="EA24" s="723"/>
      <c r="EB24" s="723"/>
      <c r="EC24" s="755"/>
    </row>
    <row r="25" spans="2:133" ht="11.25" customHeight="1">
      <c r="B25" s="638" t="s">
        <v>283</v>
      </c>
      <c r="C25" s="639"/>
      <c r="D25" s="639"/>
      <c r="E25" s="639"/>
      <c r="F25" s="639"/>
      <c r="G25" s="639"/>
      <c r="H25" s="639"/>
      <c r="I25" s="639"/>
      <c r="J25" s="639"/>
      <c r="K25" s="639"/>
      <c r="L25" s="639"/>
      <c r="M25" s="639"/>
      <c r="N25" s="639"/>
      <c r="O25" s="639"/>
      <c r="P25" s="639"/>
      <c r="Q25" s="640"/>
      <c r="R25" s="641">
        <v>180437</v>
      </c>
      <c r="S25" s="644"/>
      <c r="T25" s="644"/>
      <c r="U25" s="644"/>
      <c r="V25" s="644"/>
      <c r="W25" s="644"/>
      <c r="X25" s="644"/>
      <c r="Y25" s="645"/>
      <c r="Z25" s="703">
        <v>0.9</v>
      </c>
      <c r="AA25" s="703"/>
      <c r="AB25" s="703"/>
      <c r="AC25" s="703"/>
      <c r="AD25" s="704">
        <v>5773</v>
      </c>
      <c r="AE25" s="704"/>
      <c r="AF25" s="704"/>
      <c r="AG25" s="704"/>
      <c r="AH25" s="704"/>
      <c r="AI25" s="704"/>
      <c r="AJ25" s="704"/>
      <c r="AK25" s="704"/>
      <c r="AL25" s="646">
        <v>0.1</v>
      </c>
      <c r="AM25" s="647"/>
      <c r="AN25" s="647"/>
      <c r="AO25" s="705"/>
      <c r="AP25" s="749" t="s">
        <v>284</v>
      </c>
      <c r="AQ25" s="756"/>
      <c r="AR25" s="756"/>
      <c r="AS25" s="756"/>
      <c r="AT25" s="756"/>
      <c r="AU25" s="756"/>
      <c r="AV25" s="756"/>
      <c r="AW25" s="756"/>
      <c r="AX25" s="756"/>
      <c r="AY25" s="756"/>
      <c r="AZ25" s="756"/>
      <c r="BA25" s="756"/>
      <c r="BB25" s="756"/>
      <c r="BC25" s="756"/>
      <c r="BD25" s="756"/>
      <c r="BE25" s="756"/>
      <c r="BF25" s="751"/>
      <c r="BG25" s="641" t="s">
        <v>130</v>
      </c>
      <c r="BH25" s="644"/>
      <c r="BI25" s="644"/>
      <c r="BJ25" s="644"/>
      <c r="BK25" s="644"/>
      <c r="BL25" s="644"/>
      <c r="BM25" s="644"/>
      <c r="BN25" s="645"/>
      <c r="BO25" s="703" t="s">
        <v>130</v>
      </c>
      <c r="BP25" s="703"/>
      <c r="BQ25" s="703"/>
      <c r="BR25" s="703"/>
      <c r="BS25" s="649" t="s">
        <v>235</v>
      </c>
      <c r="BT25" s="644"/>
      <c r="BU25" s="644"/>
      <c r="BV25" s="644"/>
      <c r="BW25" s="644"/>
      <c r="BX25" s="644"/>
      <c r="BY25" s="644"/>
      <c r="BZ25" s="644"/>
      <c r="CA25" s="644"/>
      <c r="CB25" s="684"/>
      <c r="CD25" s="685" t="s">
        <v>285</v>
      </c>
      <c r="CE25" s="682"/>
      <c r="CF25" s="682"/>
      <c r="CG25" s="682"/>
      <c r="CH25" s="682"/>
      <c r="CI25" s="682"/>
      <c r="CJ25" s="682"/>
      <c r="CK25" s="682"/>
      <c r="CL25" s="682"/>
      <c r="CM25" s="682"/>
      <c r="CN25" s="682"/>
      <c r="CO25" s="682"/>
      <c r="CP25" s="682"/>
      <c r="CQ25" s="683"/>
      <c r="CR25" s="641">
        <v>2337966</v>
      </c>
      <c r="CS25" s="642"/>
      <c r="CT25" s="642"/>
      <c r="CU25" s="642"/>
      <c r="CV25" s="642"/>
      <c r="CW25" s="642"/>
      <c r="CX25" s="642"/>
      <c r="CY25" s="643"/>
      <c r="CZ25" s="646">
        <v>11.5</v>
      </c>
      <c r="DA25" s="675"/>
      <c r="DB25" s="675"/>
      <c r="DC25" s="676"/>
      <c r="DD25" s="649">
        <v>2160223</v>
      </c>
      <c r="DE25" s="642"/>
      <c r="DF25" s="642"/>
      <c r="DG25" s="642"/>
      <c r="DH25" s="642"/>
      <c r="DI25" s="642"/>
      <c r="DJ25" s="642"/>
      <c r="DK25" s="643"/>
      <c r="DL25" s="649">
        <v>2143643</v>
      </c>
      <c r="DM25" s="642"/>
      <c r="DN25" s="642"/>
      <c r="DO25" s="642"/>
      <c r="DP25" s="642"/>
      <c r="DQ25" s="642"/>
      <c r="DR25" s="642"/>
      <c r="DS25" s="642"/>
      <c r="DT25" s="642"/>
      <c r="DU25" s="642"/>
      <c r="DV25" s="643"/>
      <c r="DW25" s="646">
        <v>21.8</v>
      </c>
      <c r="DX25" s="675"/>
      <c r="DY25" s="675"/>
      <c r="DZ25" s="675"/>
      <c r="EA25" s="675"/>
      <c r="EB25" s="675"/>
      <c r="EC25" s="677"/>
    </row>
    <row r="26" spans="2:133" ht="11.25" customHeight="1">
      <c r="B26" s="638" t="s">
        <v>286</v>
      </c>
      <c r="C26" s="639"/>
      <c r="D26" s="639"/>
      <c r="E26" s="639"/>
      <c r="F26" s="639"/>
      <c r="G26" s="639"/>
      <c r="H26" s="639"/>
      <c r="I26" s="639"/>
      <c r="J26" s="639"/>
      <c r="K26" s="639"/>
      <c r="L26" s="639"/>
      <c r="M26" s="639"/>
      <c r="N26" s="639"/>
      <c r="O26" s="639"/>
      <c r="P26" s="639"/>
      <c r="Q26" s="640"/>
      <c r="R26" s="641">
        <v>75633</v>
      </c>
      <c r="S26" s="644"/>
      <c r="T26" s="644"/>
      <c r="U26" s="644"/>
      <c r="V26" s="644"/>
      <c r="W26" s="644"/>
      <c r="X26" s="644"/>
      <c r="Y26" s="645"/>
      <c r="Z26" s="703">
        <v>0.4</v>
      </c>
      <c r="AA26" s="703"/>
      <c r="AB26" s="703"/>
      <c r="AC26" s="703"/>
      <c r="AD26" s="704" t="s">
        <v>122</v>
      </c>
      <c r="AE26" s="704"/>
      <c r="AF26" s="704"/>
      <c r="AG26" s="704"/>
      <c r="AH26" s="704"/>
      <c r="AI26" s="704"/>
      <c r="AJ26" s="704"/>
      <c r="AK26" s="704"/>
      <c r="AL26" s="646" t="s">
        <v>235</v>
      </c>
      <c r="AM26" s="647"/>
      <c r="AN26" s="647"/>
      <c r="AO26" s="705"/>
      <c r="AP26" s="749" t="s">
        <v>287</v>
      </c>
      <c r="AQ26" s="750"/>
      <c r="AR26" s="750"/>
      <c r="AS26" s="750"/>
      <c r="AT26" s="750"/>
      <c r="AU26" s="750"/>
      <c r="AV26" s="750"/>
      <c r="AW26" s="750"/>
      <c r="AX26" s="750"/>
      <c r="AY26" s="750"/>
      <c r="AZ26" s="750"/>
      <c r="BA26" s="750"/>
      <c r="BB26" s="750"/>
      <c r="BC26" s="750"/>
      <c r="BD26" s="750"/>
      <c r="BE26" s="750"/>
      <c r="BF26" s="751"/>
      <c r="BG26" s="641" t="s">
        <v>235</v>
      </c>
      <c r="BH26" s="644"/>
      <c r="BI26" s="644"/>
      <c r="BJ26" s="644"/>
      <c r="BK26" s="644"/>
      <c r="BL26" s="644"/>
      <c r="BM26" s="644"/>
      <c r="BN26" s="645"/>
      <c r="BO26" s="703" t="s">
        <v>130</v>
      </c>
      <c r="BP26" s="703"/>
      <c r="BQ26" s="703"/>
      <c r="BR26" s="703"/>
      <c r="BS26" s="649" t="s">
        <v>235</v>
      </c>
      <c r="BT26" s="644"/>
      <c r="BU26" s="644"/>
      <c r="BV26" s="644"/>
      <c r="BW26" s="644"/>
      <c r="BX26" s="644"/>
      <c r="BY26" s="644"/>
      <c r="BZ26" s="644"/>
      <c r="CA26" s="644"/>
      <c r="CB26" s="684"/>
      <c r="CD26" s="685" t="s">
        <v>288</v>
      </c>
      <c r="CE26" s="682"/>
      <c r="CF26" s="682"/>
      <c r="CG26" s="682"/>
      <c r="CH26" s="682"/>
      <c r="CI26" s="682"/>
      <c r="CJ26" s="682"/>
      <c r="CK26" s="682"/>
      <c r="CL26" s="682"/>
      <c r="CM26" s="682"/>
      <c r="CN26" s="682"/>
      <c r="CO26" s="682"/>
      <c r="CP26" s="682"/>
      <c r="CQ26" s="683"/>
      <c r="CR26" s="641">
        <v>1436726</v>
      </c>
      <c r="CS26" s="644"/>
      <c r="CT26" s="644"/>
      <c r="CU26" s="644"/>
      <c r="CV26" s="644"/>
      <c r="CW26" s="644"/>
      <c r="CX26" s="644"/>
      <c r="CY26" s="645"/>
      <c r="CZ26" s="646">
        <v>7.1</v>
      </c>
      <c r="DA26" s="675"/>
      <c r="DB26" s="675"/>
      <c r="DC26" s="676"/>
      <c r="DD26" s="649">
        <v>1313281</v>
      </c>
      <c r="DE26" s="644"/>
      <c r="DF26" s="644"/>
      <c r="DG26" s="644"/>
      <c r="DH26" s="644"/>
      <c r="DI26" s="644"/>
      <c r="DJ26" s="644"/>
      <c r="DK26" s="645"/>
      <c r="DL26" s="649" t="s">
        <v>122</v>
      </c>
      <c r="DM26" s="644"/>
      <c r="DN26" s="644"/>
      <c r="DO26" s="644"/>
      <c r="DP26" s="644"/>
      <c r="DQ26" s="644"/>
      <c r="DR26" s="644"/>
      <c r="DS26" s="644"/>
      <c r="DT26" s="644"/>
      <c r="DU26" s="644"/>
      <c r="DV26" s="645"/>
      <c r="DW26" s="646" t="s">
        <v>235</v>
      </c>
      <c r="DX26" s="675"/>
      <c r="DY26" s="675"/>
      <c r="DZ26" s="675"/>
      <c r="EA26" s="675"/>
      <c r="EB26" s="675"/>
      <c r="EC26" s="677"/>
    </row>
    <row r="27" spans="2:133" ht="11.25" customHeight="1">
      <c r="B27" s="638" t="s">
        <v>289</v>
      </c>
      <c r="C27" s="639"/>
      <c r="D27" s="639"/>
      <c r="E27" s="639"/>
      <c r="F27" s="639"/>
      <c r="G27" s="639"/>
      <c r="H27" s="639"/>
      <c r="I27" s="639"/>
      <c r="J27" s="639"/>
      <c r="K27" s="639"/>
      <c r="L27" s="639"/>
      <c r="M27" s="639"/>
      <c r="N27" s="639"/>
      <c r="O27" s="639"/>
      <c r="P27" s="639"/>
      <c r="Q27" s="640"/>
      <c r="R27" s="641">
        <v>1779604</v>
      </c>
      <c r="S27" s="644"/>
      <c r="T27" s="644"/>
      <c r="U27" s="644"/>
      <c r="V27" s="644"/>
      <c r="W27" s="644"/>
      <c r="X27" s="644"/>
      <c r="Y27" s="645"/>
      <c r="Z27" s="703">
        <v>8.6999999999999993</v>
      </c>
      <c r="AA27" s="703"/>
      <c r="AB27" s="703"/>
      <c r="AC27" s="703"/>
      <c r="AD27" s="704" t="s">
        <v>122</v>
      </c>
      <c r="AE27" s="704"/>
      <c r="AF27" s="704"/>
      <c r="AG27" s="704"/>
      <c r="AH27" s="704"/>
      <c r="AI27" s="704"/>
      <c r="AJ27" s="704"/>
      <c r="AK27" s="704"/>
      <c r="AL27" s="646" t="s">
        <v>235</v>
      </c>
      <c r="AM27" s="647"/>
      <c r="AN27" s="647"/>
      <c r="AO27" s="705"/>
      <c r="AP27" s="638" t="s">
        <v>290</v>
      </c>
      <c r="AQ27" s="639"/>
      <c r="AR27" s="639"/>
      <c r="AS27" s="639"/>
      <c r="AT27" s="639"/>
      <c r="AU27" s="639"/>
      <c r="AV27" s="639"/>
      <c r="AW27" s="639"/>
      <c r="AX27" s="639"/>
      <c r="AY27" s="639"/>
      <c r="AZ27" s="639"/>
      <c r="BA27" s="639"/>
      <c r="BB27" s="639"/>
      <c r="BC27" s="639"/>
      <c r="BD27" s="639"/>
      <c r="BE27" s="639"/>
      <c r="BF27" s="640"/>
      <c r="BG27" s="641">
        <v>2614943</v>
      </c>
      <c r="BH27" s="644"/>
      <c r="BI27" s="644"/>
      <c r="BJ27" s="644"/>
      <c r="BK27" s="644"/>
      <c r="BL27" s="644"/>
      <c r="BM27" s="644"/>
      <c r="BN27" s="645"/>
      <c r="BO27" s="703">
        <v>100</v>
      </c>
      <c r="BP27" s="703"/>
      <c r="BQ27" s="703"/>
      <c r="BR27" s="703"/>
      <c r="BS27" s="649">
        <v>36182</v>
      </c>
      <c r="BT27" s="644"/>
      <c r="BU27" s="644"/>
      <c r="BV27" s="644"/>
      <c r="BW27" s="644"/>
      <c r="BX27" s="644"/>
      <c r="BY27" s="644"/>
      <c r="BZ27" s="644"/>
      <c r="CA27" s="644"/>
      <c r="CB27" s="684"/>
      <c r="CD27" s="685" t="s">
        <v>291</v>
      </c>
      <c r="CE27" s="682"/>
      <c r="CF27" s="682"/>
      <c r="CG27" s="682"/>
      <c r="CH27" s="682"/>
      <c r="CI27" s="682"/>
      <c r="CJ27" s="682"/>
      <c r="CK27" s="682"/>
      <c r="CL27" s="682"/>
      <c r="CM27" s="682"/>
      <c r="CN27" s="682"/>
      <c r="CO27" s="682"/>
      <c r="CP27" s="682"/>
      <c r="CQ27" s="683"/>
      <c r="CR27" s="641">
        <v>986526</v>
      </c>
      <c r="CS27" s="642"/>
      <c r="CT27" s="642"/>
      <c r="CU27" s="642"/>
      <c r="CV27" s="642"/>
      <c r="CW27" s="642"/>
      <c r="CX27" s="642"/>
      <c r="CY27" s="643"/>
      <c r="CZ27" s="646">
        <v>4.9000000000000004</v>
      </c>
      <c r="DA27" s="675"/>
      <c r="DB27" s="675"/>
      <c r="DC27" s="676"/>
      <c r="DD27" s="649">
        <v>345987</v>
      </c>
      <c r="DE27" s="642"/>
      <c r="DF27" s="642"/>
      <c r="DG27" s="642"/>
      <c r="DH27" s="642"/>
      <c r="DI27" s="642"/>
      <c r="DJ27" s="642"/>
      <c r="DK27" s="643"/>
      <c r="DL27" s="649">
        <v>294586</v>
      </c>
      <c r="DM27" s="642"/>
      <c r="DN27" s="642"/>
      <c r="DO27" s="642"/>
      <c r="DP27" s="642"/>
      <c r="DQ27" s="642"/>
      <c r="DR27" s="642"/>
      <c r="DS27" s="642"/>
      <c r="DT27" s="642"/>
      <c r="DU27" s="642"/>
      <c r="DV27" s="643"/>
      <c r="DW27" s="646">
        <v>3</v>
      </c>
      <c r="DX27" s="675"/>
      <c r="DY27" s="675"/>
      <c r="DZ27" s="675"/>
      <c r="EA27" s="675"/>
      <c r="EB27" s="675"/>
      <c r="EC27" s="677"/>
    </row>
    <row r="28" spans="2:133" ht="11.25" customHeight="1">
      <c r="B28" s="746" t="s">
        <v>292</v>
      </c>
      <c r="C28" s="747"/>
      <c r="D28" s="747"/>
      <c r="E28" s="747"/>
      <c r="F28" s="747"/>
      <c r="G28" s="747"/>
      <c r="H28" s="747"/>
      <c r="I28" s="747"/>
      <c r="J28" s="747"/>
      <c r="K28" s="747"/>
      <c r="L28" s="747"/>
      <c r="M28" s="747"/>
      <c r="N28" s="747"/>
      <c r="O28" s="747"/>
      <c r="P28" s="747"/>
      <c r="Q28" s="748"/>
      <c r="R28" s="641">
        <v>37395</v>
      </c>
      <c r="S28" s="644"/>
      <c r="T28" s="644"/>
      <c r="U28" s="644"/>
      <c r="V28" s="644"/>
      <c r="W28" s="644"/>
      <c r="X28" s="644"/>
      <c r="Y28" s="645"/>
      <c r="Z28" s="703">
        <v>0.2</v>
      </c>
      <c r="AA28" s="703"/>
      <c r="AB28" s="703"/>
      <c r="AC28" s="703"/>
      <c r="AD28" s="704">
        <v>37395</v>
      </c>
      <c r="AE28" s="704"/>
      <c r="AF28" s="704"/>
      <c r="AG28" s="704"/>
      <c r="AH28" s="704"/>
      <c r="AI28" s="704"/>
      <c r="AJ28" s="704"/>
      <c r="AK28" s="704"/>
      <c r="AL28" s="646">
        <v>0.4</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293</v>
      </c>
      <c r="CE28" s="682"/>
      <c r="CF28" s="682"/>
      <c r="CG28" s="682"/>
      <c r="CH28" s="682"/>
      <c r="CI28" s="682"/>
      <c r="CJ28" s="682"/>
      <c r="CK28" s="682"/>
      <c r="CL28" s="682"/>
      <c r="CM28" s="682"/>
      <c r="CN28" s="682"/>
      <c r="CO28" s="682"/>
      <c r="CP28" s="682"/>
      <c r="CQ28" s="683"/>
      <c r="CR28" s="641">
        <v>1770351</v>
      </c>
      <c r="CS28" s="644"/>
      <c r="CT28" s="644"/>
      <c r="CU28" s="644"/>
      <c r="CV28" s="644"/>
      <c r="CW28" s="644"/>
      <c r="CX28" s="644"/>
      <c r="CY28" s="645"/>
      <c r="CZ28" s="646">
        <v>8.6999999999999993</v>
      </c>
      <c r="DA28" s="675"/>
      <c r="DB28" s="675"/>
      <c r="DC28" s="676"/>
      <c r="DD28" s="649">
        <v>1719314</v>
      </c>
      <c r="DE28" s="644"/>
      <c r="DF28" s="644"/>
      <c r="DG28" s="644"/>
      <c r="DH28" s="644"/>
      <c r="DI28" s="644"/>
      <c r="DJ28" s="644"/>
      <c r="DK28" s="645"/>
      <c r="DL28" s="649">
        <v>1719314</v>
      </c>
      <c r="DM28" s="644"/>
      <c r="DN28" s="644"/>
      <c r="DO28" s="644"/>
      <c r="DP28" s="644"/>
      <c r="DQ28" s="644"/>
      <c r="DR28" s="644"/>
      <c r="DS28" s="644"/>
      <c r="DT28" s="644"/>
      <c r="DU28" s="644"/>
      <c r="DV28" s="645"/>
      <c r="DW28" s="646">
        <v>17.5</v>
      </c>
      <c r="DX28" s="675"/>
      <c r="DY28" s="675"/>
      <c r="DZ28" s="675"/>
      <c r="EA28" s="675"/>
      <c r="EB28" s="675"/>
      <c r="EC28" s="677"/>
    </row>
    <row r="29" spans="2:133" ht="11.25" customHeight="1">
      <c r="B29" s="638" t="s">
        <v>294</v>
      </c>
      <c r="C29" s="639"/>
      <c r="D29" s="639"/>
      <c r="E29" s="639"/>
      <c r="F29" s="639"/>
      <c r="G29" s="639"/>
      <c r="H29" s="639"/>
      <c r="I29" s="639"/>
      <c r="J29" s="639"/>
      <c r="K29" s="639"/>
      <c r="L29" s="639"/>
      <c r="M29" s="639"/>
      <c r="N29" s="639"/>
      <c r="O29" s="639"/>
      <c r="P29" s="639"/>
      <c r="Q29" s="640"/>
      <c r="R29" s="641">
        <v>5032679</v>
      </c>
      <c r="S29" s="644"/>
      <c r="T29" s="644"/>
      <c r="U29" s="644"/>
      <c r="V29" s="644"/>
      <c r="W29" s="644"/>
      <c r="X29" s="644"/>
      <c r="Y29" s="645"/>
      <c r="Z29" s="703">
        <v>24.7</v>
      </c>
      <c r="AA29" s="703"/>
      <c r="AB29" s="703"/>
      <c r="AC29" s="703"/>
      <c r="AD29" s="704" t="s">
        <v>235</v>
      </c>
      <c r="AE29" s="704"/>
      <c r="AF29" s="704"/>
      <c r="AG29" s="704"/>
      <c r="AH29" s="704"/>
      <c r="AI29" s="704"/>
      <c r="AJ29" s="704"/>
      <c r="AK29" s="704"/>
      <c r="AL29" s="646" t="s">
        <v>235</v>
      </c>
      <c r="AM29" s="647"/>
      <c r="AN29" s="647"/>
      <c r="AO29" s="705"/>
      <c r="AP29" s="715" t="s">
        <v>213</v>
      </c>
      <c r="AQ29" s="716"/>
      <c r="AR29" s="716"/>
      <c r="AS29" s="716"/>
      <c r="AT29" s="716"/>
      <c r="AU29" s="716"/>
      <c r="AV29" s="716"/>
      <c r="AW29" s="716"/>
      <c r="AX29" s="716"/>
      <c r="AY29" s="716"/>
      <c r="AZ29" s="716"/>
      <c r="BA29" s="716"/>
      <c r="BB29" s="716"/>
      <c r="BC29" s="716"/>
      <c r="BD29" s="716"/>
      <c r="BE29" s="716"/>
      <c r="BF29" s="717"/>
      <c r="BG29" s="715" t="s">
        <v>295</v>
      </c>
      <c r="BH29" s="743"/>
      <c r="BI29" s="743"/>
      <c r="BJ29" s="743"/>
      <c r="BK29" s="743"/>
      <c r="BL29" s="743"/>
      <c r="BM29" s="743"/>
      <c r="BN29" s="743"/>
      <c r="BO29" s="743"/>
      <c r="BP29" s="743"/>
      <c r="BQ29" s="744"/>
      <c r="BR29" s="715" t="s">
        <v>296</v>
      </c>
      <c r="BS29" s="743"/>
      <c r="BT29" s="743"/>
      <c r="BU29" s="743"/>
      <c r="BV29" s="743"/>
      <c r="BW29" s="743"/>
      <c r="BX29" s="743"/>
      <c r="BY29" s="743"/>
      <c r="BZ29" s="743"/>
      <c r="CA29" s="743"/>
      <c r="CB29" s="744"/>
      <c r="CD29" s="725" t="s">
        <v>297</v>
      </c>
      <c r="CE29" s="726"/>
      <c r="CF29" s="685" t="s">
        <v>298</v>
      </c>
      <c r="CG29" s="682"/>
      <c r="CH29" s="682"/>
      <c r="CI29" s="682"/>
      <c r="CJ29" s="682"/>
      <c r="CK29" s="682"/>
      <c r="CL29" s="682"/>
      <c r="CM29" s="682"/>
      <c r="CN29" s="682"/>
      <c r="CO29" s="682"/>
      <c r="CP29" s="682"/>
      <c r="CQ29" s="683"/>
      <c r="CR29" s="641">
        <v>1769398</v>
      </c>
      <c r="CS29" s="642"/>
      <c r="CT29" s="642"/>
      <c r="CU29" s="642"/>
      <c r="CV29" s="642"/>
      <c r="CW29" s="642"/>
      <c r="CX29" s="642"/>
      <c r="CY29" s="643"/>
      <c r="CZ29" s="646">
        <v>8.6999999999999993</v>
      </c>
      <c r="DA29" s="675"/>
      <c r="DB29" s="675"/>
      <c r="DC29" s="676"/>
      <c r="DD29" s="649">
        <v>1718361</v>
      </c>
      <c r="DE29" s="642"/>
      <c r="DF29" s="642"/>
      <c r="DG29" s="642"/>
      <c r="DH29" s="642"/>
      <c r="DI29" s="642"/>
      <c r="DJ29" s="642"/>
      <c r="DK29" s="643"/>
      <c r="DL29" s="649">
        <v>1718361</v>
      </c>
      <c r="DM29" s="642"/>
      <c r="DN29" s="642"/>
      <c r="DO29" s="642"/>
      <c r="DP29" s="642"/>
      <c r="DQ29" s="642"/>
      <c r="DR29" s="642"/>
      <c r="DS29" s="642"/>
      <c r="DT29" s="642"/>
      <c r="DU29" s="642"/>
      <c r="DV29" s="643"/>
      <c r="DW29" s="646">
        <v>17.5</v>
      </c>
      <c r="DX29" s="675"/>
      <c r="DY29" s="675"/>
      <c r="DZ29" s="675"/>
      <c r="EA29" s="675"/>
      <c r="EB29" s="675"/>
      <c r="EC29" s="677"/>
    </row>
    <row r="30" spans="2:133" ht="11.25" customHeight="1">
      <c r="B30" s="638" t="s">
        <v>299</v>
      </c>
      <c r="C30" s="639"/>
      <c r="D30" s="639"/>
      <c r="E30" s="639"/>
      <c r="F30" s="639"/>
      <c r="G30" s="639"/>
      <c r="H30" s="639"/>
      <c r="I30" s="639"/>
      <c r="J30" s="639"/>
      <c r="K30" s="639"/>
      <c r="L30" s="639"/>
      <c r="M30" s="639"/>
      <c r="N30" s="639"/>
      <c r="O30" s="639"/>
      <c r="P30" s="639"/>
      <c r="Q30" s="640"/>
      <c r="R30" s="641">
        <v>62225</v>
      </c>
      <c r="S30" s="644"/>
      <c r="T30" s="644"/>
      <c r="U30" s="644"/>
      <c r="V30" s="644"/>
      <c r="W30" s="644"/>
      <c r="X30" s="644"/>
      <c r="Y30" s="645"/>
      <c r="Z30" s="703">
        <v>0.3</v>
      </c>
      <c r="AA30" s="703"/>
      <c r="AB30" s="703"/>
      <c r="AC30" s="703"/>
      <c r="AD30" s="704" t="s">
        <v>130</v>
      </c>
      <c r="AE30" s="704"/>
      <c r="AF30" s="704"/>
      <c r="AG30" s="704"/>
      <c r="AH30" s="704"/>
      <c r="AI30" s="704"/>
      <c r="AJ30" s="704"/>
      <c r="AK30" s="704"/>
      <c r="AL30" s="646" t="s">
        <v>122</v>
      </c>
      <c r="AM30" s="647"/>
      <c r="AN30" s="647"/>
      <c r="AO30" s="705"/>
      <c r="AP30" s="731" t="s">
        <v>300</v>
      </c>
      <c r="AQ30" s="732"/>
      <c r="AR30" s="732"/>
      <c r="AS30" s="732"/>
      <c r="AT30" s="737" t="s">
        <v>301</v>
      </c>
      <c r="AU30" s="210"/>
      <c r="AV30" s="210"/>
      <c r="AW30" s="210"/>
      <c r="AX30" s="740" t="s">
        <v>178</v>
      </c>
      <c r="AY30" s="741"/>
      <c r="AZ30" s="741"/>
      <c r="BA30" s="741"/>
      <c r="BB30" s="741"/>
      <c r="BC30" s="741"/>
      <c r="BD30" s="741"/>
      <c r="BE30" s="741"/>
      <c r="BF30" s="742"/>
      <c r="BG30" s="721">
        <v>99.3</v>
      </c>
      <c r="BH30" s="722"/>
      <c r="BI30" s="722"/>
      <c r="BJ30" s="722"/>
      <c r="BK30" s="722"/>
      <c r="BL30" s="722"/>
      <c r="BM30" s="723">
        <v>97.3</v>
      </c>
      <c r="BN30" s="722"/>
      <c r="BO30" s="722"/>
      <c r="BP30" s="722"/>
      <c r="BQ30" s="724"/>
      <c r="BR30" s="721">
        <v>99.3</v>
      </c>
      <c r="BS30" s="722"/>
      <c r="BT30" s="722"/>
      <c r="BU30" s="722"/>
      <c r="BV30" s="722"/>
      <c r="BW30" s="722"/>
      <c r="BX30" s="723">
        <v>97.2</v>
      </c>
      <c r="BY30" s="722"/>
      <c r="BZ30" s="722"/>
      <c r="CA30" s="722"/>
      <c r="CB30" s="724"/>
      <c r="CD30" s="727"/>
      <c r="CE30" s="728"/>
      <c r="CF30" s="685" t="s">
        <v>302</v>
      </c>
      <c r="CG30" s="682"/>
      <c r="CH30" s="682"/>
      <c r="CI30" s="682"/>
      <c r="CJ30" s="682"/>
      <c r="CK30" s="682"/>
      <c r="CL30" s="682"/>
      <c r="CM30" s="682"/>
      <c r="CN30" s="682"/>
      <c r="CO30" s="682"/>
      <c r="CP30" s="682"/>
      <c r="CQ30" s="683"/>
      <c r="CR30" s="641">
        <v>1646294</v>
      </c>
      <c r="CS30" s="644"/>
      <c r="CT30" s="644"/>
      <c r="CU30" s="644"/>
      <c r="CV30" s="644"/>
      <c r="CW30" s="644"/>
      <c r="CX30" s="644"/>
      <c r="CY30" s="645"/>
      <c r="CZ30" s="646">
        <v>8.1</v>
      </c>
      <c r="DA30" s="675"/>
      <c r="DB30" s="675"/>
      <c r="DC30" s="676"/>
      <c r="DD30" s="649">
        <v>1595257</v>
      </c>
      <c r="DE30" s="644"/>
      <c r="DF30" s="644"/>
      <c r="DG30" s="644"/>
      <c r="DH30" s="644"/>
      <c r="DI30" s="644"/>
      <c r="DJ30" s="644"/>
      <c r="DK30" s="645"/>
      <c r="DL30" s="649">
        <v>1595257</v>
      </c>
      <c r="DM30" s="644"/>
      <c r="DN30" s="644"/>
      <c r="DO30" s="644"/>
      <c r="DP30" s="644"/>
      <c r="DQ30" s="644"/>
      <c r="DR30" s="644"/>
      <c r="DS30" s="644"/>
      <c r="DT30" s="644"/>
      <c r="DU30" s="644"/>
      <c r="DV30" s="645"/>
      <c r="DW30" s="646">
        <v>16.2</v>
      </c>
      <c r="DX30" s="675"/>
      <c r="DY30" s="675"/>
      <c r="DZ30" s="675"/>
      <c r="EA30" s="675"/>
      <c r="EB30" s="675"/>
      <c r="EC30" s="677"/>
    </row>
    <row r="31" spans="2:133" ht="11.25" customHeight="1">
      <c r="B31" s="638" t="s">
        <v>303</v>
      </c>
      <c r="C31" s="639"/>
      <c r="D31" s="639"/>
      <c r="E31" s="639"/>
      <c r="F31" s="639"/>
      <c r="G31" s="639"/>
      <c r="H31" s="639"/>
      <c r="I31" s="639"/>
      <c r="J31" s="639"/>
      <c r="K31" s="639"/>
      <c r="L31" s="639"/>
      <c r="M31" s="639"/>
      <c r="N31" s="639"/>
      <c r="O31" s="639"/>
      <c r="P31" s="639"/>
      <c r="Q31" s="640"/>
      <c r="R31" s="641">
        <v>40654</v>
      </c>
      <c r="S31" s="644"/>
      <c r="T31" s="644"/>
      <c r="U31" s="644"/>
      <c r="V31" s="644"/>
      <c r="W31" s="644"/>
      <c r="X31" s="644"/>
      <c r="Y31" s="645"/>
      <c r="Z31" s="703">
        <v>0.2</v>
      </c>
      <c r="AA31" s="703"/>
      <c r="AB31" s="703"/>
      <c r="AC31" s="703"/>
      <c r="AD31" s="704" t="s">
        <v>130</v>
      </c>
      <c r="AE31" s="704"/>
      <c r="AF31" s="704"/>
      <c r="AG31" s="704"/>
      <c r="AH31" s="704"/>
      <c r="AI31" s="704"/>
      <c r="AJ31" s="704"/>
      <c r="AK31" s="704"/>
      <c r="AL31" s="646" t="s">
        <v>235</v>
      </c>
      <c r="AM31" s="647"/>
      <c r="AN31" s="647"/>
      <c r="AO31" s="705"/>
      <c r="AP31" s="733"/>
      <c r="AQ31" s="734"/>
      <c r="AR31" s="734"/>
      <c r="AS31" s="734"/>
      <c r="AT31" s="738"/>
      <c r="AU31" s="209" t="s">
        <v>304</v>
      </c>
      <c r="AV31" s="209"/>
      <c r="AW31" s="209"/>
      <c r="AX31" s="638" t="s">
        <v>305</v>
      </c>
      <c r="AY31" s="639"/>
      <c r="AZ31" s="639"/>
      <c r="BA31" s="639"/>
      <c r="BB31" s="639"/>
      <c r="BC31" s="639"/>
      <c r="BD31" s="639"/>
      <c r="BE31" s="639"/>
      <c r="BF31" s="640"/>
      <c r="BG31" s="719">
        <v>99.2</v>
      </c>
      <c r="BH31" s="642"/>
      <c r="BI31" s="642"/>
      <c r="BJ31" s="642"/>
      <c r="BK31" s="642"/>
      <c r="BL31" s="642"/>
      <c r="BM31" s="647">
        <v>97.5</v>
      </c>
      <c r="BN31" s="720"/>
      <c r="BO31" s="720"/>
      <c r="BP31" s="720"/>
      <c r="BQ31" s="681"/>
      <c r="BR31" s="719">
        <v>99.2</v>
      </c>
      <c r="BS31" s="642"/>
      <c r="BT31" s="642"/>
      <c r="BU31" s="642"/>
      <c r="BV31" s="642"/>
      <c r="BW31" s="642"/>
      <c r="BX31" s="647">
        <v>97.3</v>
      </c>
      <c r="BY31" s="720"/>
      <c r="BZ31" s="720"/>
      <c r="CA31" s="720"/>
      <c r="CB31" s="681"/>
      <c r="CD31" s="727"/>
      <c r="CE31" s="728"/>
      <c r="CF31" s="685" t="s">
        <v>306</v>
      </c>
      <c r="CG31" s="682"/>
      <c r="CH31" s="682"/>
      <c r="CI31" s="682"/>
      <c r="CJ31" s="682"/>
      <c r="CK31" s="682"/>
      <c r="CL31" s="682"/>
      <c r="CM31" s="682"/>
      <c r="CN31" s="682"/>
      <c r="CO31" s="682"/>
      <c r="CP31" s="682"/>
      <c r="CQ31" s="683"/>
      <c r="CR31" s="641">
        <v>123104</v>
      </c>
      <c r="CS31" s="642"/>
      <c r="CT31" s="642"/>
      <c r="CU31" s="642"/>
      <c r="CV31" s="642"/>
      <c r="CW31" s="642"/>
      <c r="CX31" s="642"/>
      <c r="CY31" s="643"/>
      <c r="CZ31" s="646">
        <v>0.6</v>
      </c>
      <c r="DA31" s="675"/>
      <c r="DB31" s="675"/>
      <c r="DC31" s="676"/>
      <c r="DD31" s="649">
        <v>123104</v>
      </c>
      <c r="DE31" s="642"/>
      <c r="DF31" s="642"/>
      <c r="DG31" s="642"/>
      <c r="DH31" s="642"/>
      <c r="DI31" s="642"/>
      <c r="DJ31" s="642"/>
      <c r="DK31" s="643"/>
      <c r="DL31" s="649">
        <v>123104</v>
      </c>
      <c r="DM31" s="642"/>
      <c r="DN31" s="642"/>
      <c r="DO31" s="642"/>
      <c r="DP31" s="642"/>
      <c r="DQ31" s="642"/>
      <c r="DR31" s="642"/>
      <c r="DS31" s="642"/>
      <c r="DT31" s="642"/>
      <c r="DU31" s="642"/>
      <c r="DV31" s="643"/>
      <c r="DW31" s="646">
        <v>1.3</v>
      </c>
      <c r="DX31" s="675"/>
      <c r="DY31" s="675"/>
      <c r="DZ31" s="675"/>
      <c r="EA31" s="675"/>
      <c r="EB31" s="675"/>
      <c r="EC31" s="677"/>
    </row>
    <row r="32" spans="2:133" ht="11.25" customHeight="1">
      <c r="B32" s="638" t="s">
        <v>307</v>
      </c>
      <c r="C32" s="639"/>
      <c r="D32" s="639"/>
      <c r="E32" s="639"/>
      <c r="F32" s="639"/>
      <c r="G32" s="639"/>
      <c r="H32" s="639"/>
      <c r="I32" s="639"/>
      <c r="J32" s="639"/>
      <c r="K32" s="639"/>
      <c r="L32" s="639"/>
      <c r="M32" s="639"/>
      <c r="N32" s="639"/>
      <c r="O32" s="639"/>
      <c r="P32" s="639"/>
      <c r="Q32" s="640"/>
      <c r="R32" s="641">
        <v>668904</v>
      </c>
      <c r="S32" s="644"/>
      <c r="T32" s="644"/>
      <c r="U32" s="644"/>
      <c r="V32" s="644"/>
      <c r="W32" s="644"/>
      <c r="X32" s="644"/>
      <c r="Y32" s="645"/>
      <c r="Z32" s="703">
        <v>3.3</v>
      </c>
      <c r="AA32" s="703"/>
      <c r="AB32" s="703"/>
      <c r="AC32" s="703"/>
      <c r="AD32" s="704" t="s">
        <v>122</v>
      </c>
      <c r="AE32" s="704"/>
      <c r="AF32" s="704"/>
      <c r="AG32" s="704"/>
      <c r="AH32" s="704"/>
      <c r="AI32" s="704"/>
      <c r="AJ32" s="704"/>
      <c r="AK32" s="704"/>
      <c r="AL32" s="646" t="s">
        <v>235</v>
      </c>
      <c r="AM32" s="647"/>
      <c r="AN32" s="647"/>
      <c r="AO32" s="705"/>
      <c r="AP32" s="735"/>
      <c r="AQ32" s="736"/>
      <c r="AR32" s="736"/>
      <c r="AS32" s="736"/>
      <c r="AT32" s="739"/>
      <c r="AU32" s="211"/>
      <c r="AV32" s="211"/>
      <c r="AW32" s="211"/>
      <c r="AX32" s="653" t="s">
        <v>308</v>
      </c>
      <c r="AY32" s="654"/>
      <c r="AZ32" s="654"/>
      <c r="BA32" s="654"/>
      <c r="BB32" s="654"/>
      <c r="BC32" s="654"/>
      <c r="BD32" s="654"/>
      <c r="BE32" s="654"/>
      <c r="BF32" s="655"/>
      <c r="BG32" s="718">
        <v>99.4</v>
      </c>
      <c r="BH32" s="657"/>
      <c r="BI32" s="657"/>
      <c r="BJ32" s="657"/>
      <c r="BK32" s="657"/>
      <c r="BL32" s="657"/>
      <c r="BM32" s="701">
        <v>96.7</v>
      </c>
      <c r="BN32" s="657"/>
      <c r="BO32" s="657"/>
      <c r="BP32" s="657"/>
      <c r="BQ32" s="694"/>
      <c r="BR32" s="718">
        <v>99.3</v>
      </c>
      <c r="BS32" s="657"/>
      <c r="BT32" s="657"/>
      <c r="BU32" s="657"/>
      <c r="BV32" s="657"/>
      <c r="BW32" s="657"/>
      <c r="BX32" s="701">
        <v>96.7</v>
      </c>
      <c r="BY32" s="657"/>
      <c r="BZ32" s="657"/>
      <c r="CA32" s="657"/>
      <c r="CB32" s="694"/>
      <c r="CD32" s="729"/>
      <c r="CE32" s="730"/>
      <c r="CF32" s="685" t="s">
        <v>309</v>
      </c>
      <c r="CG32" s="682"/>
      <c r="CH32" s="682"/>
      <c r="CI32" s="682"/>
      <c r="CJ32" s="682"/>
      <c r="CK32" s="682"/>
      <c r="CL32" s="682"/>
      <c r="CM32" s="682"/>
      <c r="CN32" s="682"/>
      <c r="CO32" s="682"/>
      <c r="CP32" s="682"/>
      <c r="CQ32" s="683"/>
      <c r="CR32" s="641">
        <v>953</v>
      </c>
      <c r="CS32" s="644"/>
      <c r="CT32" s="644"/>
      <c r="CU32" s="644"/>
      <c r="CV32" s="644"/>
      <c r="CW32" s="644"/>
      <c r="CX32" s="644"/>
      <c r="CY32" s="645"/>
      <c r="CZ32" s="646">
        <v>0</v>
      </c>
      <c r="DA32" s="675"/>
      <c r="DB32" s="675"/>
      <c r="DC32" s="676"/>
      <c r="DD32" s="649">
        <v>953</v>
      </c>
      <c r="DE32" s="644"/>
      <c r="DF32" s="644"/>
      <c r="DG32" s="644"/>
      <c r="DH32" s="644"/>
      <c r="DI32" s="644"/>
      <c r="DJ32" s="644"/>
      <c r="DK32" s="645"/>
      <c r="DL32" s="649">
        <v>953</v>
      </c>
      <c r="DM32" s="644"/>
      <c r="DN32" s="644"/>
      <c r="DO32" s="644"/>
      <c r="DP32" s="644"/>
      <c r="DQ32" s="644"/>
      <c r="DR32" s="644"/>
      <c r="DS32" s="644"/>
      <c r="DT32" s="644"/>
      <c r="DU32" s="644"/>
      <c r="DV32" s="645"/>
      <c r="DW32" s="646">
        <v>0</v>
      </c>
      <c r="DX32" s="675"/>
      <c r="DY32" s="675"/>
      <c r="DZ32" s="675"/>
      <c r="EA32" s="675"/>
      <c r="EB32" s="675"/>
      <c r="EC32" s="677"/>
    </row>
    <row r="33" spans="2:133" ht="11.25" customHeight="1">
      <c r="B33" s="638" t="s">
        <v>310</v>
      </c>
      <c r="C33" s="639"/>
      <c r="D33" s="639"/>
      <c r="E33" s="639"/>
      <c r="F33" s="639"/>
      <c r="G33" s="639"/>
      <c r="H33" s="639"/>
      <c r="I33" s="639"/>
      <c r="J33" s="639"/>
      <c r="K33" s="639"/>
      <c r="L33" s="639"/>
      <c r="M33" s="639"/>
      <c r="N33" s="639"/>
      <c r="O33" s="639"/>
      <c r="P33" s="639"/>
      <c r="Q33" s="640"/>
      <c r="R33" s="641">
        <v>21504</v>
      </c>
      <c r="S33" s="644"/>
      <c r="T33" s="644"/>
      <c r="U33" s="644"/>
      <c r="V33" s="644"/>
      <c r="W33" s="644"/>
      <c r="X33" s="644"/>
      <c r="Y33" s="645"/>
      <c r="Z33" s="703">
        <v>0.1</v>
      </c>
      <c r="AA33" s="703"/>
      <c r="AB33" s="703"/>
      <c r="AC33" s="703"/>
      <c r="AD33" s="704" t="s">
        <v>122</v>
      </c>
      <c r="AE33" s="704"/>
      <c r="AF33" s="704"/>
      <c r="AG33" s="704"/>
      <c r="AH33" s="704"/>
      <c r="AI33" s="704"/>
      <c r="AJ33" s="704"/>
      <c r="AK33" s="704"/>
      <c r="AL33" s="646" t="s">
        <v>235</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311</v>
      </c>
      <c r="CE33" s="682"/>
      <c r="CF33" s="682"/>
      <c r="CG33" s="682"/>
      <c r="CH33" s="682"/>
      <c r="CI33" s="682"/>
      <c r="CJ33" s="682"/>
      <c r="CK33" s="682"/>
      <c r="CL33" s="682"/>
      <c r="CM33" s="682"/>
      <c r="CN33" s="682"/>
      <c r="CO33" s="682"/>
      <c r="CP33" s="682"/>
      <c r="CQ33" s="683"/>
      <c r="CR33" s="641">
        <v>7897780</v>
      </c>
      <c r="CS33" s="642"/>
      <c r="CT33" s="642"/>
      <c r="CU33" s="642"/>
      <c r="CV33" s="642"/>
      <c r="CW33" s="642"/>
      <c r="CX33" s="642"/>
      <c r="CY33" s="643"/>
      <c r="CZ33" s="646">
        <v>38.9</v>
      </c>
      <c r="DA33" s="675"/>
      <c r="DB33" s="675"/>
      <c r="DC33" s="676"/>
      <c r="DD33" s="649">
        <v>6085195</v>
      </c>
      <c r="DE33" s="642"/>
      <c r="DF33" s="642"/>
      <c r="DG33" s="642"/>
      <c r="DH33" s="642"/>
      <c r="DI33" s="642"/>
      <c r="DJ33" s="642"/>
      <c r="DK33" s="643"/>
      <c r="DL33" s="649">
        <v>4953268</v>
      </c>
      <c r="DM33" s="642"/>
      <c r="DN33" s="642"/>
      <c r="DO33" s="642"/>
      <c r="DP33" s="642"/>
      <c r="DQ33" s="642"/>
      <c r="DR33" s="642"/>
      <c r="DS33" s="642"/>
      <c r="DT33" s="642"/>
      <c r="DU33" s="642"/>
      <c r="DV33" s="643"/>
      <c r="DW33" s="646">
        <v>50.4</v>
      </c>
      <c r="DX33" s="675"/>
      <c r="DY33" s="675"/>
      <c r="DZ33" s="675"/>
      <c r="EA33" s="675"/>
      <c r="EB33" s="675"/>
      <c r="EC33" s="677"/>
    </row>
    <row r="34" spans="2:133" ht="11.25" customHeight="1">
      <c r="B34" s="638" t="s">
        <v>312</v>
      </c>
      <c r="C34" s="639"/>
      <c r="D34" s="639"/>
      <c r="E34" s="639"/>
      <c r="F34" s="639"/>
      <c r="G34" s="639"/>
      <c r="H34" s="639"/>
      <c r="I34" s="639"/>
      <c r="J34" s="639"/>
      <c r="K34" s="639"/>
      <c r="L34" s="639"/>
      <c r="M34" s="639"/>
      <c r="N34" s="639"/>
      <c r="O34" s="639"/>
      <c r="P34" s="639"/>
      <c r="Q34" s="640"/>
      <c r="R34" s="641">
        <v>591742</v>
      </c>
      <c r="S34" s="644"/>
      <c r="T34" s="644"/>
      <c r="U34" s="644"/>
      <c r="V34" s="644"/>
      <c r="W34" s="644"/>
      <c r="X34" s="644"/>
      <c r="Y34" s="645"/>
      <c r="Z34" s="703">
        <v>2.9</v>
      </c>
      <c r="AA34" s="703"/>
      <c r="AB34" s="703"/>
      <c r="AC34" s="703"/>
      <c r="AD34" s="704">
        <v>1546</v>
      </c>
      <c r="AE34" s="704"/>
      <c r="AF34" s="704"/>
      <c r="AG34" s="704"/>
      <c r="AH34" s="704"/>
      <c r="AI34" s="704"/>
      <c r="AJ34" s="704"/>
      <c r="AK34" s="704"/>
      <c r="AL34" s="646">
        <v>0</v>
      </c>
      <c r="AM34" s="647"/>
      <c r="AN34" s="647"/>
      <c r="AO34" s="705"/>
      <c r="AP34" s="214"/>
      <c r="AQ34" s="715" t="s">
        <v>313</v>
      </c>
      <c r="AR34" s="716"/>
      <c r="AS34" s="716"/>
      <c r="AT34" s="716"/>
      <c r="AU34" s="716"/>
      <c r="AV34" s="716"/>
      <c r="AW34" s="716"/>
      <c r="AX34" s="716"/>
      <c r="AY34" s="716"/>
      <c r="AZ34" s="716"/>
      <c r="BA34" s="716"/>
      <c r="BB34" s="716"/>
      <c r="BC34" s="716"/>
      <c r="BD34" s="716"/>
      <c r="BE34" s="716"/>
      <c r="BF34" s="717"/>
      <c r="BG34" s="715" t="s">
        <v>314</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315</v>
      </c>
      <c r="CE34" s="682"/>
      <c r="CF34" s="682"/>
      <c r="CG34" s="682"/>
      <c r="CH34" s="682"/>
      <c r="CI34" s="682"/>
      <c r="CJ34" s="682"/>
      <c r="CK34" s="682"/>
      <c r="CL34" s="682"/>
      <c r="CM34" s="682"/>
      <c r="CN34" s="682"/>
      <c r="CO34" s="682"/>
      <c r="CP34" s="682"/>
      <c r="CQ34" s="683"/>
      <c r="CR34" s="641">
        <v>2089730</v>
      </c>
      <c r="CS34" s="644"/>
      <c r="CT34" s="644"/>
      <c r="CU34" s="644"/>
      <c r="CV34" s="644"/>
      <c r="CW34" s="644"/>
      <c r="CX34" s="644"/>
      <c r="CY34" s="645"/>
      <c r="CZ34" s="646">
        <v>10.3</v>
      </c>
      <c r="DA34" s="675"/>
      <c r="DB34" s="675"/>
      <c r="DC34" s="676"/>
      <c r="DD34" s="649">
        <v>1694033</v>
      </c>
      <c r="DE34" s="644"/>
      <c r="DF34" s="644"/>
      <c r="DG34" s="644"/>
      <c r="DH34" s="644"/>
      <c r="DI34" s="644"/>
      <c r="DJ34" s="644"/>
      <c r="DK34" s="645"/>
      <c r="DL34" s="649">
        <v>1557514</v>
      </c>
      <c r="DM34" s="644"/>
      <c r="DN34" s="644"/>
      <c r="DO34" s="644"/>
      <c r="DP34" s="644"/>
      <c r="DQ34" s="644"/>
      <c r="DR34" s="644"/>
      <c r="DS34" s="644"/>
      <c r="DT34" s="644"/>
      <c r="DU34" s="644"/>
      <c r="DV34" s="645"/>
      <c r="DW34" s="646">
        <v>15.8</v>
      </c>
      <c r="DX34" s="675"/>
      <c r="DY34" s="675"/>
      <c r="DZ34" s="675"/>
      <c r="EA34" s="675"/>
      <c r="EB34" s="675"/>
      <c r="EC34" s="677"/>
    </row>
    <row r="35" spans="2:133" ht="11.25" customHeight="1">
      <c r="B35" s="638" t="s">
        <v>316</v>
      </c>
      <c r="C35" s="639"/>
      <c r="D35" s="639"/>
      <c r="E35" s="639"/>
      <c r="F35" s="639"/>
      <c r="G35" s="639"/>
      <c r="H35" s="639"/>
      <c r="I35" s="639"/>
      <c r="J35" s="639"/>
      <c r="K35" s="639"/>
      <c r="L35" s="639"/>
      <c r="M35" s="639"/>
      <c r="N35" s="639"/>
      <c r="O35" s="639"/>
      <c r="P35" s="639"/>
      <c r="Q35" s="640"/>
      <c r="R35" s="641">
        <v>1649377</v>
      </c>
      <c r="S35" s="644"/>
      <c r="T35" s="644"/>
      <c r="U35" s="644"/>
      <c r="V35" s="644"/>
      <c r="W35" s="644"/>
      <c r="X35" s="644"/>
      <c r="Y35" s="645"/>
      <c r="Z35" s="703">
        <v>8.1</v>
      </c>
      <c r="AA35" s="703"/>
      <c r="AB35" s="703"/>
      <c r="AC35" s="703"/>
      <c r="AD35" s="704" t="s">
        <v>122</v>
      </c>
      <c r="AE35" s="704"/>
      <c r="AF35" s="704"/>
      <c r="AG35" s="704"/>
      <c r="AH35" s="704"/>
      <c r="AI35" s="704"/>
      <c r="AJ35" s="704"/>
      <c r="AK35" s="704"/>
      <c r="AL35" s="646" t="s">
        <v>130</v>
      </c>
      <c r="AM35" s="647"/>
      <c r="AN35" s="647"/>
      <c r="AO35" s="705"/>
      <c r="AP35" s="214"/>
      <c r="AQ35" s="709" t="s">
        <v>317</v>
      </c>
      <c r="AR35" s="710"/>
      <c r="AS35" s="710"/>
      <c r="AT35" s="710"/>
      <c r="AU35" s="710"/>
      <c r="AV35" s="710"/>
      <c r="AW35" s="710"/>
      <c r="AX35" s="710"/>
      <c r="AY35" s="711"/>
      <c r="AZ35" s="706">
        <v>1925244</v>
      </c>
      <c r="BA35" s="707"/>
      <c r="BB35" s="707"/>
      <c r="BC35" s="707"/>
      <c r="BD35" s="707"/>
      <c r="BE35" s="707"/>
      <c r="BF35" s="708"/>
      <c r="BG35" s="712" t="s">
        <v>318</v>
      </c>
      <c r="BH35" s="713"/>
      <c r="BI35" s="713"/>
      <c r="BJ35" s="713"/>
      <c r="BK35" s="713"/>
      <c r="BL35" s="713"/>
      <c r="BM35" s="713"/>
      <c r="BN35" s="713"/>
      <c r="BO35" s="713"/>
      <c r="BP35" s="713"/>
      <c r="BQ35" s="713"/>
      <c r="BR35" s="713"/>
      <c r="BS35" s="713"/>
      <c r="BT35" s="713"/>
      <c r="BU35" s="714"/>
      <c r="BV35" s="706">
        <v>195991</v>
      </c>
      <c r="BW35" s="707"/>
      <c r="BX35" s="707"/>
      <c r="BY35" s="707"/>
      <c r="BZ35" s="707"/>
      <c r="CA35" s="707"/>
      <c r="CB35" s="708"/>
      <c r="CD35" s="685" t="s">
        <v>319</v>
      </c>
      <c r="CE35" s="682"/>
      <c r="CF35" s="682"/>
      <c r="CG35" s="682"/>
      <c r="CH35" s="682"/>
      <c r="CI35" s="682"/>
      <c r="CJ35" s="682"/>
      <c r="CK35" s="682"/>
      <c r="CL35" s="682"/>
      <c r="CM35" s="682"/>
      <c r="CN35" s="682"/>
      <c r="CO35" s="682"/>
      <c r="CP35" s="682"/>
      <c r="CQ35" s="683"/>
      <c r="CR35" s="641">
        <v>470209</v>
      </c>
      <c r="CS35" s="642"/>
      <c r="CT35" s="642"/>
      <c r="CU35" s="642"/>
      <c r="CV35" s="642"/>
      <c r="CW35" s="642"/>
      <c r="CX35" s="642"/>
      <c r="CY35" s="643"/>
      <c r="CZ35" s="646">
        <v>2.2999999999999998</v>
      </c>
      <c r="DA35" s="675"/>
      <c r="DB35" s="675"/>
      <c r="DC35" s="676"/>
      <c r="DD35" s="649">
        <v>452930</v>
      </c>
      <c r="DE35" s="642"/>
      <c r="DF35" s="642"/>
      <c r="DG35" s="642"/>
      <c r="DH35" s="642"/>
      <c r="DI35" s="642"/>
      <c r="DJ35" s="642"/>
      <c r="DK35" s="643"/>
      <c r="DL35" s="649">
        <v>297169</v>
      </c>
      <c r="DM35" s="642"/>
      <c r="DN35" s="642"/>
      <c r="DO35" s="642"/>
      <c r="DP35" s="642"/>
      <c r="DQ35" s="642"/>
      <c r="DR35" s="642"/>
      <c r="DS35" s="642"/>
      <c r="DT35" s="642"/>
      <c r="DU35" s="642"/>
      <c r="DV35" s="643"/>
      <c r="DW35" s="646">
        <v>3</v>
      </c>
      <c r="DX35" s="675"/>
      <c r="DY35" s="675"/>
      <c r="DZ35" s="675"/>
      <c r="EA35" s="675"/>
      <c r="EB35" s="675"/>
      <c r="EC35" s="677"/>
    </row>
    <row r="36" spans="2:133" ht="11.25" customHeight="1">
      <c r="B36" s="638" t="s">
        <v>320</v>
      </c>
      <c r="C36" s="639"/>
      <c r="D36" s="639"/>
      <c r="E36" s="639"/>
      <c r="F36" s="639"/>
      <c r="G36" s="639"/>
      <c r="H36" s="639"/>
      <c r="I36" s="639"/>
      <c r="J36" s="639"/>
      <c r="K36" s="639"/>
      <c r="L36" s="639"/>
      <c r="M36" s="639"/>
      <c r="N36" s="639"/>
      <c r="O36" s="639"/>
      <c r="P36" s="639"/>
      <c r="Q36" s="640"/>
      <c r="R36" s="641" t="s">
        <v>122</v>
      </c>
      <c r="S36" s="644"/>
      <c r="T36" s="644"/>
      <c r="U36" s="644"/>
      <c r="V36" s="644"/>
      <c r="W36" s="644"/>
      <c r="X36" s="644"/>
      <c r="Y36" s="645"/>
      <c r="Z36" s="703" t="s">
        <v>122</v>
      </c>
      <c r="AA36" s="703"/>
      <c r="AB36" s="703"/>
      <c r="AC36" s="703"/>
      <c r="AD36" s="704" t="s">
        <v>235</v>
      </c>
      <c r="AE36" s="704"/>
      <c r="AF36" s="704"/>
      <c r="AG36" s="704"/>
      <c r="AH36" s="704"/>
      <c r="AI36" s="704"/>
      <c r="AJ36" s="704"/>
      <c r="AK36" s="704"/>
      <c r="AL36" s="646" t="s">
        <v>122</v>
      </c>
      <c r="AM36" s="647"/>
      <c r="AN36" s="647"/>
      <c r="AO36" s="705"/>
      <c r="AQ36" s="678" t="s">
        <v>321</v>
      </c>
      <c r="AR36" s="679"/>
      <c r="AS36" s="679"/>
      <c r="AT36" s="679"/>
      <c r="AU36" s="679"/>
      <c r="AV36" s="679"/>
      <c r="AW36" s="679"/>
      <c r="AX36" s="679"/>
      <c r="AY36" s="680"/>
      <c r="AZ36" s="641">
        <v>795164</v>
      </c>
      <c r="BA36" s="644"/>
      <c r="BB36" s="644"/>
      <c r="BC36" s="644"/>
      <c r="BD36" s="642"/>
      <c r="BE36" s="642"/>
      <c r="BF36" s="681"/>
      <c r="BG36" s="685" t="s">
        <v>322</v>
      </c>
      <c r="BH36" s="682"/>
      <c r="BI36" s="682"/>
      <c r="BJ36" s="682"/>
      <c r="BK36" s="682"/>
      <c r="BL36" s="682"/>
      <c r="BM36" s="682"/>
      <c r="BN36" s="682"/>
      <c r="BO36" s="682"/>
      <c r="BP36" s="682"/>
      <c r="BQ36" s="682"/>
      <c r="BR36" s="682"/>
      <c r="BS36" s="682"/>
      <c r="BT36" s="682"/>
      <c r="BU36" s="683"/>
      <c r="BV36" s="641">
        <v>131772</v>
      </c>
      <c r="BW36" s="644"/>
      <c r="BX36" s="644"/>
      <c r="BY36" s="644"/>
      <c r="BZ36" s="644"/>
      <c r="CA36" s="644"/>
      <c r="CB36" s="684"/>
      <c r="CD36" s="685" t="s">
        <v>323</v>
      </c>
      <c r="CE36" s="682"/>
      <c r="CF36" s="682"/>
      <c r="CG36" s="682"/>
      <c r="CH36" s="682"/>
      <c r="CI36" s="682"/>
      <c r="CJ36" s="682"/>
      <c r="CK36" s="682"/>
      <c r="CL36" s="682"/>
      <c r="CM36" s="682"/>
      <c r="CN36" s="682"/>
      <c r="CO36" s="682"/>
      <c r="CP36" s="682"/>
      <c r="CQ36" s="683"/>
      <c r="CR36" s="641">
        <v>4035504</v>
      </c>
      <c r="CS36" s="644"/>
      <c r="CT36" s="644"/>
      <c r="CU36" s="644"/>
      <c r="CV36" s="644"/>
      <c r="CW36" s="644"/>
      <c r="CX36" s="644"/>
      <c r="CY36" s="645"/>
      <c r="CZ36" s="646">
        <v>19.899999999999999</v>
      </c>
      <c r="DA36" s="675"/>
      <c r="DB36" s="675"/>
      <c r="DC36" s="676"/>
      <c r="DD36" s="649">
        <v>2771461</v>
      </c>
      <c r="DE36" s="644"/>
      <c r="DF36" s="644"/>
      <c r="DG36" s="644"/>
      <c r="DH36" s="644"/>
      <c r="DI36" s="644"/>
      <c r="DJ36" s="644"/>
      <c r="DK36" s="645"/>
      <c r="DL36" s="649">
        <v>2159831</v>
      </c>
      <c r="DM36" s="644"/>
      <c r="DN36" s="644"/>
      <c r="DO36" s="644"/>
      <c r="DP36" s="644"/>
      <c r="DQ36" s="644"/>
      <c r="DR36" s="644"/>
      <c r="DS36" s="644"/>
      <c r="DT36" s="644"/>
      <c r="DU36" s="644"/>
      <c r="DV36" s="645"/>
      <c r="DW36" s="646">
        <v>22</v>
      </c>
      <c r="DX36" s="675"/>
      <c r="DY36" s="675"/>
      <c r="DZ36" s="675"/>
      <c r="EA36" s="675"/>
      <c r="EB36" s="675"/>
      <c r="EC36" s="677"/>
    </row>
    <row r="37" spans="2:133" ht="11.25" customHeight="1">
      <c r="B37" s="638" t="s">
        <v>324</v>
      </c>
      <c r="C37" s="639"/>
      <c r="D37" s="639"/>
      <c r="E37" s="639"/>
      <c r="F37" s="639"/>
      <c r="G37" s="639"/>
      <c r="H37" s="639"/>
      <c r="I37" s="639"/>
      <c r="J37" s="639"/>
      <c r="K37" s="639"/>
      <c r="L37" s="639"/>
      <c r="M37" s="639"/>
      <c r="N37" s="639"/>
      <c r="O37" s="639"/>
      <c r="P37" s="639"/>
      <c r="Q37" s="640"/>
      <c r="R37" s="641">
        <v>408277</v>
      </c>
      <c r="S37" s="644"/>
      <c r="T37" s="644"/>
      <c r="U37" s="644"/>
      <c r="V37" s="644"/>
      <c r="W37" s="644"/>
      <c r="X37" s="644"/>
      <c r="Y37" s="645"/>
      <c r="Z37" s="703">
        <v>2</v>
      </c>
      <c r="AA37" s="703"/>
      <c r="AB37" s="703"/>
      <c r="AC37" s="703"/>
      <c r="AD37" s="704" t="s">
        <v>122</v>
      </c>
      <c r="AE37" s="704"/>
      <c r="AF37" s="704"/>
      <c r="AG37" s="704"/>
      <c r="AH37" s="704"/>
      <c r="AI37" s="704"/>
      <c r="AJ37" s="704"/>
      <c r="AK37" s="704"/>
      <c r="AL37" s="646" t="s">
        <v>122</v>
      </c>
      <c r="AM37" s="647"/>
      <c r="AN37" s="647"/>
      <c r="AO37" s="705"/>
      <c r="AQ37" s="678" t="s">
        <v>325</v>
      </c>
      <c r="AR37" s="679"/>
      <c r="AS37" s="679"/>
      <c r="AT37" s="679"/>
      <c r="AU37" s="679"/>
      <c r="AV37" s="679"/>
      <c r="AW37" s="679"/>
      <c r="AX37" s="679"/>
      <c r="AY37" s="680"/>
      <c r="AZ37" s="641">
        <v>305200</v>
      </c>
      <c r="BA37" s="644"/>
      <c r="BB37" s="644"/>
      <c r="BC37" s="644"/>
      <c r="BD37" s="642"/>
      <c r="BE37" s="642"/>
      <c r="BF37" s="681"/>
      <c r="BG37" s="685" t="s">
        <v>326</v>
      </c>
      <c r="BH37" s="682"/>
      <c r="BI37" s="682"/>
      <c r="BJ37" s="682"/>
      <c r="BK37" s="682"/>
      <c r="BL37" s="682"/>
      <c r="BM37" s="682"/>
      <c r="BN37" s="682"/>
      <c r="BO37" s="682"/>
      <c r="BP37" s="682"/>
      <c r="BQ37" s="682"/>
      <c r="BR37" s="682"/>
      <c r="BS37" s="682"/>
      <c r="BT37" s="682"/>
      <c r="BU37" s="683"/>
      <c r="BV37" s="641">
        <v>2736</v>
      </c>
      <c r="BW37" s="644"/>
      <c r="BX37" s="644"/>
      <c r="BY37" s="644"/>
      <c r="BZ37" s="644"/>
      <c r="CA37" s="644"/>
      <c r="CB37" s="684"/>
      <c r="CD37" s="685" t="s">
        <v>327</v>
      </c>
      <c r="CE37" s="682"/>
      <c r="CF37" s="682"/>
      <c r="CG37" s="682"/>
      <c r="CH37" s="682"/>
      <c r="CI37" s="682"/>
      <c r="CJ37" s="682"/>
      <c r="CK37" s="682"/>
      <c r="CL37" s="682"/>
      <c r="CM37" s="682"/>
      <c r="CN37" s="682"/>
      <c r="CO37" s="682"/>
      <c r="CP37" s="682"/>
      <c r="CQ37" s="683"/>
      <c r="CR37" s="641">
        <v>871282</v>
      </c>
      <c r="CS37" s="642"/>
      <c r="CT37" s="642"/>
      <c r="CU37" s="642"/>
      <c r="CV37" s="642"/>
      <c r="CW37" s="642"/>
      <c r="CX37" s="642"/>
      <c r="CY37" s="643"/>
      <c r="CZ37" s="646">
        <v>4.3</v>
      </c>
      <c r="DA37" s="675"/>
      <c r="DB37" s="675"/>
      <c r="DC37" s="676"/>
      <c r="DD37" s="649">
        <v>871282</v>
      </c>
      <c r="DE37" s="642"/>
      <c r="DF37" s="642"/>
      <c r="DG37" s="642"/>
      <c r="DH37" s="642"/>
      <c r="DI37" s="642"/>
      <c r="DJ37" s="642"/>
      <c r="DK37" s="643"/>
      <c r="DL37" s="649">
        <v>802716</v>
      </c>
      <c r="DM37" s="642"/>
      <c r="DN37" s="642"/>
      <c r="DO37" s="642"/>
      <c r="DP37" s="642"/>
      <c r="DQ37" s="642"/>
      <c r="DR37" s="642"/>
      <c r="DS37" s="642"/>
      <c r="DT37" s="642"/>
      <c r="DU37" s="642"/>
      <c r="DV37" s="643"/>
      <c r="DW37" s="646">
        <v>8.1999999999999993</v>
      </c>
      <c r="DX37" s="675"/>
      <c r="DY37" s="675"/>
      <c r="DZ37" s="675"/>
      <c r="EA37" s="675"/>
      <c r="EB37" s="675"/>
      <c r="EC37" s="677"/>
    </row>
    <row r="38" spans="2:133" ht="11.25" customHeight="1">
      <c r="B38" s="653" t="s">
        <v>328</v>
      </c>
      <c r="C38" s="654"/>
      <c r="D38" s="654"/>
      <c r="E38" s="654"/>
      <c r="F38" s="654"/>
      <c r="G38" s="654"/>
      <c r="H38" s="654"/>
      <c r="I38" s="654"/>
      <c r="J38" s="654"/>
      <c r="K38" s="654"/>
      <c r="L38" s="654"/>
      <c r="M38" s="654"/>
      <c r="N38" s="654"/>
      <c r="O38" s="654"/>
      <c r="P38" s="654"/>
      <c r="Q38" s="655"/>
      <c r="R38" s="656">
        <v>20390145</v>
      </c>
      <c r="S38" s="693"/>
      <c r="T38" s="693"/>
      <c r="U38" s="693"/>
      <c r="V38" s="693"/>
      <c r="W38" s="693"/>
      <c r="X38" s="693"/>
      <c r="Y38" s="698"/>
      <c r="Z38" s="699">
        <v>100</v>
      </c>
      <c r="AA38" s="699"/>
      <c r="AB38" s="699"/>
      <c r="AC38" s="699"/>
      <c r="AD38" s="700">
        <v>9425083</v>
      </c>
      <c r="AE38" s="700"/>
      <c r="AF38" s="700"/>
      <c r="AG38" s="700"/>
      <c r="AH38" s="700"/>
      <c r="AI38" s="700"/>
      <c r="AJ38" s="700"/>
      <c r="AK38" s="700"/>
      <c r="AL38" s="659">
        <v>100</v>
      </c>
      <c r="AM38" s="701"/>
      <c r="AN38" s="701"/>
      <c r="AO38" s="702"/>
      <c r="AQ38" s="678" t="s">
        <v>329</v>
      </c>
      <c r="AR38" s="679"/>
      <c r="AS38" s="679"/>
      <c r="AT38" s="679"/>
      <c r="AU38" s="679"/>
      <c r="AV38" s="679"/>
      <c r="AW38" s="679"/>
      <c r="AX38" s="679"/>
      <c r="AY38" s="680"/>
      <c r="AZ38" s="641">
        <v>272000</v>
      </c>
      <c r="BA38" s="644"/>
      <c r="BB38" s="644"/>
      <c r="BC38" s="644"/>
      <c r="BD38" s="642"/>
      <c r="BE38" s="642"/>
      <c r="BF38" s="681"/>
      <c r="BG38" s="685" t="s">
        <v>330</v>
      </c>
      <c r="BH38" s="682"/>
      <c r="BI38" s="682"/>
      <c r="BJ38" s="682"/>
      <c r="BK38" s="682"/>
      <c r="BL38" s="682"/>
      <c r="BM38" s="682"/>
      <c r="BN38" s="682"/>
      <c r="BO38" s="682"/>
      <c r="BP38" s="682"/>
      <c r="BQ38" s="682"/>
      <c r="BR38" s="682"/>
      <c r="BS38" s="682"/>
      <c r="BT38" s="682"/>
      <c r="BU38" s="683"/>
      <c r="BV38" s="641">
        <v>6433</v>
      </c>
      <c r="BW38" s="644"/>
      <c r="BX38" s="644"/>
      <c r="BY38" s="644"/>
      <c r="BZ38" s="644"/>
      <c r="CA38" s="644"/>
      <c r="CB38" s="684"/>
      <c r="CD38" s="685" t="s">
        <v>331</v>
      </c>
      <c r="CE38" s="682"/>
      <c r="CF38" s="682"/>
      <c r="CG38" s="682"/>
      <c r="CH38" s="682"/>
      <c r="CI38" s="682"/>
      <c r="CJ38" s="682"/>
      <c r="CK38" s="682"/>
      <c r="CL38" s="682"/>
      <c r="CM38" s="682"/>
      <c r="CN38" s="682"/>
      <c r="CO38" s="682"/>
      <c r="CP38" s="682"/>
      <c r="CQ38" s="683"/>
      <c r="CR38" s="641">
        <v>1129586</v>
      </c>
      <c r="CS38" s="644"/>
      <c r="CT38" s="644"/>
      <c r="CU38" s="644"/>
      <c r="CV38" s="644"/>
      <c r="CW38" s="644"/>
      <c r="CX38" s="644"/>
      <c r="CY38" s="645"/>
      <c r="CZ38" s="646">
        <v>5.6</v>
      </c>
      <c r="DA38" s="675"/>
      <c r="DB38" s="675"/>
      <c r="DC38" s="676"/>
      <c r="DD38" s="649">
        <v>1033273</v>
      </c>
      <c r="DE38" s="644"/>
      <c r="DF38" s="644"/>
      <c r="DG38" s="644"/>
      <c r="DH38" s="644"/>
      <c r="DI38" s="644"/>
      <c r="DJ38" s="644"/>
      <c r="DK38" s="645"/>
      <c r="DL38" s="649">
        <v>871354</v>
      </c>
      <c r="DM38" s="644"/>
      <c r="DN38" s="644"/>
      <c r="DO38" s="644"/>
      <c r="DP38" s="644"/>
      <c r="DQ38" s="644"/>
      <c r="DR38" s="644"/>
      <c r="DS38" s="644"/>
      <c r="DT38" s="644"/>
      <c r="DU38" s="644"/>
      <c r="DV38" s="645"/>
      <c r="DW38" s="646">
        <v>8.9</v>
      </c>
      <c r="DX38" s="675"/>
      <c r="DY38" s="675"/>
      <c r="DZ38" s="675"/>
      <c r="EA38" s="675"/>
      <c r="EB38" s="675"/>
      <c r="EC38" s="677"/>
    </row>
    <row r="39" spans="2:133" ht="11.25" customHeight="1">
      <c r="AQ39" s="678" t="s">
        <v>332</v>
      </c>
      <c r="AR39" s="679"/>
      <c r="AS39" s="679"/>
      <c r="AT39" s="679"/>
      <c r="AU39" s="679"/>
      <c r="AV39" s="679"/>
      <c r="AW39" s="679"/>
      <c r="AX39" s="679"/>
      <c r="AY39" s="680"/>
      <c r="AZ39" s="641">
        <v>494</v>
      </c>
      <c r="BA39" s="644"/>
      <c r="BB39" s="644"/>
      <c r="BC39" s="644"/>
      <c r="BD39" s="642"/>
      <c r="BE39" s="642"/>
      <c r="BF39" s="681"/>
      <c r="BG39" s="686" t="s">
        <v>333</v>
      </c>
      <c r="BH39" s="687"/>
      <c r="BI39" s="687"/>
      <c r="BJ39" s="687"/>
      <c r="BK39" s="687"/>
      <c r="BL39" s="215"/>
      <c r="BM39" s="682" t="s">
        <v>334</v>
      </c>
      <c r="BN39" s="682"/>
      <c r="BO39" s="682"/>
      <c r="BP39" s="682"/>
      <c r="BQ39" s="682"/>
      <c r="BR39" s="682"/>
      <c r="BS39" s="682"/>
      <c r="BT39" s="682"/>
      <c r="BU39" s="683"/>
      <c r="BV39" s="641">
        <v>162</v>
      </c>
      <c r="BW39" s="644"/>
      <c r="BX39" s="644"/>
      <c r="BY39" s="644"/>
      <c r="BZ39" s="644"/>
      <c r="CA39" s="644"/>
      <c r="CB39" s="684"/>
      <c r="CD39" s="685" t="s">
        <v>335</v>
      </c>
      <c r="CE39" s="682"/>
      <c r="CF39" s="682"/>
      <c r="CG39" s="682"/>
      <c r="CH39" s="682"/>
      <c r="CI39" s="682"/>
      <c r="CJ39" s="682"/>
      <c r="CK39" s="682"/>
      <c r="CL39" s="682"/>
      <c r="CM39" s="682"/>
      <c r="CN39" s="682"/>
      <c r="CO39" s="682"/>
      <c r="CP39" s="682"/>
      <c r="CQ39" s="683"/>
      <c r="CR39" s="641">
        <v>90736</v>
      </c>
      <c r="CS39" s="642"/>
      <c r="CT39" s="642"/>
      <c r="CU39" s="642"/>
      <c r="CV39" s="642"/>
      <c r="CW39" s="642"/>
      <c r="CX39" s="642"/>
      <c r="CY39" s="643"/>
      <c r="CZ39" s="646">
        <v>0.4</v>
      </c>
      <c r="DA39" s="675"/>
      <c r="DB39" s="675"/>
      <c r="DC39" s="676"/>
      <c r="DD39" s="649">
        <v>57593</v>
      </c>
      <c r="DE39" s="642"/>
      <c r="DF39" s="642"/>
      <c r="DG39" s="642"/>
      <c r="DH39" s="642"/>
      <c r="DI39" s="642"/>
      <c r="DJ39" s="642"/>
      <c r="DK39" s="643"/>
      <c r="DL39" s="649" t="s">
        <v>235</v>
      </c>
      <c r="DM39" s="642"/>
      <c r="DN39" s="642"/>
      <c r="DO39" s="642"/>
      <c r="DP39" s="642"/>
      <c r="DQ39" s="642"/>
      <c r="DR39" s="642"/>
      <c r="DS39" s="642"/>
      <c r="DT39" s="642"/>
      <c r="DU39" s="642"/>
      <c r="DV39" s="643"/>
      <c r="DW39" s="646" t="s">
        <v>235</v>
      </c>
      <c r="DX39" s="675"/>
      <c r="DY39" s="675"/>
      <c r="DZ39" s="675"/>
      <c r="EA39" s="675"/>
      <c r="EB39" s="675"/>
      <c r="EC39" s="677"/>
    </row>
    <row r="40" spans="2:133" ht="11.25" customHeight="1">
      <c r="AQ40" s="678" t="s">
        <v>336</v>
      </c>
      <c r="AR40" s="679"/>
      <c r="AS40" s="679"/>
      <c r="AT40" s="679"/>
      <c r="AU40" s="679"/>
      <c r="AV40" s="679"/>
      <c r="AW40" s="679"/>
      <c r="AX40" s="679"/>
      <c r="AY40" s="680"/>
      <c r="AZ40" s="641">
        <v>165099</v>
      </c>
      <c r="BA40" s="644"/>
      <c r="BB40" s="644"/>
      <c r="BC40" s="644"/>
      <c r="BD40" s="642"/>
      <c r="BE40" s="642"/>
      <c r="BF40" s="681"/>
      <c r="BG40" s="686"/>
      <c r="BH40" s="687"/>
      <c r="BI40" s="687"/>
      <c r="BJ40" s="687"/>
      <c r="BK40" s="687"/>
      <c r="BL40" s="215"/>
      <c r="BM40" s="682" t="s">
        <v>337</v>
      </c>
      <c r="BN40" s="682"/>
      <c r="BO40" s="682"/>
      <c r="BP40" s="682"/>
      <c r="BQ40" s="682"/>
      <c r="BR40" s="682"/>
      <c r="BS40" s="682"/>
      <c r="BT40" s="682"/>
      <c r="BU40" s="683"/>
      <c r="BV40" s="641">
        <v>94</v>
      </c>
      <c r="BW40" s="644"/>
      <c r="BX40" s="644"/>
      <c r="BY40" s="644"/>
      <c r="BZ40" s="644"/>
      <c r="CA40" s="644"/>
      <c r="CB40" s="684"/>
      <c r="CD40" s="685" t="s">
        <v>338</v>
      </c>
      <c r="CE40" s="682"/>
      <c r="CF40" s="682"/>
      <c r="CG40" s="682"/>
      <c r="CH40" s="682"/>
      <c r="CI40" s="682"/>
      <c r="CJ40" s="682"/>
      <c r="CK40" s="682"/>
      <c r="CL40" s="682"/>
      <c r="CM40" s="682"/>
      <c r="CN40" s="682"/>
      <c r="CO40" s="682"/>
      <c r="CP40" s="682"/>
      <c r="CQ40" s="683"/>
      <c r="CR40" s="641">
        <v>82015</v>
      </c>
      <c r="CS40" s="644"/>
      <c r="CT40" s="644"/>
      <c r="CU40" s="644"/>
      <c r="CV40" s="644"/>
      <c r="CW40" s="644"/>
      <c r="CX40" s="644"/>
      <c r="CY40" s="645"/>
      <c r="CZ40" s="646">
        <v>0.4</v>
      </c>
      <c r="DA40" s="675"/>
      <c r="DB40" s="675"/>
      <c r="DC40" s="676"/>
      <c r="DD40" s="649">
        <v>75905</v>
      </c>
      <c r="DE40" s="644"/>
      <c r="DF40" s="644"/>
      <c r="DG40" s="644"/>
      <c r="DH40" s="644"/>
      <c r="DI40" s="644"/>
      <c r="DJ40" s="644"/>
      <c r="DK40" s="645"/>
      <c r="DL40" s="649">
        <v>67400</v>
      </c>
      <c r="DM40" s="644"/>
      <c r="DN40" s="644"/>
      <c r="DO40" s="644"/>
      <c r="DP40" s="644"/>
      <c r="DQ40" s="644"/>
      <c r="DR40" s="644"/>
      <c r="DS40" s="644"/>
      <c r="DT40" s="644"/>
      <c r="DU40" s="644"/>
      <c r="DV40" s="645"/>
      <c r="DW40" s="646">
        <v>0.7</v>
      </c>
      <c r="DX40" s="675"/>
      <c r="DY40" s="675"/>
      <c r="DZ40" s="675"/>
      <c r="EA40" s="675"/>
      <c r="EB40" s="675"/>
      <c r="EC40" s="677"/>
    </row>
    <row r="41" spans="2:133" ht="11.25" customHeight="1">
      <c r="AQ41" s="690" t="s">
        <v>339</v>
      </c>
      <c r="AR41" s="691"/>
      <c r="AS41" s="691"/>
      <c r="AT41" s="691"/>
      <c r="AU41" s="691"/>
      <c r="AV41" s="691"/>
      <c r="AW41" s="691"/>
      <c r="AX41" s="691"/>
      <c r="AY41" s="692"/>
      <c r="AZ41" s="656">
        <v>387287</v>
      </c>
      <c r="BA41" s="693"/>
      <c r="BB41" s="693"/>
      <c r="BC41" s="693"/>
      <c r="BD41" s="657"/>
      <c r="BE41" s="657"/>
      <c r="BF41" s="694"/>
      <c r="BG41" s="688"/>
      <c r="BH41" s="689"/>
      <c r="BI41" s="689"/>
      <c r="BJ41" s="689"/>
      <c r="BK41" s="689"/>
      <c r="BL41" s="216"/>
      <c r="BM41" s="695" t="s">
        <v>340</v>
      </c>
      <c r="BN41" s="695"/>
      <c r="BO41" s="695"/>
      <c r="BP41" s="695"/>
      <c r="BQ41" s="695"/>
      <c r="BR41" s="695"/>
      <c r="BS41" s="695"/>
      <c r="BT41" s="695"/>
      <c r="BU41" s="696"/>
      <c r="BV41" s="656">
        <v>213</v>
      </c>
      <c r="BW41" s="693"/>
      <c r="BX41" s="693"/>
      <c r="BY41" s="693"/>
      <c r="BZ41" s="693"/>
      <c r="CA41" s="693"/>
      <c r="CB41" s="697"/>
      <c r="CD41" s="685" t="s">
        <v>341</v>
      </c>
      <c r="CE41" s="682"/>
      <c r="CF41" s="682"/>
      <c r="CG41" s="682"/>
      <c r="CH41" s="682"/>
      <c r="CI41" s="682"/>
      <c r="CJ41" s="682"/>
      <c r="CK41" s="682"/>
      <c r="CL41" s="682"/>
      <c r="CM41" s="682"/>
      <c r="CN41" s="682"/>
      <c r="CO41" s="682"/>
      <c r="CP41" s="682"/>
      <c r="CQ41" s="683"/>
      <c r="CR41" s="641" t="s">
        <v>235</v>
      </c>
      <c r="CS41" s="642"/>
      <c r="CT41" s="642"/>
      <c r="CU41" s="642"/>
      <c r="CV41" s="642"/>
      <c r="CW41" s="642"/>
      <c r="CX41" s="642"/>
      <c r="CY41" s="643"/>
      <c r="CZ41" s="646" t="s">
        <v>235</v>
      </c>
      <c r="DA41" s="675"/>
      <c r="DB41" s="675"/>
      <c r="DC41" s="676"/>
      <c r="DD41" s="649" t="s">
        <v>235</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342</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343</v>
      </c>
      <c r="CE42" s="639"/>
      <c r="CF42" s="639"/>
      <c r="CG42" s="639"/>
      <c r="CH42" s="639"/>
      <c r="CI42" s="639"/>
      <c r="CJ42" s="639"/>
      <c r="CK42" s="639"/>
      <c r="CL42" s="639"/>
      <c r="CM42" s="639"/>
      <c r="CN42" s="639"/>
      <c r="CO42" s="639"/>
      <c r="CP42" s="639"/>
      <c r="CQ42" s="640"/>
      <c r="CR42" s="641">
        <v>7303362</v>
      </c>
      <c r="CS42" s="644"/>
      <c r="CT42" s="644"/>
      <c r="CU42" s="644"/>
      <c r="CV42" s="644"/>
      <c r="CW42" s="644"/>
      <c r="CX42" s="644"/>
      <c r="CY42" s="645"/>
      <c r="CZ42" s="646">
        <v>36</v>
      </c>
      <c r="DA42" s="647"/>
      <c r="DB42" s="647"/>
      <c r="DC42" s="648"/>
      <c r="DD42" s="649">
        <v>1022399</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344</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345</v>
      </c>
      <c r="CE43" s="639"/>
      <c r="CF43" s="639"/>
      <c r="CG43" s="639"/>
      <c r="CH43" s="639"/>
      <c r="CI43" s="639"/>
      <c r="CJ43" s="639"/>
      <c r="CK43" s="639"/>
      <c r="CL43" s="639"/>
      <c r="CM43" s="639"/>
      <c r="CN43" s="639"/>
      <c r="CO43" s="639"/>
      <c r="CP43" s="639"/>
      <c r="CQ43" s="640"/>
      <c r="CR43" s="641">
        <v>95700</v>
      </c>
      <c r="CS43" s="642"/>
      <c r="CT43" s="642"/>
      <c r="CU43" s="642"/>
      <c r="CV43" s="642"/>
      <c r="CW43" s="642"/>
      <c r="CX43" s="642"/>
      <c r="CY43" s="643"/>
      <c r="CZ43" s="646">
        <v>0.5</v>
      </c>
      <c r="DA43" s="675"/>
      <c r="DB43" s="675"/>
      <c r="DC43" s="676"/>
      <c r="DD43" s="649">
        <v>91807</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346</v>
      </c>
      <c r="CD44" s="669" t="s">
        <v>297</v>
      </c>
      <c r="CE44" s="670"/>
      <c r="CF44" s="638" t="s">
        <v>347</v>
      </c>
      <c r="CG44" s="639"/>
      <c r="CH44" s="639"/>
      <c r="CI44" s="639"/>
      <c r="CJ44" s="639"/>
      <c r="CK44" s="639"/>
      <c r="CL44" s="639"/>
      <c r="CM44" s="639"/>
      <c r="CN44" s="639"/>
      <c r="CO44" s="639"/>
      <c r="CP44" s="639"/>
      <c r="CQ44" s="640"/>
      <c r="CR44" s="641">
        <v>7298856</v>
      </c>
      <c r="CS44" s="644"/>
      <c r="CT44" s="644"/>
      <c r="CU44" s="644"/>
      <c r="CV44" s="644"/>
      <c r="CW44" s="644"/>
      <c r="CX44" s="644"/>
      <c r="CY44" s="645"/>
      <c r="CZ44" s="646">
        <v>36</v>
      </c>
      <c r="DA44" s="647"/>
      <c r="DB44" s="647"/>
      <c r="DC44" s="648"/>
      <c r="DD44" s="649">
        <v>1017893</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348</v>
      </c>
      <c r="CG45" s="639"/>
      <c r="CH45" s="639"/>
      <c r="CI45" s="639"/>
      <c r="CJ45" s="639"/>
      <c r="CK45" s="639"/>
      <c r="CL45" s="639"/>
      <c r="CM45" s="639"/>
      <c r="CN45" s="639"/>
      <c r="CO45" s="639"/>
      <c r="CP45" s="639"/>
      <c r="CQ45" s="640"/>
      <c r="CR45" s="641">
        <v>1622584</v>
      </c>
      <c r="CS45" s="642"/>
      <c r="CT45" s="642"/>
      <c r="CU45" s="642"/>
      <c r="CV45" s="642"/>
      <c r="CW45" s="642"/>
      <c r="CX45" s="642"/>
      <c r="CY45" s="643"/>
      <c r="CZ45" s="646">
        <v>8</v>
      </c>
      <c r="DA45" s="675"/>
      <c r="DB45" s="675"/>
      <c r="DC45" s="676"/>
      <c r="DD45" s="649">
        <v>52826</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349</v>
      </c>
      <c r="CG46" s="639"/>
      <c r="CH46" s="639"/>
      <c r="CI46" s="639"/>
      <c r="CJ46" s="639"/>
      <c r="CK46" s="639"/>
      <c r="CL46" s="639"/>
      <c r="CM46" s="639"/>
      <c r="CN46" s="639"/>
      <c r="CO46" s="639"/>
      <c r="CP46" s="639"/>
      <c r="CQ46" s="640"/>
      <c r="CR46" s="641">
        <v>5258652</v>
      </c>
      <c r="CS46" s="644"/>
      <c r="CT46" s="644"/>
      <c r="CU46" s="644"/>
      <c r="CV46" s="644"/>
      <c r="CW46" s="644"/>
      <c r="CX46" s="644"/>
      <c r="CY46" s="645"/>
      <c r="CZ46" s="646">
        <v>25.9</v>
      </c>
      <c r="DA46" s="647"/>
      <c r="DB46" s="647"/>
      <c r="DC46" s="648"/>
      <c r="DD46" s="649">
        <v>959481</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350</v>
      </c>
      <c r="CG47" s="639"/>
      <c r="CH47" s="639"/>
      <c r="CI47" s="639"/>
      <c r="CJ47" s="639"/>
      <c r="CK47" s="639"/>
      <c r="CL47" s="639"/>
      <c r="CM47" s="639"/>
      <c r="CN47" s="639"/>
      <c r="CO47" s="639"/>
      <c r="CP47" s="639"/>
      <c r="CQ47" s="640"/>
      <c r="CR47" s="641">
        <v>4506</v>
      </c>
      <c r="CS47" s="642"/>
      <c r="CT47" s="642"/>
      <c r="CU47" s="642"/>
      <c r="CV47" s="642"/>
      <c r="CW47" s="642"/>
      <c r="CX47" s="642"/>
      <c r="CY47" s="643"/>
      <c r="CZ47" s="646">
        <v>0</v>
      </c>
      <c r="DA47" s="675"/>
      <c r="DB47" s="675"/>
      <c r="DC47" s="676"/>
      <c r="DD47" s="649">
        <v>4506</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c r="CD48" s="673"/>
      <c r="CE48" s="674"/>
      <c r="CF48" s="638" t="s">
        <v>351</v>
      </c>
      <c r="CG48" s="639"/>
      <c r="CH48" s="639"/>
      <c r="CI48" s="639"/>
      <c r="CJ48" s="639"/>
      <c r="CK48" s="639"/>
      <c r="CL48" s="639"/>
      <c r="CM48" s="639"/>
      <c r="CN48" s="639"/>
      <c r="CO48" s="639"/>
      <c r="CP48" s="639"/>
      <c r="CQ48" s="640"/>
      <c r="CR48" s="641" t="s">
        <v>122</v>
      </c>
      <c r="CS48" s="644"/>
      <c r="CT48" s="644"/>
      <c r="CU48" s="644"/>
      <c r="CV48" s="644"/>
      <c r="CW48" s="644"/>
      <c r="CX48" s="644"/>
      <c r="CY48" s="645"/>
      <c r="CZ48" s="646" t="s">
        <v>122</v>
      </c>
      <c r="DA48" s="647"/>
      <c r="DB48" s="647"/>
      <c r="DC48" s="648"/>
      <c r="DD48" s="649" t="s">
        <v>130</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352</v>
      </c>
      <c r="CE49" s="654"/>
      <c r="CF49" s="654"/>
      <c r="CG49" s="654"/>
      <c r="CH49" s="654"/>
      <c r="CI49" s="654"/>
      <c r="CJ49" s="654"/>
      <c r="CK49" s="654"/>
      <c r="CL49" s="654"/>
      <c r="CM49" s="654"/>
      <c r="CN49" s="654"/>
      <c r="CO49" s="654"/>
      <c r="CP49" s="654"/>
      <c r="CQ49" s="655"/>
      <c r="CR49" s="656">
        <v>20295985</v>
      </c>
      <c r="CS49" s="657"/>
      <c r="CT49" s="657"/>
      <c r="CU49" s="657"/>
      <c r="CV49" s="657"/>
      <c r="CW49" s="657"/>
      <c r="CX49" s="657"/>
      <c r="CY49" s="658"/>
      <c r="CZ49" s="659">
        <v>100</v>
      </c>
      <c r="DA49" s="660"/>
      <c r="DB49" s="660"/>
      <c r="DC49" s="661"/>
      <c r="DD49" s="662">
        <v>11333118</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idden="1"/>
    <row r="51" spans="82:133" hidden="1"/>
    <row r="52" spans="82:133" hidden="1"/>
    <row r="53" spans="82:133" hidden="1"/>
  </sheetData>
  <sheetProtection algorithmName="SHA-512" hashValue="D4Uk72Jsr35sufLV3kgplYReGYiXKtfQkUpPTN2JTX0hWQR2bWBxNuTNUqEJ1t36CZUKgAQKJMwNL894p8eNhQ==" saltValue="yLFbYFSajMocYOs7h5knL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cols>
    <col min="1" max="130" width="2.75" style="269" customWidth="1"/>
    <col min="131" max="131" width="1.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353</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83" t="s">
        <v>354</v>
      </c>
      <c r="DK2" s="1184"/>
      <c r="DL2" s="1184"/>
      <c r="DM2" s="1184"/>
      <c r="DN2" s="1184"/>
      <c r="DO2" s="1185"/>
      <c r="DP2" s="229"/>
      <c r="DQ2" s="1183" t="s">
        <v>355</v>
      </c>
      <c r="DR2" s="1184"/>
      <c r="DS2" s="1184"/>
      <c r="DT2" s="1184"/>
      <c r="DU2" s="1184"/>
      <c r="DV2" s="1184"/>
      <c r="DW2" s="1184"/>
      <c r="DX2" s="1184"/>
      <c r="DY2" s="1184"/>
      <c r="DZ2" s="1185"/>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5" t="s">
        <v>356</v>
      </c>
      <c r="B4" s="1135"/>
      <c r="C4" s="1135"/>
      <c r="D4" s="1135"/>
      <c r="E4" s="1135"/>
      <c r="F4" s="1135"/>
      <c r="G4" s="1135"/>
      <c r="H4" s="1135"/>
      <c r="I4" s="1135"/>
      <c r="J4" s="1135"/>
      <c r="K4" s="1135"/>
      <c r="L4" s="1135"/>
      <c r="M4" s="1135"/>
      <c r="N4" s="1135"/>
      <c r="O4" s="1135"/>
      <c r="P4" s="1135"/>
      <c r="Q4" s="1135"/>
      <c r="R4" s="1135"/>
      <c r="S4" s="1135"/>
      <c r="T4" s="1135"/>
      <c r="U4" s="1135"/>
      <c r="V4" s="1135"/>
      <c r="W4" s="1135"/>
      <c r="X4" s="1135"/>
      <c r="Y4" s="1135"/>
      <c r="Z4" s="1135"/>
      <c r="AA4" s="1135"/>
      <c r="AB4" s="1135"/>
      <c r="AC4" s="1135"/>
      <c r="AD4" s="1135"/>
      <c r="AE4" s="1135"/>
      <c r="AF4" s="1135"/>
      <c r="AG4" s="1135"/>
      <c r="AH4" s="1135"/>
      <c r="AI4" s="1135"/>
      <c r="AJ4" s="1135"/>
      <c r="AK4" s="1135"/>
      <c r="AL4" s="1135"/>
      <c r="AM4" s="1135"/>
      <c r="AN4" s="1135"/>
      <c r="AO4" s="1135"/>
      <c r="AP4" s="1135"/>
      <c r="AQ4" s="1135"/>
      <c r="AR4" s="1135"/>
      <c r="AS4" s="1135"/>
      <c r="AT4" s="1135"/>
      <c r="AU4" s="1135"/>
      <c r="AV4" s="1135"/>
      <c r="AW4" s="1135"/>
      <c r="AX4" s="1135"/>
      <c r="AY4" s="1135"/>
      <c r="AZ4" s="232"/>
      <c r="BA4" s="232"/>
      <c r="BB4" s="232"/>
      <c r="BC4" s="232"/>
      <c r="BD4" s="232"/>
      <c r="BE4" s="233"/>
      <c r="BF4" s="233"/>
      <c r="BG4" s="233"/>
      <c r="BH4" s="233"/>
      <c r="BI4" s="233"/>
      <c r="BJ4" s="233"/>
      <c r="BK4" s="233"/>
      <c r="BL4" s="233"/>
      <c r="BM4" s="233"/>
      <c r="BN4" s="233"/>
      <c r="BO4" s="233"/>
      <c r="BP4" s="233"/>
      <c r="BQ4" s="232" t="s">
        <v>357</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358</v>
      </c>
      <c r="B5" s="1065"/>
      <c r="C5" s="1065"/>
      <c r="D5" s="1065"/>
      <c r="E5" s="1065"/>
      <c r="F5" s="1065"/>
      <c r="G5" s="1065"/>
      <c r="H5" s="1065"/>
      <c r="I5" s="1065"/>
      <c r="J5" s="1065"/>
      <c r="K5" s="1065"/>
      <c r="L5" s="1065"/>
      <c r="M5" s="1065"/>
      <c r="N5" s="1065"/>
      <c r="O5" s="1065"/>
      <c r="P5" s="1066"/>
      <c r="Q5" s="1070" t="s">
        <v>359</v>
      </c>
      <c r="R5" s="1071"/>
      <c r="S5" s="1071"/>
      <c r="T5" s="1071"/>
      <c r="U5" s="1072"/>
      <c r="V5" s="1070" t="s">
        <v>360</v>
      </c>
      <c r="W5" s="1071"/>
      <c r="X5" s="1071"/>
      <c r="Y5" s="1071"/>
      <c r="Z5" s="1072"/>
      <c r="AA5" s="1070" t="s">
        <v>361</v>
      </c>
      <c r="AB5" s="1071"/>
      <c r="AC5" s="1071"/>
      <c r="AD5" s="1071"/>
      <c r="AE5" s="1071"/>
      <c r="AF5" s="1186" t="s">
        <v>362</v>
      </c>
      <c r="AG5" s="1071"/>
      <c r="AH5" s="1071"/>
      <c r="AI5" s="1071"/>
      <c r="AJ5" s="1086"/>
      <c r="AK5" s="1071" t="s">
        <v>363</v>
      </c>
      <c r="AL5" s="1071"/>
      <c r="AM5" s="1071"/>
      <c r="AN5" s="1071"/>
      <c r="AO5" s="1072"/>
      <c r="AP5" s="1070" t="s">
        <v>364</v>
      </c>
      <c r="AQ5" s="1071"/>
      <c r="AR5" s="1071"/>
      <c r="AS5" s="1071"/>
      <c r="AT5" s="1072"/>
      <c r="AU5" s="1070" t="s">
        <v>365</v>
      </c>
      <c r="AV5" s="1071"/>
      <c r="AW5" s="1071"/>
      <c r="AX5" s="1071"/>
      <c r="AY5" s="1086"/>
      <c r="AZ5" s="236"/>
      <c r="BA5" s="236"/>
      <c r="BB5" s="236"/>
      <c r="BC5" s="236"/>
      <c r="BD5" s="236"/>
      <c r="BE5" s="237"/>
      <c r="BF5" s="237"/>
      <c r="BG5" s="237"/>
      <c r="BH5" s="237"/>
      <c r="BI5" s="237"/>
      <c r="BJ5" s="237"/>
      <c r="BK5" s="237"/>
      <c r="BL5" s="237"/>
      <c r="BM5" s="237"/>
      <c r="BN5" s="237"/>
      <c r="BO5" s="237"/>
      <c r="BP5" s="237"/>
      <c r="BQ5" s="1064" t="s">
        <v>366</v>
      </c>
      <c r="BR5" s="1065"/>
      <c r="BS5" s="1065"/>
      <c r="BT5" s="1065"/>
      <c r="BU5" s="1065"/>
      <c r="BV5" s="1065"/>
      <c r="BW5" s="1065"/>
      <c r="BX5" s="1065"/>
      <c r="BY5" s="1065"/>
      <c r="BZ5" s="1065"/>
      <c r="CA5" s="1065"/>
      <c r="CB5" s="1065"/>
      <c r="CC5" s="1065"/>
      <c r="CD5" s="1065"/>
      <c r="CE5" s="1065"/>
      <c r="CF5" s="1065"/>
      <c r="CG5" s="1066"/>
      <c r="CH5" s="1070" t="s">
        <v>367</v>
      </c>
      <c r="CI5" s="1071"/>
      <c r="CJ5" s="1071"/>
      <c r="CK5" s="1071"/>
      <c r="CL5" s="1072"/>
      <c r="CM5" s="1070" t="s">
        <v>368</v>
      </c>
      <c r="CN5" s="1071"/>
      <c r="CO5" s="1071"/>
      <c r="CP5" s="1071"/>
      <c r="CQ5" s="1072"/>
      <c r="CR5" s="1070" t="s">
        <v>369</v>
      </c>
      <c r="CS5" s="1071"/>
      <c r="CT5" s="1071"/>
      <c r="CU5" s="1071"/>
      <c r="CV5" s="1072"/>
      <c r="CW5" s="1070" t="s">
        <v>370</v>
      </c>
      <c r="CX5" s="1071"/>
      <c r="CY5" s="1071"/>
      <c r="CZ5" s="1071"/>
      <c r="DA5" s="1072"/>
      <c r="DB5" s="1070" t="s">
        <v>371</v>
      </c>
      <c r="DC5" s="1071"/>
      <c r="DD5" s="1071"/>
      <c r="DE5" s="1071"/>
      <c r="DF5" s="1072"/>
      <c r="DG5" s="1171" t="s">
        <v>372</v>
      </c>
      <c r="DH5" s="1172"/>
      <c r="DI5" s="1172"/>
      <c r="DJ5" s="1172"/>
      <c r="DK5" s="1173"/>
      <c r="DL5" s="1171" t="s">
        <v>373</v>
      </c>
      <c r="DM5" s="1172"/>
      <c r="DN5" s="1172"/>
      <c r="DO5" s="1172"/>
      <c r="DP5" s="1173"/>
      <c r="DQ5" s="1070" t="s">
        <v>374</v>
      </c>
      <c r="DR5" s="1071"/>
      <c r="DS5" s="1071"/>
      <c r="DT5" s="1071"/>
      <c r="DU5" s="1072"/>
      <c r="DV5" s="1070" t="s">
        <v>365</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7"/>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4"/>
      <c r="DH6" s="1175"/>
      <c r="DI6" s="1175"/>
      <c r="DJ6" s="1175"/>
      <c r="DK6" s="1176"/>
      <c r="DL6" s="1174"/>
      <c r="DM6" s="1175"/>
      <c r="DN6" s="1175"/>
      <c r="DO6" s="1175"/>
      <c r="DP6" s="1176"/>
      <c r="DQ6" s="1073"/>
      <c r="DR6" s="1074"/>
      <c r="DS6" s="1074"/>
      <c r="DT6" s="1074"/>
      <c r="DU6" s="1075"/>
      <c r="DV6" s="1073"/>
      <c r="DW6" s="1074"/>
      <c r="DX6" s="1074"/>
      <c r="DY6" s="1074"/>
      <c r="DZ6" s="1087"/>
      <c r="EA6" s="234"/>
    </row>
    <row r="7" spans="1:131" s="235" customFormat="1" ht="26.25" customHeight="1" thickTop="1">
      <c r="A7" s="238">
        <v>1</v>
      </c>
      <c r="B7" s="1122" t="s">
        <v>375</v>
      </c>
      <c r="C7" s="1123"/>
      <c r="D7" s="1123"/>
      <c r="E7" s="1123"/>
      <c r="F7" s="1123"/>
      <c r="G7" s="1123"/>
      <c r="H7" s="1123"/>
      <c r="I7" s="1123"/>
      <c r="J7" s="1123"/>
      <c r="K7" s="1123"/>
      <c r="L7" s="1123"/>
      <c r="M7" s="1123"/>
      <c r="N7" s="1123"/>
      <c r="O7" s="1123"/>
      <c r="P7" s="1124"/>
      <c r="Q7" s="1177">
        <v>20420</v>
      </c>
      <c r="R7" s="1178"/>
      <c r="S7" s="1178"/>
      <c r="T7" s="1178"/>
      <c r="U7" s="1178"/>
      <c r="V7" s="1178">
        <v>20326</v>
      </c>
      <c r="W7" s="1178"/>
      <c r="X7" s="1178"/>
      <c r="Y7" s="1178"/>
      <c r="Z7" s="1178"/>
      <c r="AA7" s="1178">
        <v>94</v>
      </c>
      <c r="AB7" s="1178"/>
      <c r="AC7" s="1178"/>
      <c r="AD7" s="1178"/>
      <c r="AE7" s="1179"/>
      <c r="AF7" s="1180">
        <v>89</v>
      </c>
      <c r="AG7" s="1181"/>
      <c r="AH7" s="1181"/>
      <c r="AI7" s="1181"/>
      <c r="AJ7" s="1182"/>
      <c r="AK7" s="1164" t="s">
        <v>562</v>
      </c>
      <c r="AL7" s="1165"/>
      <c r="AM7" s="1165"/>
      <c r="AN7" s="1165"/>
      <c r="AO7" s="1165"/>
      <c r="AP7" s="1165">
        <v>15823</v>
      </c>
      <c r="AQ7" s="1165"/>
      <c r="AR7" s="1165"/>
      <c r="AS7" s="1165"/>
      <c r="AT7" s="1165"/>
      <c r="AU7" s="1166"/>
      <c r="AV7" s="1166"/>
      <c r="AW7" s="1166"/>
      <c r="AX7" s="1166"/>
      <c r="AY7" s="1167"/>
      <c r="AZ7" s="232"/>
      <c r="BA7" s="232"/>
      <c r="BB7" s="232"/>
      <c r="BC7" s="232"/>
      <c r="BD7" s="232"/>
      <c r="BE7" s="233"/>
      <c r="BF7" s="233"/>
      <c r="BG7" s="233"/>
      <c r="BH7" s="233"/>
      <c r="BI7" s="233"/>
      <c r="BJ7" s="233"/>
      <c r="BK7" s="233"/>
      <c r="BL7" s="233"/>
      <c r="BM7" s="233"/>
      <c r="BN7" s="233"/>
      <c r="BO7" s="233"/>
      <c r="BP7" s="233"/>
      <c r="BQ7" s="239">
        <v>1</v>
      </c>
      <c r="BR7" s="240"/>
      <c r="BS7" s="1168" t="s">
        <v>569</v>
      </c>
      <c r="BT7" s="1169"/>
      <c r="BU7" s="1169"/>
      <c r="BV7" s="1169"/>
      <c r="BW7" s="1169"/>
      <c r="BX7" s="1169"/>
      <c r="BY7" s="1169"/>
      <c r="BZ7" s="1169"/>
      <c r="CA7" s="1169"/>
      <c r="CB7" s="1169"/>
      <c r="CC7" s="1169"/>
      <c r="CD7" s="1169"/>
      <c r="CE7" s="1169"/>
      <c r="CF7" s="1169"/>
      <c r="CG7" s="1170"/>
      <c r="CH7" s="1161">
        <v>0</v>
      </c>
      <c r="CI7" s="1162"/>
      <c r="CJ7" s="1162"/>
      <c r="CK7" s="1162"/>
      <c r="CL7" s="1163"/>
      <c r="CM7" s="1161">
        <v>27</v>
      </c>
      <c r="CN7" s="1162"/>
      <c r="CO7" s="1162"/>
      <c r="CP7" s="1162"/>
      <c r="CQ7" s="1163"/>
      <c r="CR7" s="1161">
        <v>29</v>
      </c>
      <c r="CS7" s="1162"/>
      <c r="CT7" s="1162"/>
      <c r="CU7" s="1162"/>
      <c r="CV7" s="1163"/>
      <c r="CW7" s="1161">
        <v>16</v>
      </c>
      <c r="CX7" s="1162"/>
      <c r="CY7" s="1162"/>
      <c r="CZ7" s="1162"/>
      <c r="DA7" s="1163"/>
      <c r="DB7" s="1161">
        <v>0</v>
      </c>
      <c r="DC7" s="1162"/>
      <c r="DD7" s="1162"/>
      <c r="DE7" s="1162"/>
      <c r="DF7" s="1163"/>
      <c r="DG7" s="1161">
        <v>0</v>
      </c>
      <c r="DH7" s="1162"/>
      <c r="DI7" s="1162"/>
      <c r="DJ7" s="1162"/>
      <c r="DK7" s="1163"/>
      <c r="DL7" s="1161">
        <v>0</v>
      </c>
      <c r="DM7" s="1162"/>
      <c r="DN7" s="1162"/>
      <c r="DO7" s="1162"/>
      <c r="DP7" s="1163"/>
      <c r="DQ7" s="1161">
        <v>0</v>
      </c>
      <c r="DR7" s="1162"/>
      <c r="DS7" s="1162"/>
      <c r="DT7" s="1162"/>
      <c r="DU7" s="1163"/>
      <c r="DV7" s="1188"/>
      <c r="DW7" s="1189"/>
      <c r="DX7" s="1189"/>
      <c r="DY7" s="1189"/>
      <c r="DZ7" s="1190"/>
      <c r="EA7" s="234"/>
    </row>
    <row r="8" spans="1:131" s="235" customFormat="1" ht="26.25" customHeight="1">
      <c r="A8" s="241">
        <v>2</v>
      </c>
      <c r="B8" s="1100"/>
      <c r="C8" s="1101"/>
      <c r="D8" s="1101"/>
      <c r="E8" s="1101"/>
      <c r="F8" s="1101"/>
      <c r="G8" s="1101"/>
      <c r="H8" s="1101"/>
      <c r="I8" s="1101"/>
      <c r="J8" s="1101"/>
      <c r="K8" s="1101"/>
      <c r="L8" s="1101"/>
      <c r="M8" s="1101"/>
      <c r="N8" s="1101"/>
      <c r="O8" s="1101"/>
      <c r="P8" s="1102"/>
      <c r="Q8" s="1112"/>
      <c r="R8" s="1113"/>
      <c r="S8" s="1113"/>
      <c r="T8" s="1113"/>
      <c r="U8" s="1113"/>
      <c r="V8" s="1113"/>
      <c r="W8" s="1113"/>
      <c r="X8" s="1113"/>
      <c r="Y8" s="1113"/>
      <c r="Z8" s="1113"/>
      <c r="AA8" s="1113"/>
      <c r="AB8" s="1113"/>
      <c r="AC8" s="1113"/>
      <c r="AD8" s="1113"/>
      <c r="AE8" s="1114"/>
      <c r="AF8" s="1106"/>
      <c r="AG8" s="1107"/>
      <c r="AH8" s="1107"/>
      <c r="AI8" s="1107"/>
      <c r="AJ8" s="1108"/>
      <c r="AK8" s="1159"/>
      <c r="AL8" s="1160"/>
      <c r="AM8" s="1160"/>
      <c r="AN8" s="1160"/>
      <c r="AO8" s="1160"/>
      <c r="AP8" s="1160"/>
      <c r="AQ8" s="1160"/>
      <c r="AR8" s="1160"/>
      <c r="AS8" s="1160"/>
      <c r="AT8" s="1160"/>
      <c r="AU8" s="1157"/>
      <c r="AV8" s="1157"/>
      <c r="AW8" s="1157"/>
      <c r="AX8" s="1157"/>
      <c r="AY8" s="1158"/>
      <c r="AZ8" s="232"/>
      <c r="BA8" s="232"/>
      <c r="BB8" s="232"/>
      <c r="BC8" s="232"/>
      <c r="BD8" s="232"/>
      <c r="BE8" s="233"/>
      <c r="BF8" s="233"/>
      <c r="BG8" s="233"/>
      <c r="BH8" s="233"/>
      <c r="BI8" s="233"/>
      <c r="BJ8" s="233"/>
      <c r="BK8" s="233"/>
      <c r="BL8" s="233"/>
      <c r="BM8" s="233"/>
      <c r="BN8" s="233"/>
      <c r="BO8" s="233"/>
      <c r="BP8" s="233"/>
      <c r="BQ8" s="242">
        <v>2</v>
      </c>
      <c r="BR8" s="243"/>
      <c r="BS8" s="1083" t="s">
        <v>570</v>
      </c>
      <c r="BT8" s="1084"/>
      <c r="BU8" s="1084"/>
      <c r="BV8" s="1084"/>
      <c r="BW8" s="1084"/>
      <c r="BX8" s="1084"/>
      <c r="BY8" s="1084"/>
      <c r="BZ8" s="1084"/>
      <c r="CA8" s="1084"/>
      <c r="CB8" s="1084"/>
      <c r="CC8" s="1084"/>
      <c r="CD8" s="1084"/>
      <c r="CE8" s="1084"/>
      <c r="CF8" s="1084"/>
      <c r="CG8" s="1085"/>
      <c r="CH8" s="1058">
        <v>-49</v>
      </c>
      <c r="CI8" s="1059"/>
      <c r="CJ8" s="1059"/>
      <c r="CK8" s="1059"/>
      <c r="CL8" s="1060"/>
      <c r="CM8" s="1058">
        <v>95</v>
      </c>
      <c r="CN8" s="1059"/>
      <c r="CO8" s="1059"/>
      <c r="CP8" s="1059"/>
      <c r="CQ8" s="1060"/>
      <c r="CR8" s="1058">
        <v>9</v>
      </c>
      <c r="CS8" s="1059"/>
      <c r="CT8" s="1059"/>
      <c r="CU8" s="1059"/>
      <c r="CV8" s="1060"/>
      <c r="CW8" s="1058">
        <v>0</v>
      </c>
      <c r="CX8" s="1059"/>
      <c r="CY8" s="1059"/>
      <c r="CZ8" s="1059"/>
      <c r="DA8" s="1060"/>
      <c r="DB8" s="1058">
        <v>0</v>
      </c>
      <c r="DC8" s="1059"/>
      <c r="DD8" s="1059"/>
      <c r="DE8" s="1059"/>
      <c r="DF8" s="1060"/>
      <c r="DG8" s="1058">
        <v>0</v>
      </c>
      <c r="DH8" s="1059"/>
      <c r="DI8" s="1059"/>
      <c r="DJ8" s="1059"/>
      <c r="DK8" s="1060"/>
      <c r="DL8" s="1058">
        <v>0</v>
      </c>
      <c r="DM8" s="1059"/>
      <c r="DN8" s="1059"/>
      <c r="DO8" s="1059"/>
      <c r="DP8" s="1060"/>
      <c r="DQ8" s="1058">
        <v>0</v>
      </c>
      <c r="DR8" s="1059"/>
      <c r="DS8" s="1059"/>
      <c r="DT8" s="1059"/>
      <c r="DU8" s="1060"/>
      <c r="DV8" s="1061"/>
      <c r="DW8" s="1062"/>
      <c r="DX8" s="1062"/>
      <c r="DY8" s="1062"/>
      <c r="DZ8" s="1063"/>
      <c r="EA8" s="234"/>
    </row>
    <row r="9" spans="1:131" s="235" customFormat="1" ht="26.25" customHeight="1">
      <c r="A9" s="241">
        <v>3</v>
      </c>
      <c r="B9" s="1100"/>
      <c r="C9" s="1101"/>
      <c r="D9" s="1101"/>
      <c r="E9" s="1101"/>
      <c r="F9" s="1101"/>
      <c r="G9" s="1101"/>
      <c r="H9" s="1101"/>
      <c r="I9" s="1101"/>
      <c r="J9" s="1101"/>
      <c r="K9" s="1101"/>
      <c r="L9" s="1101"/>
      <c r="M9" s="1101"/>
      <c r="N9" s="1101"/>
      <c r="O9" s="1101"/>
      <c r="P9" s="1102"/>
      <c r="Q9" s="1112"/>
      <c r="R9" s="1113"/>
      <c r="S9" s="1113"/>
      <c r="T9" s="1113"/>
      <c r="U9" s="1113"/>
      <c r="V9" s="1113"/>
      <c r="W9" s="1113"/>
      <c r="X9" s="1113"/>
      <c r="Y9" s="1113"/>
      <c r="Z9" s="1113"/>
      <c r="AA9" s="1113"/>
      <c r="AB9" s="1113"/>
      <c r="AC9" s="1113"/>
      <c r="AD9" s="1113"/>
      <c r="AE9" s="1114"/>
      <c r="AF9" s="1106"/>
      <c r="AG9" s="1107"/>
      <c r="AH9" s="1107"/>
      <c r="AI9" s="1107"/>
      <c r="AJ9" s="1108"/>
      <c r="AK9" s="1159"/>
      <c r="AL9" s="1160"/>
      <c r="AM9" s="1160"/>
      <c r="AN9" s="1160"/>
      <c r="AO9" s="1160"/>
      <c r="AP9" s="1160"/>
      <c r="AQ9" s="1160"/>
      <c r="AR9" s="1160"/>
      <c r="AS9" s="1160"/>
      <c r="AT9" s="1160"/>
      <c r="AU9" s="1157"/>
      <c r="AV9" s="1157"/>
      <c r="AW9" s="1157"/>
      <c r="AX9" s="1157"/>
      <c r="AY9" s="1158"/>
      <c r="AZ9" s="232"/>
      <c r="BA9" s="232"/>
      <c r="BB9" s="232"/>
      <c r="BC9" s="232"/>
      <c r="BD9" s="232"/>
      <c r="BE9" s="233"/>
      <c r="BF9" s="233"/>
      <c r="BG9" s="233"/>
      <c r="BH9" s="233"/>
      <c r="BI9" s="233"/>
      <c r="BJ9" s="233"/>
      <c r="BK9" s="233"/>
      <c r="BL9" s="233"/>
      <c r="BM9" s="233"/>
      <c r="BN9" s="233"/>
      <c r="BO9" s="233"/>
      <c r="BP9" s="233"/>
      <c r="BQ9" s="242">
        <v>3</v>
      </c>
      <c r="BR9" s="243"/>
      <c r="BS9" s="1083" t="s">
        <v>571</v>
      </c>
      <c r="BT9" s="1084"/>
      <c r="BU9" s="1084"/>
      <c r="BV9" s="1084"/>
      <c r="BW9" s="1084"/>
      <c r="BX9" s="1084"/>
      <c r="BY9" s="1084"/>
      <c r="BZ9" s="1084"/>
      <c r="CA9" s="1084"/>
      <c r="CB9" s="1084"/>
      <c r="CC9" s="1084"/>
      <c r="CD9" s="1084"/>
      <c r="CE9" s="1084"/>
      <c r="CF9" s="1084"/>
      <c r="CG9" s="1085"/>
      <c r="CH9" s="1058">
        <v>5</v>
      </c>
      <c r="CI9" s="1059"/>
      <c r="CJ9" s="1059"/>
      <c r="CK9" s="1059"/>
      <c r="CL9" s="1060"/>
      <c r="CM9" s="1058">
        <v>188</v>
      </c>
      <c r="CN9" s="1059"/>
      <c r="CO9" s="1059"/>
      <c r="CP9" s="1059"/>
      <c r="CQ9" s="1060"/>
      <c r="CR9" s="1058">
        <v>54</v>
      </c>
      <c r="CS9" s="1059"/>
      <c r="CT9" s="1059"/>
      <c r="CU9" s="1059"/>
      <c r="CV9" s="1060"/>
      <c r="CW9" s="1058">
        <v>0</v>
      </c>
      <c r="CX9" s="1059"/>
      <c r="CY9" s="1059"/>
      <c r="CZ9" s="1059"/>
      <c r="DA9" s="1060"/>
      <c r="DB9" s="1058">
        <v>0</v>
      </c>
      <c r="DC9" s="1059"/>
      <c r="DD9" s="1059"/>
      <c r="DE9" s="1059"/>
      <c r="DF9" s="1060"/>
      <c r="DG9" s="1058">
        <v>0</v>
      </c>
      <c r="DH9" s="1059"/>
      <c r="DI9" s="1059"/>
      <c r="DJ9" s="1059"/>
      <c r="DK9" s="1060"/>
      <c r="DL9" s="1058">
        <v>0</v>
      </c>
      <c r="DM9" s="1059"/>
      <c r="DN9" s="1059"/>
      <c r="DO9" s="1059"/>
      <c r="DP9" s="1060"/>
      <c r="DQ9" s="1058">
        <v>0</v>
      </c>
      <c r="DR9" s="1059"/>
      <c r="DS9" s="1059"/>
      <c r="DT9" s="1059"/>
      <c r="DU9" s="1060"/>
      <c r="DV9" s="1061"/>
      <c r="DW9" s="1062"/>
      <c r="DX9" s="1062"/>
      <c r="DY9" s="1062"/>
      <c r="DZ9" s="1063"/>
      <c r="EA9" s="234"/>
    </row>
    <row r="10" spans="1:131" s="235" customFormat="1" ht="26.25" customHeight="1">
      <c r="A10" s="241">
        <v>4</v>
      </c>
      <c r="B10" s="1100"/>
      <c r="C10" s="1101"/>
      <c r="D10" s="1101"/>
      <c r="E10" s="1101"/>
      <c r="F10" s="1101"/>
      <c r="G10" s="1101"/>
      <c r="H10" s="1101"/>
      <c r="I10" s="1101"/>
      <c r="J10" s="1101"/>
      <c r="K10" s="1101"/>
      <c r="L10" s="1101"/>
      <c r="M10" s="1101"/>
      <c r="N10" s="1101"/>
      <c r="O10" s="1101"/>
      <c r="P10" s="1102"/>
      <c r="Q10" s="1112"/>
      <c r="R10" s="1113"/>
      <c r="S10" s="1113"/>
      <c r="T10" s="1113"/>
      <c r="U10" s="1113"/>
      <c r="V10" s="1113"/>
      <c r="W10" s="1113"/>
      <c r="X10" s="1113"/>
      <c r="Y10" s="1113"/>
      <c r="Z10" s="1113"/>
      <c r="AA10" s="1113"/>
      <c r="AB10" s="1113"/>
      <c r="AC10" s="1113"/>
      <c r="AD10" s="1113"/>
      <c r="AE10" s="1114"/>
      <c r="AF10" s="1106"/>
      <c r="AG10" s="1107"/>
      <c r="AH10" s="1107"/>
      <c r="AI10" s="1107"/>
      <c r="AJ10" s="1108"/>
      <c r="AK10" s="1159"/>
      <c r="AL10" s="1160"/>
      <c r="AM10" s="1160"/>
      <c r="AN10" s="1160"/>
      <c r="AO10" s="1160"/>
      <c r="AP10" s="1160"/>
      <c r="AQ10" s="1160"/>
      <c r="AR10" s="1160"/>
      <c r="AS10" s="1160"/>
      <c r="AT10" s="1160"/>
      <c r="AU10" s="1157"/>
      <c r="AV10" s="1157"/>
      <c r="AW10" s="1157"/>
      <c r="AX10" s="1157"/>
      <c r="AY10" s="1158"/>
      <c r="AZ10" s="232"/>
      <c r="BA10" s="232"/>
      <c r="BB10" s="232"/>
      <c r="BC10" s="232"/>
      <c r="BD10" s="232"/>
      <c r="BE10" s="233"/>
      <c r="BF10" s="233"/>
      <c r="BG10" s="233"/>
      <c r="BH10" s="233"/>
      <c r="BI10" s="233"/>
      <c r="BJ10" s="233"/>
      <c r="BK10" s="233"/>
      <c r="BL10" s="233"/>
      <c r="BM10" s="233"/>
      <c r="BN10" s="233"/>
      <c r="BO10" s="233"/>
      <c r="BP10" s="233"/>
      <c r="BQ10" s="242">
        <v>4</v>
      </c>
      <c r="BR10" s="243"/>
      <c r="BS10" s="1083" t="s">
        <v>572</v>
      </c>
      <c r="BT10" s="1084"/>
      <c r="BU10" s="1084"/>
      <c r="BV10" s="1084"/>
      <c r="BW10" s="1084"/>
      <c r="BX10" s="1084"/>
      <c r="BY10" s="1084"/>
      <c r="BZ10" s="1084"/>
      <c r="CA10" s="1084"/>
      <c r="CB10" s="1084"/>
      <c r="CC10" s="1084"/>
      <c r="CD10" s="1084"/>
      <c r="CE10" s="1084"/>
      <c r="CF10" s="1084"/>
      <c r="CG10" s="1085"/>
      <c r="CH10" s="1058">
        <v>0</v>
      </c>
      <c r="CI10" s="1059"/>
      <c r="CJ10" s="1059"/>
      <c r="CK10" s="1059"/>
      <c r="CL10" s="1060"/>
      <c r="CM10" s="1058">
        <v>0</v>
      </c>
      <c r="CN10" s="1059"/>
      <c r="CO10" s="1059"/>
      <c r="CP10" s="1059"/>
      <c r="CQ10" s="1060"/>
      <c r="CR10" s="1058">
        <v>65</v>
      </c>
      <c r="CS10" s="1059"/>
      <c r="CT10" s="1059"/>
      <c r="CU10" s="1059"/>
      <c r="CV10" s="1060"/>
      <c r="CW10" s="1058">
        <v>0</v>
      </c>
      <c r="CX10" s="1059"/>
      <c r="CY10" s="1059"/>
      <c r="CZ10" s="1059"/>
      <c r="DA10" s="1060"/>
      <c r="DB10" s="1058">
        <v>0</v>
      </c>
      <c r="DC10" s="1059"/>
      <c r="DD10" s="1059"/>
      <c r="DE10" s="1059"/>
      <c r="DF10" s="1060"/>
      <c r="DG10" s="1058">
        <v>0</v>
      </c>
      <c r="DH10" s="1059"/>
      <c r="DI10" s="1059"/>
      <c r="DJ10" s="1059"/>
      <c r="DK10" s="1060"/>
      <c r="DL10" s="1058">
        <v>0</v>
      </c>
      <c r="DM10" s="1059"/>
      <c r="DN10" s="1059"/>
      <c r="DO10" s="1059"/>
      <c r="DP10" s="1060"/>
      <c r="DQ10" s="1058">
        <v>0</v>
      </c>
      <c r="DR10" s="1059"/>
      <c r="DS10" s="1059"/>
      <c r="DT10" s="1059"/>
      <c r="DU10" s="1060"/>
      <c r="DV10" s="1061"/>
      <c r="DW10" s="1062"/>
      <c r="DX10" s="1062"/>
      <c r="DY10" s="1062"/>
      <c r="DZ10" s="1063"/>
      <c r="EA10" s="234"/>
    </row>
    <row r="11" spans="1:131" s="235" customFormat="1" ht="26.25" customHeight="1">
      <c r="A11" s="241">
        <v>5</v>
      </c>
      <c r="B11" s="1100"/>
      <c r="C11" s="1101"/>
      <c r="D11" s="1101"/>
      <c r="E11" s="1101"/>
      <c r="F11" s="1101"/>
      <c r="G11" s="1101"/>
      <c r="H11" s="1101"/>
      <c r="I11" s="1101"/>
      <c r="J11" s="1101"/>
      <c r="K11" s="1101"/>
      <c r="L11" s="1101"/>
      <c r="M11" s="1101"/>
      <c r="N11" s="1101"/>
      <c r="O11" s="1101"/>
      <c r="P11" s="1102"/>
      <c r="Q11" s="1112"/>
      <c r="R11" s="1113"/>
      <c r="S11" s="1113"/>
      <c r="T11" s="1113"/>
      <c r="U11" s="1113"/>
      <c r="V11" s="1113"/>
      <c r="W11" s="1113"/>
      <c r="X11" s="1113"/>
      <c r="Y11" s="1113"/>
      <c r="Z11" s="1113"/>
      <c r="AA11" s="1113"/>
      <c r="AB11" s="1113"/>
      <c r="AC11" s="1113"/>
      <c r="AD11" s="1113"/>
      <c r="AE11" s="1114"/>
      <c r="AF11" s="1106"/>
      <c r="AG11" s="1107"/>
      <c r="AH11" s="1107"/>
      <c r="AI11" s="1107"/>
      <c r="AJ11" s="1108"/>
      <c r="AK11" s="1159"/>
      <c r="AL11" s="1160"/>
      <c r="AM11" s="1160"/>
      <c r="AN11" s="1160"/>
      <c r="AO11" s="1160"/>
      <c r="AP11" s="1160"/>
      <c r="AQ11" s="1160"/>
      <c r="AR11" s="1160"/>
      <c r="AS11" s="1160"/>
      <c r="AT11" s="1160"/>
      <c r="AU11" s="1157"/>
      <c r="AV11" s="1157"/>
      <c r="AW11" s="1157"/>
      <c r="AX11" s="1157"/>
      <c r="AY11" s="1158"/>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c r="A12" s="241">
        <v>6</v>
      </c>
      <c r="B12" s="1100"/>
      <c r="C12" s="1101"/>
      <c r="D12" s="1101"/>
      <c r="E12" s="1101"/>
      <c r="F12" s="1101"/>
      <c r="G12" s="1101"/>
      <c r="H12" s="1101"/>
      <c r="I12" s="1101"/>
      <c r="J12" s="1101"/>
      <c r="K12" s="1101"/>
      <c r="L12" s="1101"/>
      <c r="M12" s="1101"/>
      <c r="N12" s="1101"/>
      <c r="O12" s="1101"/>
      <c r="P12" s="1102"/>
      <c r="Q12" s="1112"/>
      <c r="R12" s="1113"/>
      <c r="S12" s="1113"/>
      <c r="T12" s="1113"/>
      <c r="U12" s="1113"/>
      <c r="V12" s="1113"/>
      <c r="W12" s="1113"/>
      <c r="X12" s="1113"/>
      <c r="Y12" s="1113"/>
      <c r="Z12" s="1113"/>
      <c r="AA12" s="1113"/>
      <c r="AB12" s="1113"/>
      <c r="AC12" s="1113"/>
      <c r="AD12" s="1113"/>
      <c r="AE12" s="1114"/>
      <c r="AF12" s="1106"/>
      <c r="AG12" s="1107"/>
      <c r="AH12" s="1107"/>
      <c r="AI12" s="1107"/>
      <c r="AJ12" s="1108"/>
      <c r="AK12" s="1159"/>
      <c r="AL12" s="1160"/>
      <c r="AM12" s="1160"/>
      <c r="AN12" s="1160"/>
      <c r="AO12" s="1160"/>
      <c r="AP12" s="1160"/>
      <c r="AQ12" s="1160"/>
      <c r="AR12" s="1160"/>
      <c r="AS12" s="1160"/>
      <c r="AT12" s="1160"/>
      <c r="AU12" s="1157"/>
      <c r="AV12" s="1157"/>
      <c r="AW12" s="1157"/>
      <c r="AX12" s="1157"/>
      <c r="AY12" s="1158"/>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0"/>
      <c r="C13" s="1101"/>
      <c r="D13" s="1101"/>
      <c r="E13" s="1101"/>
      <c r="F13" s="1101"/>
      <c r="G13" s="1101"/>
      <c r="H13" s="1101"/>
      <c r="I13" s="1101"/>
      <c r="J13" s="1101"/>
      <c r="K13" s="1101"/>
      <c r="L13" s="1101"/>
      <c r="M13" s="1101"/>
      <c r="N13" s="1101"/>
      <c r="O13" s="1101"/>
      <c r="P13" s="1102"/>
      <c r="Q13" s="1112"/>
      <c r="R13" s="1113"/>
      <c r="S13" s="1113"/>
      <c r="T13" s="1113"/>
      <c r="U13" s="1113"/>
      <c r="V13" s="1113"/>
      <c r="W13" s="1113"/>
      <c r="X13" s="1113"/>
      <c r="Y13" s="1113"/>
      <c r="Z13" s="1113"/>
      <c r="AA13" s="1113"/>
      <c r="AB13" s="1113"/>
      <c r="AC13" s="1113"/>
      <c r="AD13" s="1113"/>
      <c r="AE13" s="1114"/>
      <c r="AF13" s="1106"/>
      <c r="AG13" s="1107"/>
      <c r="AH13" s="1107"/>
      <c r="AI13" s="1107"/>
      <c r="AJ13" s="1108"/>
      <c r="AK13" s="1159"/>
      <c r="AL13" s="1160"/>
      <c r="AM13" s="1160"/>
      <c r="AN13" s="1160"/>
      <c r="AO13" s="1160"/>
      <c r="AP13" s="1160"/>
      <c r="AQ13" s="1160"/>
      <c r="AR13" s="1160"/>
      <c r="AS13" s="1160"/>
      <c r="AT13" s="1160"/>
      <c r="AU13" s="1157"/>
      <c r="AV13" s="1157"/>
      <c r="AW13" s="1157"/>
      <c r="AX13" s="1157"/>
      <c r="AY13" s="1158"/>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0"/>
      <c r="C14" s="1101"/>
      <c r="D14" s="1101"/>
      <c r="E14" s="1101"/>
      <c r="F14" s="1101"/>
      <c r="G14" s="1101"/>
      <c r="H14" s="1101"/>
      <c r="I14" s="1101"/>
      <c r="J14" s="1101"/>
      <c r="K14" s="1101"/>
      <c r="L14" s="1101"/>
      <c r="M14" s="1101"/>
      <c r="N14" s="1101"/>
      <c r="O14" s="1101"/>
      <c r="P14" s="1102"/>
      <c r="Q14" s="1112"/>
      <c r="R14" s="1113"/>
      <c r="S14" s="1113"/>
      <c r="T14" s="1113"/>
      <c r="U14" s="1113"/>
      <c r="V14" s="1113"/>
      <c r="W14" s="1113"/>
      <c r="X14" s="1113"/>
      <c r="Y14" s="1113"/>
      <c r="Z14" s="1113"/>
      <c r="AA14" s="1113"/>
      <c r="AB14" s="1113"/>
      <c r="AC14" s="1113"/>
      <c r="AD14" s="1113"/>
      <c r="AE14" s="1114"/>
      <c r="AF14" s="1106"/>
      <c r="AG14" s="1107"/>
      <c r="AH14" s="1107"/>
      <c r="AI14" s="1107"/>
      <c r="AJ14" s="1108"/>
      <c r="AK14" s="1159"/>
      <c r="AL14" s="1160"/>
      <c r="AM14" s="1160"/>
      <c r="AN14" s="1160"/>
      <c r="AO14" s="1160"/>
      <c r="AP14" s="1160"/>
      <c r="AQ14" s="1160"/>
      <c r="AR14" s="1160"/>
      <c r="AS14" s="1160"/>
      <c r="AT14" s="1160"/>
      <c r="AU14" s="1157"/>
      <c r="AV14" s="1157"/>
      <c r="AW14" s="1157"/>
      <c r="AX14" s="1157"/>
      <c r="AY14" s="1158"/>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0"/>
      <c r="C15" s="1101"/>
      <c r="D15" s="1101"/>
      <c r="E15" s="1101"/>
      <c r="F15" s="1101"/>
      <c r="G15" s="1101"/>
      <c r="H15" s="1101"/>
      <c r="I15" s="1101"/>
      <c r="J15" s="1101"/>
      <c r="K15" s="1101"/>
      <c r="L15" s="1101"/>
      <c r="M15" s="1101"/>
      <c r="N15" s="1101"/>
      <c r="O15" s="1101"/>
      <c r="P15" s="1102"/>
      <c r="Q15" s="1112"/>
      <c r="R15" s="1113"/>
      <c r="S15" s="1113"/>
      <c r="T15" s="1113"/>
      <c r="U15" s="1113"/>
      <c r="V15" s="1113"/>
      <c r="W15" s="1113"/>
      <c r="X15" s="1113"/>
      <c r="Y15" s="1113"/>
      <c r="Z15" s="1113"/>
      <c r="AA15" s="1113"/>
      <c r="AB15" s="1113"/>
      <c r="AC15" s="1113"/>
      <c r="AD15" s="1113"/>
      <c r="AE15" s="1114"/>
      <c r="AF15" s="1106"/>
      <c r="AG15" s="1107"/>
      <c r="AH15" s="1107"/>
      <c r="AI15" s="1107"/>
      <c r="AJ15" s="1108"/>
      <c r="AK15" s="1159"/>
      <c r="AL15" s="1160"/>
      <c r="AM15" s="1160"/>
      <c r="AN15" s="1160"/>
      <c r="AO15" s="1160"/>
      <c r="AP15" s="1160"/>
      <c r="AQ15" s="1160"/>
      <c r="AR15" s="1160"/>
      <c r="AS15" s="1160"/>
      <c r="AT15" s="1160"/>
      <c r="AU15" s="1157"/>
      <c r="AV15" s="1157"/>
      <c r="AW15" s="1157"/>
      <c r="AX15" s="1157"/>
      <c r="AY15" s="1158"/>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0"/>
      <c r="C16" s="1101"/>
      <c r="D16" s="1101"/>
      <c r="E16" s="1101"/>
      <c r="F16" s="1101"/>
      <c r="G16" s="1101"/>
      <c r="H16" s="1101"/>
      <c r="I16" s="1101"/>
      <c r="J16" s="1101"/>
      <c r="K16" s="1101"/>
      <c r="L16" s="1101"/>
      <c r="M16" s="1101"/>
      <c r="N16" s="1101"/>
      <c r="O16" s="1101"/>
      <c r="P16" s="1102"/>
      <c r="Q16" s="1112"/>
      <c r="R16" s="1113"/>
      <c r="S16" s="1113"/>
      <c r="T16" s="1113"/>
      <c r="U16" s="1113"/>
      <c r="V16" s="1113"/>
      <c r="W16" s="1113"/>
      <c r="X16" s="1113"/>
      <c r="Y16" s="1113"/>
      <c r="Z16" s="1113"/>
      <c r="AA16" s="1113"/>
      <c r="AB16" s="1113"/>
      <c r="AC16" s="1113"/>
      <c r="AD16" s="1113"/>
      <c r="AE16" s="1114"/>
      <c r="AF16" s="1106"/>
      <c r="AG16" s="1107"/>
      <c r="AH16" s="1107"/>
      <c r="AI16" s="1107"/>
      <c r="AJ16" s="1108"/>
      <c r="AK16" s="1159"/>
      <c r="AL16" s="1160"/>
      <c r="AM16" s="1160"/>
      <c r="AN16" s="1160"/>
      <c r="AO16" s="1160"/>
      <c r="AP16" s="1160"/>
      <c r="AQ16" s="1160"/>
      <c r="AR16" s="1160"/>
      <c r="AS16" s="1160"/>
      <c r="AT16" s="1160"/>
      <c r="AU16" s="1157"/>
      <c r="AV16" s="1157"/>
      <c r="AW16" s="1157"/>
      <c r="AX16" s="1157"/>
      <c r="AY16" s="1158"/>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0"/>
      <c r="C17" s="1101"/>
      <c r="D17" s="1101"/>
      <c r="E17" s="1101"/>
      <c r="F17" s="1101"/>
      <c r="G17" s="1101"/>
      <c r="H17" s="1101"/>
      <c r="I17" s="1101"/>
      <c r="J17" s="1101"/>
      <c r="K17" s="1101"/>
      <c r="L17" s="1101"/>
      <c r="M17" s="1101"/>
      <c r="N17" s="1101"/>
      <c r="O17" s="1101"/>
      <c r="P17" s="1102"/>
      <c r="Q17" s="1112"/>
      <c r="R17" s="1113"/>
      <c r="S17" s="1113"/>
      <c r="T17" s="1113"/>
      <c r="U17" s="1113"/>
      <c r="V17" s="1113"/>
      <c r="W17" s="1113"/>
      <c r="X17" s="1113"/>
      <c r="Y17" s="1113"/>
      <c r="Z17" s="1113"/>
      <c r="AA17" s="1113"/>
      <c r="AB17" s="1113"/>
      <c r="AC17" s="1113"/>
      <c r="AD17" s="1113"/>
      <c r="AE17" s="1114"/>
      <c r="AF17" s="1106"/>
      <c r="AG17" s="1107"/>
      <c r="AH17" s="1107"/>
      <c r="AI17" s="1107"/>
      <c r="AJ17" s="1108"/>
      <c r="AK17" s="1159"/>
      <c r="AL17" s="1160"/>
      <c r="AM17" s="1160"/>
      <c r="AN17" s="1160"/>
      <c r="AO17" s="1160"/>
      <c r="AP17" s="1160"/>
      <c r="AQ17" s="1160"/>
      <c r="AR17" s="1160"/>
      <c r="AS17" s="1160"/>
      <c r="AT17" s="1160"/>
      <c r="AU17" s="1157"/>
      <c r="AV17" s="1157"/>
      <c r="AW17" s="1157"/>
      <c r="AX17" s="1157"/>
      <c r="AY17" s="1158"/>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0"/>
      <c r="C18" s="1101"/>
      <c r="D18" s="1101"/>
      <c r="E18" s="1101"/>
      <c r="F18" s="1101"/>
      <c r="G18" s="1101"/>
      <c r="H18" s="1101"/>
      <c r="I18" s="1101"/>
      <c r="J18" s="1101"/>
      <c r="K18" s="1101"/>
      <c r="L18" s="1101"/>
      <c r="M18" s="1101"/>
      <c r="N18" s="1101"/>
      <c r="O18" s="1101"/>
      <c r="P18" s="1102"/>
      <c r="Q18" s="1112"/>
      <c r="R18" s="1113"/>
      <c r="S18" s="1113"/>
      <c r="T18" s="1113"/>
      <c r="U18" s="1113"/>
      <c r="V18" s="1113"/>
      <c r="W18" s="1113"/>
      <c r="X18" s="1113"/>
      <c r="Y18" s="1113"/>
      <c r="Z18" s="1113"/>
      <c r="AA18" s="1113"/>
      <c r="AB18" s="1113"/>
      <c r="AC18" s="1113"/>
      <c r="AD18" s="1113"/>
      <c r="AE18" s="1114"/>
      <c r="AF18" s="1106"/>
      <c r="AG18" s="1107"/>
      <c r="AH18" s="1107"/>
      <c r="AI18" s="1107"/>
      <c r="AJ18" s="1108"/>
      <c r="AK18" s="1159"/>
      <c r="AL18" s="1160"/>
      <c r="AM18" s="1160"/>
      <c r="AN18" s="1160"/>
      <c r="AO18" s="1160"/>
      <c r="AP18" s="1160"/>
      <c r="AQ18" s="1160"/>
      <c r="AR18" s="1160"/>
      <c r="AS18" s="1160"/>
      <c r="AT18" s="1160"/>
      <c r="AU18" s="1157"/>
      <c r="AV18" s="1157"/>
      <c r="AW18" s="1157"/>
      <c r="AX18" s="1157"/>
      <c r="AY18" s="1158"/>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0"/>
      <c r="C19" s="1101"/>
      <c r="D19" s="1101"/>
      <c r="E19" s="1101"/>
      <c r="F19" s="1101"/>
      <c r="G19" s="1101"/>
      <c r="H19" s="1101"/>
      <c r="I19" s="1101"/>
      <c r="J19" s="1101"/>
      <c r="K19" s="1101"/>
      <c r="L19" s="1101"/>
      <c r="M19" s="1101"/>
      <c r="N19" s="1101"/>
      <c r="O19" s="1101"/>
      <c r="P19" s="1102"/>
      <c r="Q19" s="1112"/>
      <c r="R19" s="1113"/>
      <c r="S19" s="1113"/>
      <c r="T19" s="1113"/>
      <c r="U19" s="1113"/>
      <c r="V19" s="1113"/>
      <c r="W19" s="1113"/>
      <c r="X19" s="1113"/>
      <c r="Y19" s="1113"/>
      <c r="Z19" s="1113"/>
      <c r="AA19" s="1113"/>
      <c r="AB19" s="1113"/>
      <c r="AC19" s="1113"/>
      <c r="AD19" s="1113"/>
      <c r="AE19" s="1114"/>
      <c r="AF19" s="1106"/>
      <c r="AG19" s="1107"/>
      <c r="AH19" s="1107"/>
      <c r="AI19" s="1107"/>
      <c r="AJ19" s="1108"/>
      <c r="AK19" s="1159"/>
      <c r="AL19" s="1160"/>
      <c r="AM19" s="1160"/>
      <c r="AN19" s="1160"/>
      <c r="AO19" s="1160"/>
      <c r="AP19" s="1160"/>
      <c r="AQ19" s="1160"/>
      <c r="AR19" s="1160"/>
      <c r="AS19" s="1160"/>
      <c r="AT19" s="1160"/>
      <c r="AU19" s="1157"/>
      <c r="AV19" s="1157"/>
      <c r="AW19" s="1157"/>
      <c r="AX19" s="1157"/>
      <c r="AY19" s="1158"/>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0"/>
      <c r="C20" s="1101"/>
      <c r="D20" s="1101"/>
      <c r="E20" s="1101"/>
      <c r="F20" s="1101"/>
      <c r="G20" s="1101"/>
      <c r="H20" s="1101"/>
      <c r="I20" s="1101"/>
      <c r="J20" s="1101"/>
      <c r="K20" s="1101"/>
      <c r="L20" s="1101"/>
      <c r="M20" s="1101"/>
      <c r="N20" s="1101"/>
      <c r="O20" s="1101"/>
      <c r="P20" s="1102"/>
      <c r="Q20" s="1112"/>
      <c r="R20" s="1113"/>
      <c r="S20" s="1113"/>
      <c r="T20" s="1113"/>
      <c r="U20" s="1113"/>
      <c r="V20" s="1113"/>
      <c r="W20" s="1113"/>
      <c r="X20" s="1113"/>
      <c r="Y20" s="1113"/>
      <c r="Z20" s="1113"/>
      <c r="AA20" s="1113"/>
      <c r="AB20" s="1113"/>
      <c r="AC20" s="1113"/>
      <c r="AD20" s="1113"/>
      <c r="AE20" s="1114"/>
      <c r="AF20" s="1106"/>
      <c r="AG20" s="1107"/>
      <c r="AH20" s="1107"/>
      <c r="AI20" s="1107"/>
      <c r="AJ20" s="1108"/>
      <c r="AK20" s="1159"/>
      <c r="AL20" s="1160"/>
      <c r="AM20" s="1160"/>
      <c r="AN20" s="1160"/>
      <c r="AO20" s="1160"/>
      <c r="AP20" s="1160"/>
      <c r="AQ20" s="1160"/>
      <c r="AR20" s="1160"/>
      <c r="AS20" s="1160"/>
      <c r="AT20" s="1160"/>
      <c r="AU20" s="1157"/>
      <c r="AV20" s="1157"/>
      <c r="AW20" s="1157"/>
      <c r="AX20" s="1157"/>
      <c r="AY20" s="1158"/>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0"/>
      <c r="C21" s="1101"/>
      <c r="D21" s="1101"/>
      <c r="E21" s="1101"/>
      <c r="F21" s="1101"/>
      <c r="G21" s="1101"/>
      <c r="H21" s="1101"/>
      <c r="I21" s="1101"/>
      <c r="J21" s="1101"/>
      <c r="K21" s="1101"/>
      <c r="L21" s="1101"/>
      <c r="M21" s="1101"/>
      <c r="N21" s="1101"/>
      <c r="O21" s="1101"/>
      <c r="P21" s="1102"/>
      <c r="Q21" s="1112"/>
      <c r="R21" s="1113"/>
      <c r="S21" s="1113"/>
      <c r="T21" s="1113"/>
      <c r="U21" s="1113"/>
      <c r="V21" s="1113"/>
      <c r="W21" s="1113"/>
      <c r="X21" s="1113"/>
      <c r="Y21" s="1113"/>
      <c r="Z21" s="1113"/>
      <c r="AA21" s="1113"/>
      <c r="AB21" s="1113"/>
      <c r="AC21" s="1113"/>
      <c r="AD21" s="1113"/>
      <c r="AE21" s="1114"/>
      <c r="AF21" s="1106"/>
      <c r="AG21" s="1107"/>
      <c r="AH21" s="1107"/>
      <c r="AI21" s="1107"/>
      <c r="AJ21" s="1108"/>
      <c r="AK21" s="1159"/>
      <c r="AL21" s="1160"/>
      <c r="AM21" s="1160"/>
      <c r="AN21" s="1160"/>
      <c r="AO21" s="1160"/>
      <c r="AP21" s="1160"/>
      <c r="AQ21" s="1160"/>
      <c r="AR21" s="1160"/>
      <c r="AS21" s="1160"/>
      <c r="AT21" s="1160"/>
      <c r="AU21" s="1157"/>
      <c r="AV21" s="1157"/>
      <c r="AW21" s="1157"/>
      <c r="AX21" s="1157"/>
      <c r="AY21" s="1158"/>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0"/>
      <c r="C22" s="1101"/>
      <c r="D22" s="1101"/>
      <c r="E22" s="1101"/>
      <c r="F22" s="1101"/>
      <c r="G22" s="1101"/>
      <c r="H22" s="1101"/>
      <c r="I22" s="1101"/>
      <c r="J22" s="1101"/>
      <c r="K22" s="1101"/>
      <c r="L22" s="1101"/>
      <c r="M22" s="1101"/>
      <c r="N22" s="1101"/>
      <c r="O22" s="1101"/>
      <c r="P22" s="1102"/>
      <c r="Q22" s="1154"/>
      <c r="R22" s="1155"/>
      <c r="S22" s="1155"/>
      <c r="T22" s="1155"/>
      <c r="U22" s="1155"/>
      <c r="V22" s="1155"/>
      <c r="W22" s="1155"/>
      <c r="X22" s="1155"/>
      <c r="Y22" s="1155"/>
      <c r="Z22" s="1155"/>
      <c r="AA22" s="1155"/>
      <c r="AB22" s="1155"/>
      <c r="AC22" s="1155"/>
      <c r="AD22" s="1155"/>
      <c r="AE22" s="1156"/>
      <c r="AF22" s="1106"/>
      <c r="AG22" s="1107"/>
      <c r="AH22" s="1107"/>
      <c r="AI22" s="1107"/>
      <c r="AJ22" s="1108"/>
      <c r="AK22" s="1150"/>
      <c r="AL22" s="1151"/>
      <c r="AM22" s="1151"/>
      <c r="AN22" s="1151"/>
      <c r="AO22" s="1151"/>
      <c r="AP22" s="1151"/>
      <c r="AQ22" s="1151"/>
      <c r="AR22" s="1151"/>
      <c r="AS22" s="1151"/>
      <c r="AT22" s="1151"/>
      <c r="AU22" s="1152"/>
      <c r="AV22" s="1152"/>
      <c r="AW22" s="1152"/>
      <c r="AX22" s="1152"/>
      <c r="AY22" s="1153"/>
      <c r="AZ22" s="1098" t="s">
        <v>376</v>
      </c>
      <c r="BA22" s="1098"/>
      <c r="BB22" s="1098"/>
      <c r="BC22" s="1098"/>
      <c r="BD22" s="1099"/>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377</v>
      </c>
      <c r="B23" s="1013" t="s">
        <v>378</v>
      </c>
      <c r="C23" s="1014"/>
      <c r="D23" s="1014"/>
      <c r="E23" s="1014"/>
      <c r="F23" s="1014"/>
      <c r="G23" s="1014"/>
      <c r="H23" s="1014"/>
      <c r="I23" s="1014"/>
      <c r="J23" s="1014"/>
      <c r="K23" s="1014"/>
      <c r="L23" s="1014"/>
      <c r="M23" s="1014"/>
      <c r="N23" s="1014"/>
      <c r="O23" s="1014"/>
      <c r="P23" s="1015"/>
      <c r="Q23" s="1140">
        <v>20420</v>
      </c>
      <c r="R23" s="1141"/>
      <c r="S23" s="1141"/>
      <c r="T23" s="1141"/>
      <c r="U23" s="1141"/>
      <c r="V23" s="1142">
        <v>20326</v>
      </c>
      <c r="W23" s="1138"/>
      <c r="X23" s="1138"/>
      <c r="Y23" s="1138"/>
      <c r="Z23" s="1143"/>
      <c r="AA23" s="1142">
        <v>94</v>
      </c>
      <c r="AB23" s="1138"/>
      <c r="AC23" s="1138"/>
      <c r="AD23" s="1138"/>
      <c r="AE23" s="1139"/>
      <c r="AF23" s="1144">
        <v>89</v>
      </c>
      <c r="AG23" s="1141"/>
      <c r="AH23" s="1141"/>
      <c r="AI23" s="1141"/>
      <c r="AJ23" s="1145"/>
      <c r="AK23" s="1146"/>
      <c r="AL23" s="1147"/>
      <c r="AM23" s="1147"/>
      <c r="AN23" s="1147"/>
      <c r="AO23" s="1147"/>
      <c r="AP23" s="1141">
        <v>15823</v>
      </c>
      <c r="AQ23" s="1141"/>
      <c r="AR23" s="1141"/>
      <c r="AS23" s="1141"/>
      <c r="AT23" s="1141"/>
      <c r="AU23" s="1148"/>
      <c r="AV23" s="1148"/>
      <c r="AW23" s="1148"/>
      <c r="AX23" s="1148"/>
      <c r="AY23" s="1149"/>
      <c r="AZ23" s="1137" t="s">
        <v>379</v>
      </c>
      <c r="BA23" s="1138"/>
      <c r="BB23" s="1138"/>
      <c r="BC23" s="1138"/>
      <c r="BD23" s="1139"/>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6" t="s">
        <v>380</v>
      </c>
      <c r="B24" s="1136"/>
      <c r="C24" s="1136"/>
      <c r="D24" s="1136"/>
      <c r="E24" s="1136"/>
      <c r="F24" s="1136"/>
      <c r="G24" s="1136"/>
      <c r="H24" s="1136"/>
      <c r="I24" s="1136"/>
      <c r="J24" s="1136"/>
      <c r="K24" s="1136"/>
      <c r="L24" s="1136"/>
      <c r="M24" s="1136"/>
      <c r="N24" s="1136"/>
      <c r="O24" s="1136"/>
      <c r="P24" s="1136"/>
      <c r="Q24" s="1136"/>
      <c r="R24" s="1136"/>
      <c r="S24" s="1136"/>
      <c r="T24" s="1136"/>
      <c r="U24" s="1136"/>
      <c r="V24" s="1136"/>
      <c r="W24" s="1136"/>
      <c r="X24" s="1136"/>
      <c r="Y24" s="1136"/>
      <c r="Z24" s="1136"/>
      <c r="AA24" s="1136"/>
      <c r="AB24" s="1136"/>
      <c r="AC24" s="1136"/>
      <c r="AD24" s="1136"/>
      <c r="AE24" s="1136"/>
      <c r="AF24" s="1136"/>
      <c r="AG24" s="1136"/>
      <c r="AH24" s="1136"/>
      <c r="AI24" s="1136"/>
      <c r="AJ24" s="1136"/>
      <c r="AK24" s="1136"/>
      <c r="AL24" s="1136"/>
      <c r="AM24" s="1136"/>
      <c r="AN24" s="1136"/>
      <c r="AO24" s="1136"/>
      <c r="AP24" s="1136"/>
      <c r="AQ24" s="1136"/>
      <c r="AR24" s="1136"/>
      <c r="AS24" s="1136"/>
      <c r="AT24" s="1136"/>
      <c r="AU24" s="1136"/>
      <c r="AV24" s="1136"/>
      <c r="AW24" s="1136"/>
      <c r="AX24" s="1136"/>
      <c r="AY24" s="1136"/>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5" t="s">
        <v>381</v>
      </c>
      <c r="B25" s="1135"/>
      <c r="C25" s="1135"/>
      <c r="D25" s="1135"/>
      <c r="E25" s="1135"/>
      <c r="F25" s="1135"/>
      <c r="G25" s="1135"/>
      <c r="H25" s="1135"/>
      <c r="I25" s="1135"/>
      <c r="J25" s="1135"/>
      <c r="K25" s="1135"/>
      <c r="L25" s="1135"/>
      <c r="M25" s="1135"/>
      <c r="N25" s="1135"/>
      <c r="O25" s="1135"/>
      <c r="P25" s="1135"/>
      <c r="Q25" s="1135"/>
      <c r="R25" s="1135"/>
      <c r="S25" s="1135"/>
      <c r="T25" s="1135"/>
      <c r="U25" s="1135"/>
      <c r="V25" s="1135"/>
      <c r="W25" s="1135"/>
      <c r="X25" s="1135"/>
      <c r="Y25" s="1135"/>
      <c r="Z25" s="1135"/>
      <c r="AA25" s="1135"/>
      <c r="AB25" s="1135"/>
      <c r="AC25" s="1135"/>
      <c r="AD25" s="1135"/>
      <c r="AE25" s="1135"/>
      <c r="AF25" s="1135"/>
      <c r="AG25" s="1135"/>
      <c r="AH25" s="1135"/>
      <c r="AI25" s="1135"/>
      <c r="AJ25" s="1135"/>
      <c r="AK25" s="1135"/>
      <c r="AL25" s="1135"/>
      <c r="AM25" s="1135"/>
      <c r="AN25" s="1135"/>
      <c r="AO25" s="1135"/>
      <c r="AP25" s="1135"/>
      <c r="AQ25" s="1135"/>
      <c r="AR25" s="1135"/>
      <c r="AS25" s="1135"/>
      <c r="AT25" s="1135"/>
      <c r="AU25" s="1135"/>
      <c r="AV25" s="1135"/>
      <c r="AW25" s="1135"/>
      <c r="AX25" s="1135"/>
      <c r="AY25" s="1135"/>
      <c r="AZ25" s="1135"/>
      <c r="BA25" s="1135"/>
      <c r="BB25" s="1135"/>
      <c r="BC25" s="1135"/>
      <c r="BD25" s="1135"/>
      <c r="BE25" s="1135"/>
      <c r="BF25" s="1135"/>
      <c r="BG25" s="1135"/>
      <c r="BH25" s="1135"/>
      <c r="BI25" s="1135"/>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358</v>
      </c>
      <c r="B26" s="1065"/>
      <c r="C26" s="1065"/>
      <c r="D26" s="1065"/>
      <c r="E26" s="1065"/>
      <c r="F26" s="1065"/>
      <c r="G26" s="1065"/>
      <c r="H26" s="1065"/>
      <c r="I26" s="1065"/>
      <c r="J26" s="1065"/>
      <c r="K26" s="1065"/>
      <c r="L26" s="1065"/>
      <c r="M26" s="1065"/>
      <c r="N26" s="1065"/>
      <c r="O26" s="1065"/>
      <c r="P26" s="1066"/>
      <c r="Q26" s="1070" t="s">
        <v>382</v>
      </c>
      <c r="R26" s="1071"/>
      <c r="S26" s="1071"/>
      <c r="T26" s="1071"/>
      <c r="U26" s="1072"/>
      <c r="V26" s="1070" t="s">
        <v>383</v>
      </c>
      <c r="W26" s="1071"/>
      <c r="X26" s="1071"/>
      <c r="Y26" s="1071"/>
      <c r="Z26" s="1072"/>
      <c r="AA26" s="1070" t="s">
        <v>384</v>
      </c>
      <c r="AB26" s="1071"/>
      <c r="AC26" s="1071"/>
      <c r="AD26" s="1071"/>
      <c r="AE26" s="1071"/>
      <c r="AF26" s="1131" t="s">
        <v>385</v>
      </c>
      <c r="AG26" s="1077"/>
      <c r="AH26" s="1077"/>
      <c r="AI26" s="1077"/>
      <c r="AJ26" s="1132"/>
      <c r="AK26" s="1071" t="s">
        <v>386</v>
      </c>
      <c r="AL26" s="1071"/>
      <c r="AM26" s="1071"/>
      <c r="AN26" s="1071"/>
      <c r="AO26" s="1072"/>
      <c r="AP26" s="1070" t="s">
        <v>387</v>
      </c>
      <c r="AQ26" s="1071"/>
      <c r="AR26" s="1071"/>
      <c r="AS26" s="1071"/>
      <c r="AT26" s="1072"/>
      <c r="AU26" s="1070" t="s">
        <v>388</v>
      </c>
      <c r="AV26" s="1071"/>
      <c r="AW26" s="1071"/>
      <c r="AX26" s="1071"/>
      <c r="AY26" s="1072"/>
      <c r="AZ26" s="1070" t="s">
        <v>389</v>
      </c>
      <c r="BA26" s="1071"/>
      <c r="BB26" s="1071"/>
      <c r="BC26" s="1071"/>
      <c r="BD26" s="1072"/>
      <c r="BE26" s="1070" t="s">
        <v>365</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3"/>
      <c r="AG27" s="1080"/>
      <c r="AH27" s="1080"/>
      <c r="AI27" s="1080"/>
      <c r="AJ27" s="1134"/>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22" t="s">
        <v>390</v>
      </c>
      <c r="C28" s="1123"/>
      <c r="D28" s="1123"/>
      <c r="E28" s="1123"/>
      <c r="F28" s="1123"/>
      <c r="G28" s="1123"/>
      <c r="H28" s="1123"/>
      <c r="I28" s="1123"/>
      <c r="J28" s="1123"/>
      <c r="K28" s="1123"/>
      <c r="L28" s="1123"/>
      <c r="M28" s="1123"/>
      <c r="N28" s="1123"/>
      <c r="O28" s="1123"/>
      <c r="P28" s="1124"/>
      <c r="Q28" s="1125">
        <v>2987</v>
      </c>
      <c r="R28" s="1126"/>
      <c r="S28" s="1126"/>
      <c r="T28" s="1126"/>
      <c r="U28" s="1126"/>
      <c r="V28" s="1126">
        <v>2791</v>
      </c>
      <c r="W28" s="1126"/>
      <c r="X28" s="1126"/>
      <c r="Y28" s="1126"/>
      <c r="Z28" s="1126"/>
      <c r="AA28" s="1126">
        <v>196</v>
      </c>
      <c r="AB28" s="1126"/>
      <c r="AC28" s="1126"/>
      <c r="AD28" s="1126"/>
      <c r="AE28" s="1127"/>
      <c r="AF28" s="1128">
        <v>196</v>
      </c>
      <c r="AG28" s="1126"/>
      <c r="AH28" s="1126"/>
      <c r="AI28" s="1126"/>
      <c r="AJ28" s="1129"/>
      <c r="AK28" s="1130">
        <v>140</v>
      </c>
      <c r="AL28" s="1118"/>
      <c r="AM28" s="1118"/>
      <c r="AN28" s="1118"/>
      <c r="AO28" s="1118"/>
      <c r="AP28" s="1118">
        <v>0</v>
      </c>
      <c r="AQ28" s="1118"/>
      <c r="AR28" s="1118"/>
      <c r="AS28" s="1118"/>
      <c r="AT28" s="1118"/>
      <c r="AU28" s="1118">
        <v>0</v>
      </c>
      <c r="AV28" s="1118"/>
      <c r="AW28" s="1118"/>
      <c r="AX28" s="1118"/>
      <c r="AY28" s="1118"/>
      <c r="AZ28" s="1119" t="s">
        <v>562</v>
      </c>
      <c r="BA28" s="1119"/>
      <c r="BB28" s="1119"/>
      <c r="BC28" s="1119"/>
      <c r="BD28" s="1119"/>
      <c r="BE28" s="1120"/>
      <c r="BF28" s="1120"/>
      <c r="BG28" s="1120"/>
      <c r="BH28" s="1120"/>
      <c r="BI28" s="1121"/>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0" t="s">
        <v>391</v>
      </c>
      <c r="C29" s="1101"/>
      <c r="D29" s="1101"/>
      <c r="E29" s="1101"/>
      <c r="F29" s="1101"/>
      <c r="G29" s="1101"/>
      <c r="H29" s="1101"/>
      <c r="I29" s="1101"/>
      <c r="J29" s="1101"/>
      <c r="K29" s="1101"/>
      <c r="L29" s="1101"/>
      <c r="M29" s="1101"/>
      <c r="N29" s="1101"/>
      <c r="O29" s="1101"/>
      <c r="P29" s="1102"/>
      <c r="Q29" s="1112">
        <v>1055</v>
      </c>
      <c r="R29" s="1113"/>
      <c r="S29" s="1113"/>
      <c r="T29" s="1113"/>
      <c r="U29" s="1113"/>
      <c r="V29" s="1113">
        <v>1038</v>
      </c>
      <c r="W29" s="1113"/>
      <c r="X29" s="1113"/>
      <c r="Y29" s="1113"/>
      <c r="Z29" s="1113"/>
      <c r="AA29" s="1113">
        <v>17</v>
      </c>
      <c r="AB29" s="1113"/>
      <c r="AC29" s="1113"/>
      <c r="AD29" s="1113"/>
      <c r="AE29" s="1114"/>
      <c r="AF29" s="1106">
        <v>17</v>
      </c>
      <c r="AG29" s="1107"/>
      <c r="AH29" s="1107"/>
      <c r="AI29" s="1107"/>
      <c r="AJ29" s="1108"/>
      <c r="AK29" s="1049">
        <v>145</v>
      </c>
      <c r="AL29" s="1040"/>
      <c r="AM29" s="1040"/>
      <c r="AN29" s="1040"/>
      <c r="AO29" s="1040"/>
      <c r="AP29" s="1040">
        <v>0</v>
      </c>
      <c r="AQ29" s="1040"/>
      <c r="AR29" s="1040"/>
      <c r="AS29" s="1040"/>
      <c r="AT29" s="1040"/>
      <c r="AU29" s="1040">
        <v>0</v>
      </c>
      <c r="AV29" s="1040"/>
      <c r="AW29" s="1040"/>
      <c r="AX29" s="1040"/>
      <c r="AY29" s="1040"/>
      <c r="AZ29" s="1115" t="s">
        <v>564</v>
      </c>
      <c r="BA29" s="1116"/>
      <c r="BB29" s="1116"/>
      <c r="BC29" s="1116"/>
      <c r="BD29" s="1117"/>
      <c r="BE29" s="1095"/>
      <c r="BF29" s="1095"/>
      <c r="BG29" s="1095"/>
      <c r="BH29" s="1095"/>
      <c r="BI29" s="1096"/>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0" t="s">
        <v>392</v>
      </c>
      <c r="C30" s="1101"/>
      <c r="D30" s="1101"/>
      <c r="E30" s="1101"/>
      <c r="F30" s="1101"/>
      <c r="G30" s="1101"/>
      <c r="H30" s="1101"/>
      <c r="I30" s="1101"/>
      <c r="J30" s="1101"/>
      <c r="K30" s="1101"/>
      <c r="L30" s="1101"/>
      <c r="M30" s="1101"/>
      <c r="N30" s="1101"/>
      <c r="O30" s="1101"/>
      <c r="P30" s="1102"/>
      <c r="Q30" s="1112">
        <v>156</v>
      </c>
      <c r="R30" s="1113"/>
      <c r="S30" s="1113"/>
      <c r="T30" s="1113"/>
      <c r="U30" s="1113"/>
      <c r="V30" s="1113">
        <v>156</v>
      </c>
      <c r="W30" s="1113"/>
      <c r="X30" s="1113"/>
      <c r="Y30" s="1113"/>
      <c r="Z30" s="1113"/>
      <c r="AA30" s="1113">
        <v>0</v>
      </c>
      <c r="AB30" s="1113"/>
      <c r="AC30" s="1113"/>
      <c r="AD30" s="1113"/>
      <c r="AE30" s="1114"/>
      <c r="AF30" s="1106">
        <v>0</v>
      </c>
      <c r="AG30" s="1107"/>
      <c r="AH30" s="1107"/>
      <c r="AI30" s="1107"/>
      <c r="AJ30" s="1108"/>
      <c r="AK30" s="1049">
        <v>45</v>
      </c>
      <c r="AL30" s="1040"/>
      <c r="AM30" s="1040"/>
      <c r="AN30" s="1040"/>
      <c r="AO30" s="1040"/>
      <c r="AP30" s="1040">
        <v>0</v>
      </c>
      <c r="AQ30" s="1040"/>
      <c r="AR30" s="1040"/>
      <c r="AS30" s="1040"/>
      <c r="AT30" s="1040"/>
      <c r="AU30" s="1040">
        <v>0</v>
      </c>
      <c r="AV30" s="1040"/>
      <c r="AW30" s="1040"/>
      <c r="AX30" s="1040"/>
      <c r="AY30" s="1040"/>
      <c r="AZ30" s="1115" t="s">
        <v>565</v>
      </c>
      <c r="BA30" s="1116"/>
      <c r="BB30" s="1116"/>
      <c r="BC30" s="1116"/>
      <c r="BD30" s="1117"/>
      <c r="BE30" s="1095"/>
      <c r="BF30" s="1095"/>
      <c r="BG30" s="1095"/>
      <c r="BH30" s="1095"/>
      <c r="BI30" s="1096"/>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0" t="s">
        <v>393</v>
      </c>
      <c r="C31" s="1101"/>
      <c r="D31" s="1101"/>
      <c r="E31" s="1101"/>
      <c r="F31" s="1101"/>
      <c r="G31" s="1101"/>
      <c r="H31" s="1101"/>
      <c r="I31" s="1101"/>
      <c r="J31" s="1101"/>
      <c r="K31" s="1101"/>
      <c r="L31" s="1101"/>
      <c r="M31" s="1101"/>
      <c r="N31" s="1101"/>
      <c r="O31" s="1101"/>
      <c r="P31" s="1102"/>
      <c r="Q31" s="1112">
        <v>467</v>
      </c>
      <c r="R31" s="1113"/>
      <c r="S31" s="1113"/>
      <c r="T31" s="1113"/>
      <c r="U31" s="1113"/>
      <c r="V31" s="1113">
        <v>467</v>
      </c>
      <c r="W31" s="1113"/>
      <c r="X31" s="1113"/>
      <c r="Y31" s="1113"/>
      <c r="Z31" s="1113"/>
      <c r="AA31" s="1113">
        <v>0</v>
      </c>
      <c r="AB31" s="1113"/>
      <c r="AC31" s="1113"/>
      <c r="AD31" s="1113"/>
      <c r="AE31" s="1114"/>
      <c r="AF31" s="1106">
        <v>0</v>
      </c>
      <c r="AG31" s="1107"/>
      <c r="AH31" s="1107"/>
      <c r="AI31" s="1107"/>
      <c r="AJ31" s="1108"/>
      <c r="AK31" s="1049">
        <v>272</v>
      </c>
      <c r="AL31" s="1040"/>
      <c r="AM31" s="1040"/>
      <c r="AN31" s="1040"/>
      <c r="AO31" s="1040"/>
      <c r="AP31" s="1040">
        <v>490</v>
      </c>
      <c r="AQ31" s="1040"/>
      <c r="AR31" s="1040"/>
      <c r="AS31" s="1040"/>
      <c r="AT31" s="1040"/>
      <c r="AU31" s="1040">
        <v>289</v>
      </c>
      <c r="AV31" s="1040"/>
      <c r="AW31" s="1040"/>
      <c r="AX31" s="1040"/>
      <c r="AY31" s="1040"/>
      <c r="AZ31" s="1115" t="s">
        <v>563</v>
      </c>
      <c r="BA31" s="1116"/>
      <c r="BB31" s="1116"/>
      <c r="BC31" s="1116"/>
      <c r="BD31" s="1117"/>
      <c r="BE31" s="1095"/>
      <c r="BF31" s="1095"/>
      <c r="BG31" s="1095"/>
      <c r="BH31" s="1095"/>
      <c r="BI31" s="1096"/>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0" t="s">
        <v>394</v>
      </c>
      <c r="C32" s="1101"/>
      <c r="D32" s="1101"/>
      <c r="E32" s="1101"/>
      <c r="F32" s="1101"/>
      <c r="G32" s="1101"/>
      <c r="H32" s="1101"/>
      <c r="I32" s="1101"/>
      <c r="J32" s="1101"/>
      <c r="K32" s="1101"/>
      <c r="L32" s="1101"/>
      <c r="M32" s="1101"/>
      <c r="N32" s="1101"/>
      <c r="O32" s="1101"/>
      <c r="P32" s="1102"/>
      <c r="Q32" s="1112">
        <v>1031</v>
      </c>
      <c r="R32" s="1113"/>
      <c r="S32" s="1113"/>
      <c r="T32" s="1113"/>
      <c r="U32" s="1113"/>
      <c r="V32" s="1113">
        <v>850</v>
      </c>
      <c r="W32" s="1113"/>
      <c r="X32" s="1113"/>
      <c r="Y32" s="1113"/>
      <c r="Z32" s="1113"/>
      <c r="AA32" s="1113">
        <v>181</v>
      </c>
      <c r="AB32" s="1113"/>
      <c r="AC32" s="1113"/>
      <c r="AD32" s="1113"/>
      <c r="AE32" s="1114"/>
      <c r="AF32" s="1106">
        <v>2395</v>
      </c>
      <c r="AG32" s="1107"/>
      <c r="AH32" s="1107"/>
      <c r="AI32" s="1107"/>
      <c r="AJ32" s="1108"/>
      <c r="AK32" s="1049">
        <v>0</v>
      </c>
      <c r="AL32" s="1040"/>
      <c r="AM32" s="1040"/>
      <c r="AN32" s="1040"/>
      <c r="AO32" s="1040"/>
      <c r="AP32" s="1040">
        <v>1581</v>
      </c>
      <c r="AQ32" s="1040"/>
      <c r="AR32" s="1040"/>
      <c r="AS32" s="1040"/>
      <c r="AT32" s="1040"/>
      <c r="AU32" s="1040">
        <v>1066</v>
      </c>
      <c r="AV32" s="1040"/>
      <c r="AW32" s="1040"/>
      <c r="AX32" s="1040"/>
      <c r="AY32" s="1040"/>
      <c r="AZ32" s="1111" t="s">
        <v>564</v>
      </c>
      <c r="BA32" s="1111"/>
      <c r="BB32" s="1111"/>
      <c r="BC32" s="1111"/>
      <c r="BD32" s="1111"/>
      <c r="BE32" s="1095" t="s">
        <v>395</v>
      </c>
      <c r="BF32" s="1095"/>
      <c r="BG32" s="1095"/>
      <c r="BH32" s="1095"/>
      <c r="BI32" s="1096"/>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0" t="s">
        <v>396</v>
      </c>
      <c r="C33" s="1101"/>
      <c r="D33" s="1101"/>
      <c r="E33" s="1101"/>
      <c r="F33" s="1101"/>
      <c r="G33" s="1101"/>
      <c r="H33" s="1101"/>
      <c r="I33" s="1101"/>
      <c r="J33" s="1101"/>
      <c r="K33" s="1101"/>
      <c r="L33" s="1101"/>
      <c r="M33" s="1101"/>
      <c r="N33" s="1101"/>
      <c r="O33" s="1101"/>
      <c r="P33" s="1102"/>
      <c r="Q33" s="1112">
        <v>2088</v>
      </c>
      <c r="R33" s="1113"/>
      <c r="S33" s="1113"/>
      <c r="T33" s="1113"/>
      <c r="U33" s="1113"/>
      <c r="V33" s="1113">
        <v>2142</v>
      </c>
      <c r="W33" s="1113"/>
      <c r="X33" s="1113"/>
      <c r="Y33" s="1113"/>
      <c r="Z33" s="1113"/>
      <c r="AA33" s="1113">
        <v>-54</v>
      </c>
      <c r="AB33" s="1113"/>
      <c r="AC33" s="1113"/>
      <c r="AD33" s="1113"/>
      <c r="AE33" s="1114"/>
      <c r="AF33" s="1106">
        <v>228</v>
      </c>
      <c r="AG33" s="1107"/>
      <c r="AH33" s="1107"/>
      <c r="AI33" s="1107"/>
      <c r="AJ33" s="1108"/>
      <c r="AK33" s="1049">
        <v>724</v>
      </c>
      <c r="AL33" s="1040"/>
      <c r="AM33" s="1040"/>
      <c r="AN33" s="1040"/>
      <c r="AO33" s="1040"/>
      <c r="AP33" s="1040">
        <v>1621</v>
      </c>
      <c r="AQ33" s="1040"/>
      <c r="AR33" s="1040"/>
      <c r="AS33" s="1040"/>
      <c r="AT33" s="1040"/>
      <c r="AU33" s="1040">
        <v>1066</v>
      </c>
      <c r="AV33" s="1040"/>
      <c r="AW33" s="1040"/>
      <c r="AX33" s="1040"/>
      <c r="AY33" s="1040"/>
      <c r="AZ33" s="1111" t="s">
        <v>562</v>
      </c>
      <c r="BA33" s="1111"/>
      <c r="BB33" s="1111"/>
      <c r="BC33" s="1111"/>
      <c r="BD33" s="1111"/>
      <c r="BE33" s="1095" t="s">
        <v>397</v>
      </c>
      <c r="BF33" s="1095"/>
      <c r="BG33" s="1095"/>
      <c r="BH33" s="1095"/>
      <c r="BI33" s="1096"/>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0" t="s">
        <v>398</v>
      </c>
      <c r="C34" s="1101"/>
      <c r="D34" s="1101"/>
      <c r="E34" s="1101"/>
      <c r="F34" s="1101"/>
      <c r="G34" s="1101"/>
      <c r="H34" s="1101"/>
      <c r="I34" s="1101"/>
      <c r="J34" s="1101"/>
      <c r="K34" s="1101"/>
      <c r="L34" s="1101"/>
      <c r="M34" s="1101"/>
      <c r="N34" s="1101"/>
      <c r="O34" s="1101"/>
      <c r="P34" s="1102"/>
      <c r="Q34" s="1112">
        <v>569</v>
      </c>
      <c r="R34" s="1113"/>
      <c r="S34" s="1113"/>
      <c r="T34" s="1113"/>
      <c r="U34" s="1113"/>
      <c r="V34" s="1113">
        <v>569</v>
      </c>
      <c r="W34" s="1113"/>
      <c r="X34" s="1113"/>
      <c r="Y34" s="1113"/>
      <c r="Z34" s="1113"/>
      <c r="AA34" s="1113">
        <v>0</v>
      </c>
      <c r="AB34" s="1113"/>
      <c r="AC34" s="1113"/>
      <c r="AD34" s="1113"/>
      <c r="AE34" s="1114"/>
      <c r="AF34" s="1106">
        <v>0</v>
      </c>
      <c r="AG34" s="1107"/>
      <c r="AH34" s="1107"/>
      <c r="AI34" s="1107"/>
      <c r="AJ34" s="1108"/>
      <c r="AK34" s="1049">
        <v>305</v>
      </c>
      <c r="AL34" s="1040"/>
      <c r="AM34" s="1040"/>
      <c r="AN34" s="1040"/>
      <c r="AO34" s="1040"/>
      <c r="AP34" s="1040">
        <v>1358</v>
      </c>
      <c r="AQ34" s="1040"/>
      <c r="AR34" s="1040"/>
      <c r="AS34" s="1040"/>
      <c r="AT34" s="1040"/>
      <c r="AU34" s="1040">
        <v>1340</v>
      </c>
      <c r="AV34" s="1040"/>
      <c r="AW34" s="1040"/>
      <c r="AX34" s="1040"/>
      <c r="AY34" s="1040"/>
      <c r="AZ34" s="1111" t="s">
        <v>565</v>
      </c>
      <c r="BA34" s="1111"/>
      <c r="BB34" s="1111"/>
      <c r="BC34" s="1111"/>
      <c r="BD34" s="1111"/>
      <c r="BE34" s="1095" t="s">
        <v>399</v>
      </c>
      <c r="BF34" s="1095"/>
      <c r="BG34" s="1095"/>
      <c r="BH34" s="1095"/>
      <c r="BI34" s="1096"/>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0"/>
      <c r="C35" s="1101"/>
      <c r="D35" s="1101"/>
      <c r="E35" s="1101"/>
      <c r="F35" s="1101"/>
      <c r="G35" s="1101"/>
      <c r="H35" s="1101"/>
      <c r="I35" s="1101"/>
      <c r="J35" s="1101"/>
      <c r="K35" s="1101"/>
      <c r="L35" s="1101"/>
      <c r="M35" s="1101"/>
      <c r="N35" s="1101"/>
      <c r="O35" s="1101"/>
      <c r="P35" s="1102"/>
      <c r="Q35" s="1112"/>
      <c r="R35" s="1113"/>
      <c r="S35" s="1113"/>
      <c r="T35" s="1113"/>
      <c r="U35" s="1113"/>
      <c r="V35" s="1113"/>
      <c r="W35" s="1113"/>
      <c r="X35" s="1113"/>
      <c r="Y35" s="1113"/>
      <c r="Z35" s="1113"/>
      <c r="AA35" s="1113"/>
      <c r="AB35" s="1113"/>
      <c r="AC35" s="1113"/>
      <c r="AD35" s="1113"/>
      <c r="AE35" s="1114"/>
      <c r="AF35" s="1106"/>
      <c r="AG35" s="1107"/>
      <c r="AH35" s="1107"/>
      <c r="AI35" s="1107"/>
      <c r="AJ35" s="1108"/>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095"/>
      <c r="BF35" s="1095"/>
      <c r="BG35" s="1095"/>
      <c r="BH35" s="1095"/>
      <c r="BI35" s="1096"/>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0"/>
      <c r="C36" s="1101"/>
      <c r="D36" s="1101"/>
      <c r="E36" s="1101"/>
      <c r="F36" s="1101"/>
      <c r="G36" s="1101"/>
      <c r="H36" s="1101"/>
      <c r="I36" s="1101"/>
      <c r="J36" s="1101"/>
      <c r="K36" s="1101"/>
      <c r="L36" s="1101"/>
      <c r="M36" s="1101"/>
      <c r="N36" s="1101"/>
      <c r="O36" s="1101"/>
      <c r="P36" s="1102"/>
      <c r="Q36" s="1112"/>
      <c r="R36" s="1113"/>
      <c r="S36" s="1113"/>
      <c r="T36" s="1113"/>
      <c r="U36" s="1113"/>
      <c r="V36" s="1113"/>
      <c r="W36" s="1113"/>
      <c r="X36" s="1113"/>
      <c r="Y36" s="1113"/>
      <c r="Z36" s="1113"/>
      <c r="AA36" s="1113"/>
      <c r="AB36" s="1113"/>
      <c r="AC36" s="1113"/>
      <c r="AD36" s="1113"/>
      <c r="AE36" s="1114"/>
      <c r="AF36" s="1106"/>
      <c r="AG36" s="1107"/>
      <c r="AH36" s="1107"/>
      <c r="AI36" s="1107"/>
      <c r="AJ36" s="1108"/>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095"/>
      <c r="BF36" s="1095"/>
      <c r="BG36" s="1095"/>
      <c r="BH36" s="1095"/>
      <c r="BI36" s="1096"/>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0"/>
      <c r="C37" s="1101"/>
      <c r="D37" s="1101"/>
      <c r="E37" s="1101"/>
      <c r="F37" s="1101"/>
      <c r="G37" s="1101"/>
      <c r="H37" s="1101"/>
      <c r="I37" s="1101"/>
      <c r="J37" s="1101"/>
      <c r="K37" s="1101"/>
      <c r="L37" s="1101"/>
      <c r="M37" s="1101"/>
      <c r="N37" s="1101"/>
      <c r="O37" s="1101"/>
      <c r="P37" s="1102"/>
      <c r="Q37" s="1112"/>
      <c r="R37" s="1113"/>
      <c r="S37" s="1113"/>
      <c r="T37" s="1113"/>
      <c r="U37" s="1113"/>
      <c r="V37" s="1113"/>
      <c r="W37" s="1113"/>
      <c r="X37" s="1113"/>
      <c r="Y37" s="1113"/>
      <c r="Z37" s="1113"/>
      <c r="AA37" s="1113"/>
      <c r="AB37" s="1113"/>
      <c r="AC37" s="1113"/>
      <c r="AD37" s="1113"/>
      <c r="AE37" s="1114"/>
      <c r="AF37" s="1106"/>
      <c r="AG37" s="1107"/>
      <c r="AH37" s="1107"/>
      <c r="AI37" s="1107"/>
      <c r="AJ37" s="1108"/>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095"/>
      <c r="BF37" s="1095"/>
      <c r="BG37" s="1095"/>
      <c r="BH37" s="1095"/>
      <c r="BI37" s="1096"/>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0"/>
      <c r="C38" s="1101"/>
      <c r="D38" s="1101"/>
      <c r="E38" s="1101"/>
      <c r="F38" s="1101"/>
      <c r="G38" s="1101"/>
      <c r="H38" s="1101"/>
      <c r="I38" s="1101"/>
      <c r="J38" s="1101"/>
      <c r="K38" s="1101"/>
      <c r="L38" s="1101"/>
      <c r="M38" s="1101"/>
      <c r="N38" s="1101"/>
      <c r="O38" s="1101"/>
      <c r="P38" s="1102"/>
      <c r="Q38" s="1112"/>
      <c r="R38" s="1113"/>
      <c r="S38" s="1113"/>
      <c r="T38" s="1113"/>
      <c r="U38" s="1113"/>
      <c r="V38" s="1113"/>
      <c r="W38" s="1113"/>
      <c r="X38" s="1113"/>
      <c r="Y38" s="1113"/>
      <c r="Z38" s="1113"/>
      <c r="AA38" s="1113"/>
      <c r="AB38" s="1113"/>
      <c r="AC38" s="1113"/>
      <c r="AD38" s="1113"/>
      <c r="AE38" s="1114"/>
      <c r="AF38" s="1106"/>
      <c r="AG38" s="1107"/>
      <c r="AH38" s="1107"/>
      <c r="AI38" s="1107"/>
      <c r="AJ38" s="1108"/>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095"/>
      <c r="BF38" s="1095"/>
      <c r="BG38" s="1095"/>
      <c r="BH38" s="1095"/>
      <c r="BI38" s="1096"/>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0"/>
      <c r="C39" s="1101"/>
      <c r="D39" s="1101"/>
      <c r="E39" s="1101"/>
      <c r="F39" s="1101"/>
      <c r="G39" s="1101"/>
      <c r="H39" s="1101"/>
      <c r="I39" s="1101"/>
      <c r="J39" s="1101"/>
      <c r="K39" s="1101"/>
      <c r="L39" s="1101"/>
      <c r="M39" s="1101"/>
      <c r="N39" s="1101"/>
      <c r="O39" s="1101"/>
      <c r="P39" s="1102"/>
      <c r="Q39" s="1112"/>
      <c r="R39" s="1113"/>
      <c r="S39" s="1113"/>
      <c r="T39" s="1113"/>
      <c r="U39" s="1113"/>
      <c r="V39" s="1113"/>
      <c r="W39" s="1113"/>
      <c r="X39" s="1113"/>
      <c r="Y39" s="1113"/>
      <c r="Z39" s="1113"/>
      <c r="AA39" s="1113"/>
      <c r="AB39" s="1113"/>
      <c r="AC39" s="1113"/>
      <c r="AD39" s="1113"/>
      <c r="AE39" s="1114"/>
      <c r="AF39" s="1106"/>
      <c r="AG39" s="1107"/>
      <c r="AH39" s="1107"/>
      <c r="AI39" s="1107"/>
      <c r="AJ39" s="1108"/>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095"/>
      <c r="BF39" s="1095"/>
      <c r="BG39" s="1095"/>
      <c r="BH39" s="1095"/>
      <c r="BI39" s="1096"/>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0"/>
      <c r="C40" s="1101"/>
      <c r="D40" s="1101"/>
      <c r="E40" s="1101"/>
      <c r="F40" s="1101"/>
      <c r="G40" s="1101"/>
      <c r="H40" s="1101"/>
      <c r="I40" s="1101"/>
      <c r="J40" s="1101"/>
      <c r="K40" s="1101"/>
      <c r="L40" s="1101"/>
      <c r="M40" s="1101"/>
      <c r="N40" s="1101"/>
      <c r="O40" s="1101"/>
      <c r="P40" s="1102"/>
      <c r="Q40" s="1112"/>
      <c r="R40" s="1113"/>
      <c r="S40" s="1113"/>
      <c r="T40" s="1113"/>
      <c r="U40" s="1113"/>
      <c r="V40" s="1113"/>
      <c r="W40" s="1113"/>
      <c r="X40" s="1113"/>
      <c r="Y40" s="1113"/>
      <c r="Z40" s="1113"/>
      <c r="AA40" s="1113"/>
      <c r="AB40" s="1113"/>
      <c r="AC40" s="1113"/>
      <c r="AD40" s="1113"/>
      <c r="AE40" s="1114"/>
      <c r="AF40" s="1106"/>
      <c r="AG40" s="1107"/>
      <c r="AH40" s="1107"/>
      <c r="AI40" s="1107"/>
      <c r="AJ40" s="1108"/>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095"/>
      <c r="BF40" s="1095"/>
      <c r="BG40" s="1095"/>
      <c r="BH40" s="1095"/>
      <c r="BI40" s="1096"/>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0"/>
      <c r="C41" s="1101"/>
      <c r="D41" s="1101"/>
      <c r="E41" s="1101"/>
      <c r="F41" s="1101"/>
      <c r="G41" s="1101"/>
      <c r="H41" s="1101"/>
      <c r="I41" s="1101"/>
      <c r="J41" s="1101"/>
      <c r="K41" s="1101"/>
      <c r="L41" s="1101"/>
      <c r="M41" s="1101"/>
      <c r="N41" s="1101"/>
      <c r="O41" s="1101"/>
      <c r="P41" s="1102"/>
      <c r="Q41" s="1112"/>
      <c r="R41" s="1113"/>
      <c r="S41" s="1113"/>
      <c r="T41" s="1113"/>
      <c r="U41" s="1113"/>
      <c r="V41" s="1113"/>
      <c r="W41" s="1113"/>
      <c r="X41" s="1113"/>
      <c r="Y41" s="1113"/>
      <c r="Z41" s="1113"/>
      <c r="AA41" s="1113"/>
      <c r="AB41" s="1113"/>
      <c r="AC41" s="1113"/>
      <c r="AD41" s="1113"/>
      <c r="AE41" s="1114"/>
      <c r="AF41" s="1106"/>
      <c r="AG41" s="1107"/>
      <c r="AH41" s="1107"/>
      <c r="AI41" s="1107"/>
      <c r="AJ41" s="1108"/>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095"/>
      <c r="BF41" s="1095"/>
      <c r="BG41" s="1095"/>
      <c r="BH41" s="1095"/>
      <c r="BI41" s="1096"/>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0"/>
      <c r="C42" s="1101"/>
      <c r="D42" s="1101"/>
      <c r="E42" s="1101"/>
      <c r="F42" s="1101"/>
      <c r="G42" s="1101"/>
      <c r="H42" s="1101"/>
      <c r="I42" s="1101"/>
      <c r="J42" s="1101"/>
      <c r="K42" s="1101"/>
      <c r="L42" s="1101"/>
      <c r="M42" s="1101"/>
      <c r="N42" s="1101"/>
      <c r="O42" s="1101"/>
      <c r="P42" s="1102"/>
      <c r="Q42" s="1112"/>
      <c r="R42" s="1113"/>
      <c r="S42" s="1113"/>
      <c r="T42" s="1113"/>
      <c r="U42" s="1113"/>
      <c r="V42" s="1113"/>
      <c r="W42" s="1113"/>
      <c r="X42" s="1113"/>
      <c r="Y42" s="1113"/>
      <c r="Z42" s="1113"/>
      <c r="AA42" s="1113"/>
      <c r="AB42" s="1113"/>
      <c r="AC42" s="1113"/>
      <c r="AD42" s="1113"/>
      <c r="AE42" s="1114"/>
      <c r="AF42" s="1106"/>
      <c r="AG42" s="1107"/>
      <c r="AH42" s="1107"/>
      <c r="AI42" s="1107"/>
      <c r="AJ42" s="1108"/>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095"/>
      <c r="BF42" s="1095"/>
      <c r="BG42" s="1095"/>
      <c r="BH42" s="1095"/>
      <c r="BI42" s="1096"/>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0"/>
      <c r="C43" s="1101"/>
      <c r="D43" s="1101"/>
      <c r="E43" s="1101"/>
      <c r="F43" s="1101"/>
      <c r="G43" s="1101"/>
      <c r="H43" s="1101"/>
      <c r="I43" s="1101"/>
      <c r="J43" s="1101"/>
      <c r="K43" s="1101"/>
      <c r="L43" s="1101"/>
      <c r="M43" s="1101"/>
      <c r="N43" s="1101"/>
      <c r="O43" s="1101"/>
      <c r="P43" s="1102"/>
      <c r="Q43" s="1112"/>
      <c r="R43" s="1113"/>
      <c r="S43" s="1113"/>
      <c r="T43" s="1113"/>
      <c r="U43" s="1113"/>
      <c r="V43" s="1113"/>
      <c r="W43" s="1113"/>
      <c r="X43" s="1113"/>
      <c r="Y43" s="1113"/>
      <c r="Z43" s="1113"/>
      <c r="AA43" s="1113"/>
      <c r="AB43" s="1113"/>
      <c r="AC43" s="1113"/>
      <c r="AD43" s="1113"/>
      <c r="AE43" s="1114"/>
      <c r="AF43" s="1106"/>
      <c r="AG43" s="1107"/>
      <c r="AH43" s="1107"/>
      <c r="AI43" s="1107"/>
      <c r="AJ43" s="1108"/>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095"/>
      <c r="BF43" s="1095"/>
      <c r="BG43" s="1095"/>
      <c r="BH43" s="1095"/>
      <c r="BI43" s="1096"/>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0"/>
      <c r="C44" s="1101"/>
      <c r="D44" s="1101"/>
      <c r="E44" s="1101"/>
      <c r="F44" s="1101"/>
      <c r="G44" s="1101"/>
      <c r="H44" s="1101"/>
      <c r="I44" s="1101"/>
      <c r="J44" s="1101"/>
      <c r="K44" s="1101"/>
      <c r="L44" s="1101"/>
      <c r="M44" s="1101"/>
      <c r="N44" s="1101"/>
      <c r="O44" s="1101"/>
      <c r="P44" s="1102"/>
      <c r="Q44" s="1112"/>
      <c r="R44" s="1113"/>
      <c r="S44" s="1113"/>
      <c r="T44" s="1113"/>
      <c r="U44" s="1113"/>
      <c r="V44" s="1113"/>
      <c r="W44" s="1113"/>
      <c r="X44" s="1113"/>
      <c r="Y44" s="1113"/>
      <c r="Z44" s="1113"/>
      <c r="AA44" s="1113"/>
      <c r="AB44" s="1113"/>
      <c r="AC44" s="1113"/>
      <c r="AD44" s="1113"/>
      <c r="AE44" s="1114"/>
      <c r="AF44" s="1106"/>
      <c r="AG44" s="1107"/>
      <c r="AH44" s="1107"/>
      <c r="AI44" s="1107"/>
      <c r="AJ44" s="1108"/>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095"/>
      <c r="BF44" s="1095"/>
      <c r="BG44" s="1095"/>
      <c r="BH44" s="1095"/>
      <c r="BI44" s="1096"/>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0"/>
      <c r="C45" s="1101"/>
      <c r="D45" s="1101"/>
      <c r="E45" s="1101"/>
      <c r="F45" s="1101"/>
      <c r="G45" s="1101"/>
      <c r="H45" s="1101"/>
      <c r="I45" s="1101"/>
      <c r="J45" s="1101"/>
      <c r="K45" s="1101"/>
      <c r="L45" s="1101"/>
      <c r="M45" s="1101"/>
      <c r="N45" s="1101"/>
      <c r="O45" s="1101"/>
      <c r="P45" s="1102"/>
      <c r="Q45" s="1112"/>
      <c r="R45" s="1113"/>
      <c r="S45" s="1113"/>
      <c r="T45" s="1113"/>
      <c r="U45" s="1113"/>
      <c r="V45" s="1113"/>
      <c r="W45" s="1113"/>
      <c r="X45" s="1113"/>
      <c r="Y45" s="1113"/>
      <c r="Z45" s="1113"/>
      <c r="AA45" s="1113"/>
      <c r="AB45" s="1113"/>
      <c r="AC45" s="1113"/>
      <c r="AD45" s="1113"/>
      <c r="AE45" s="1114"/>
      <c r="AF45" s="1106"/>
      <c r="AG45" s="1107"/>
      <c r="AH45" s="1107"/>
      <c r="AI45" s="1107"/>
      <c r="AJ45" s="1108"/>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095"/>
      <c r="BF45" s="1095"/>
      <c r="BG45" s="1095"/>
      <c r="BH45" s="1095"/>
      <c r="BI45" s="1096"/>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0"/>
      <c r="C46" s="1101"/>
      <c r="D46" s="1101"/>
      <c r="E46" s="1101"/>
      <c r="F46" s="1101"/>
      <c r="G46" s="1101"/>
      <c r="H46" s="1101"/>
      <c r="I46" s="1101"/>
      <c r="J46" s="1101"/>
      <c r="K46" s="1101"/>
      <c r="L46" s="1101"/>
      <c r="M46" s="1101"/>
      <c r="N46" s="1101"/>
      <c r="O46" s="1101"/>
      <c r="P46" s="1102"/>
      <c r="Q46" s="1112"/>
      <c r="R46" s="1113"/>
      <c r="S46" s="1113"/>
      <c r="T46" s="1113"/>
      <c r="U46" s="1113"/>
      <c r="V46" s="1113"/>
      <c r="W46" s="1113"/>
      <c r="X46" s="1113"/>
      <c r="Y46" s="1113"/>
      <c r="Z46" s="1113"/>
      <c r="AA46" s="1113"/>
      <c r="AB46" s="1113"/>
      <c r="AC46" s="1113"/>
      <c r="AD46" s="1113"/>
      <c r="AE46" s="1114"/>
      <c r="AF46" s="1106"/>
      <c r="AG46" s="1107"/>
      <c r="AH46" s="1107"/>
      <c r="AI46" s="1107"/>
      <c r="AJ46" s="1108"/>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095"/>
      <c r="BF46" s="1095"/>
      <c r="BG46" s="1095"/>
      <c r="BH46" s="1095"/>
      <c r="BI46" s="1096"/>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0"/>
      <c r="C47" s="1101"/>
      <c r="D47" s="1101"/>
      <c r="E47" s="1101"/>
      <c r="F47" s="1101"/>
      <c r="G47" s="1101"/>
      <c r="H47" s="1101"/>
      <c r="I47" s="1101"/>
      <c r="J47" s="1101"/>
      <c r="K47" s="1101"/>
      <c r="L47" s="1101"/>
      <c r="M47" s="1101"/>
      <c r="N47" s="1101"/>
      <c r="O47" s="1101"/>
      <c r="P47" s="1102"/>
      <c r="Q47" s="1112"/>
      <c r="R47" s="1113"/>
      <c r="S47" s="1113"/>
      <c r="T47" s="1113"/>
      <c r="U47" s="1113"/>
      <c r="V47" s="1113"/>
      <c r="W47" s="1113"/>
      <c r="X47" s="1113"/>
      <c r="Y47" s="1113"/>
      <c r="Z47" s="1113"/>
      <c r="AA47" s="1113"/>
      <c r="AB47" s="1113"/>
      <c r="AC47" s="1113"/>
      <c r="AD47" s="1113"/>
      <c r="AE47" s="1114"/>
      <c r="AF47" s="1106"/>
      <c r="AG47" s="1107"/>
      <c r="AH47" s="1107"/>
      <c r="AI47" s="1107"/>
      <c r="AJ47" s="1108"/>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095"/>
      <c r="BF47" s="1095"/>
      <c r="BG47" s="1095"/>
      <c r="BH47" s="1095"/>
      <c r="BI47" s="1096"/>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0"/>
      <c r="C48" s="1101"/>
      <c r="D48" s="1101"/>
      <c r="E48" s="1101"/>
      <c r="F48" s="1101"/>
      <c r="G48" s="1101"/>
      <c r="H48" s="1101"/>
      <c r="I48" s="1101"/>
      <c r="J48" s="1101"/>
      <c r="K48" s="1101"/>
      <c r="L48" s="1101"/>
      <c r="M48" s="1101"/>
      <c r="N48" s="1101"/>
      <c r="O48" s="1101"/>
      <c r="P48" s="1102"/>
      <c r="Q48" s="1112"/>
      <c r="R48" s="1113"/>
      <c r="S48" s="1113"/>
      <c r="T48" s="1113"/>
      <c r="U48" s="1113"/>
      <c r="V48" s="1113"/>
      <c r="W48" s="1113"/>
      <c r="X48" s="1113"/>
      <c r="Y48" s="1113"/>
      <c r="Z48" s="1113"/>
      <c r="AA48" s="1113"/>
      <c r="AB48" s="1113"/>
      <c r="AC48" s="1113"/>
      <c r="AD48" s="1113"/>
      <c r="AE48" s="1114"/>
      <c r="AF48" s="1106"/>
      <c r="AG48" s="1107"/>
      <c r="AH48" s="1107"/>
      <c r="AI48" s="1107"/>
      <c r="AJ48" s="1108"/>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095"/>
      <c r="BF48" s="1095"/>
      <c r="BG48" s="1095"/>
      <c r="BH48" s="1095"/>
      <c r="BI48" s="1096"/>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0"/>
      <c r="C49" s="1101"/>
      <c r="D49" s="1101"/>
      <c r="E49" s="1101"/>
      <c r="F49" s="1101"/>
      <c r="G49" s="1101"/>
      <c r="H49" s="1101"/>
      <c r="I49" s="1101"/>
      <c r="J49" s="1101"/>
      <c r="K49" s="1101"/>
      <c r="L49" s="1101"/>
      <c r="M49" s="1101"/>
      <c r="N49" s="1101"/>
      <c r="O49" s="1101"/>
      <c r="P49" s="1102"/>
      <c r="Q49" s="1112"/>
      <c r="R49" s="1113"/>
      <c r="S49" s="1113"/>
      <c r="T49" s="1113"/>
      <c r="U49" s="1113"/>
      <c r="V49" s="1113"/>
      <c r="W49" s="1113"/>
      <c r="X49" s="1113"/>
      <c r="Y49" s="1113"/>
      <c r="Z49" s="1113"/>
      <c r="AA49" s="1113"/>
      <c r="AB49" s="1113"/>
      <c r="AC49" s="1113"/>
      <c r="AD49" s="1113"/>
      <c r="AE49" s="1114"/>
      <c r="AF49" s="1106"/>
      <c r="AG49" s="1107"/>
      <c r="AH49" s="1107"/>
      <c r="AI49" s="1107"/>
      <c r="AJ49" s="1108"/>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095"/>
      <c r="BF49" s="1095"/>
      <c r="BG49" s="1095"/>
      <c r="BH49" s="1095"/>
      <c r="BI49" s="1096"/>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0"/>
      <c r="C50" s="1101"/>
      <c r="D50" s="1101"/>
      <c r="E50" s="1101"/>
      <c r="F50" s="1101"/>
      <c r="G50" s="1101"/>
      <c r="H50" s="1101"/>
      <c r="I50" s="1101"/>
      <c r="J50" s="1101"/>
      <c r="K50" s="1101"/>
      <c r="L50" s="1101"/>
      <c r="M50" s="1101"/>
      <c r="N50" s="1101"/>
      <c r="O50" s="1101"/>
      <c r="P50" s="1102"/>
      <c r="Q50" s="1103"/>
      <c r="R50" s="1104"/>
      <c r="S50" s="1104"/>
      <c r="T50" s="1104"/>
      <c r="U50" s="1104"/>
      <c r="V50" s="1104"/>
      <c r="W50" s="1104"/>
      <c r="X50" s="1104"/>
      <c r="Y50" s="1104"/>
      <c r="Z50" s="1104"/>
      <c r="AA50" s="1104"/>
      <c r="AB50" s="1104"/>
      <c r="AC50" s="1104"/>
      <c r="AD50" s="1104"/>
      <c r="AE50" s="1105"/>
      <c r="AF50" s="1106"/>
      <c r="AG50" s="1107"/>
      <c r="AH50" s="1107"/>
      <c r="AI50" s="1107"/>
      <c r="AJ50" s="1108"/>
      <c r="AK50" s="1109"/>
      <c r="AL50" s="1104"/>
      <c r="AM50" s="1104"/>
      <c r="AN50" s="1104"/>
      <c r="AO50" s="1104"/>
      <c r="AP50" s="1104"/>
      <c r="AQ50" s="1104"/>
      <c r="AR50" s="1104"/>
      <c r="AS50" s="1104"/>
      <c r="AT50" s="1104"/>
      <c r="AU50" s="1104"/>
      <c r="AV50" s="1104"/>
      <c r="AW50" s="1104"/>
      <c r="AX50" s="1104"/>
      <c r="AY50" s="1104"/>
      <c r="AZ50" s="1110"/>
      <c r="BA50" s="1110"/>
      <c r="BB50" s="1110"/>
      <c r="BC50" s="1110"/>
      <c r="BD50" s="1110"/>
      <c r="BE50" s="1095"/>
      <c r="BF50" s="1095"/>
      <c r="BG50" s="1095"/>
      <c r="BH50" s="1095"/>
      <c r="BI50" s="1096"/>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0"/>
      <c r="C51" s="1101"/>
      <c r="D51" s="1101"/>
      <c r="E51" s="1101"/>
      <c r="F51" s="1101"/>
      <c r="G51" s="1101"/>
      <c r="H51" s="1101"/>
      <c r="I51" s="1101"/>
      <c r="J51" s="1101"/>
      <c r="K51" s="1101"/>
      <c r="L51" s="1101"/>
      <c r="M51" s="1101"/>
      <c r="N51" s="1101"/>
      <c r="O51" s="1101"/>
      <c r="P51" s="1102"/>
      <c r="Q51" s="1103"/>
      <c r="R51" s="1104"/>
      <c r="S51" s="1104"/>
      <c r="T51" s="1104"/>
      <c r="U51" s="1104"/>
      <c r="V51" s="1104"/>
      <c r="W51" s="1104"/>
      <c r="X51" s="1104"/>
      <c r="Y51" s="1104"/>
      <c r="Z51" s="1104"/>
      <c r="AA51" s="1104"/>
      <c r="AB51" s="1104"/>
      <c r="AC51" s="1104"/>
      <c r="AD51" s="1104"/>
      <c r="AE51" s="1105"/>
      <c r="AF51" s="1106"/>
      <c r="AG51" s="1107"/>
      <c r="AH51" s="1107"/>
      <c r="AI51" s="1107"/>
      <c r="AJ51" s="1108"/>
      <c r="AK51" s="1109"/>
      <c r="AL51" s="1104"/>
      <c r="AM51" s="1104"/>
      <c r="AN51" s="1104"/>
      <c r="AO51" s="1104"/>
      <c r="AP51" s="1104"/>
      <c r="AQ51" s="1104"/>
      <c r="AR51" s="1104"/>
      <c r="AS51" s="1104"/>
      <c r="AT51" s="1104"/>
      <c r="AU51" s="1104"/>
      <c r="AV51" s="1104"/>
      <c r="AW51" s="1104"/>
      <c r="AX51" s="1104"/>
      <c r="AY51" s="1104"/>
      <c r="AZ51" s="1110"/>
      <c r="BA51" s="1110"/>
      <c r="BB51" s="1110"/>
      <c r="BC51" s="1110"/>
      <c r="BD51" s="1110"/>
      <c r="BE51" s="1095"/>
      <c r="BF51" s="1095"/>
      <c r="BG51" s="1095"/>
      <c r="BH51" s="1095"/>
      <c r="BI51" s="1096"/>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0"/>
      <c r="C52" s="1101"/>
      <c r="D52" s="1101"/>
      <c r="E52" s="1101"/>
      <c r="F52" s="1101"/>
      <c r="G52" s="1101"/>
      <c r="H52" s="1101"/>
      <c r="I52" s="1101"/>
      <c r="J52" s="1101"/>
      <c r="K52" s="1101"/>
      <c r="L52" s="1101"/>
      <c r="M52" s="1101"/>
      <c r="N52" s="1101"/>
      <c r="O52" s="1101"/>
      <c r="P52" s="1102"/>
      <c r="Q52" s="1103"/>
      <c r="R52" s="1104"/>
      <c r="S52" s="1104"/>
      <c r="T52" s="1104"/>
      <c r="U52" s="1104"/>
      <c r="V52" s="1104"/>
      <c r="W52" s="1104"/>
      <c r="X52" s="1104"/>
      <c r="Y52" s="1104"/>
      <c r="Z52" s="1104"/>
      <c r="AA52" s="1104"/>
      <c r="AB52" s="1104"/>
      <c r="AC52" s="1104"/>
      <c r="AD52" s="1104"/>
      <c r="AE52" s="1105"/>
      <c r="AF52" s="1106"/>
      <c r="AG52" s="1107"/>
      <c r="AH52" s="1107"/>
      <c r="AI52" s="1107"/>
      <c r="AJ52" s="1108"/>
      <c r="AK52" s="1109"/>
      <c r="AL52" s="1104"/>
      <c r="AM52" s="1104"/>
      <c r="AN52" s="1104"/>
      <c r="AO52" s="1104"/>
      <c r="AP52" s="1104"/>
      <c r="AQ52" s="1104"/>
      <c r="AR52" s="1104"/>
      <c r="AS52" s="1104"/>
      <c r="AT52" s="1104"/>
      <c r="AU52" s="1104"/>
      <c r="AV52" s="1104"/>
      <c r="AW52" s="1104"/>
      <c r="AX52" s="1104"/>
      <c r="AY52" s="1104"/>
      <c r="AZ52" s="1110"/>
      <c r="BA52" s="1110"/>
      <c r="BB52" s="1110"/>
      <c r="BC52" s="1110"/>
      <c r="BD52" s="1110"/>
      <c r="BE52" s="1095"/>
      <c r="BF52" s="1095"/>
      <c r="BG52" s="1095"/>
      <c r="BH52" s="1095"/>
      <c r="BI52" s="1096"/>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0"/>
      <c r="C53" s="1101"/>
      <c r="D53" s="1101"/>
      <c r="E53" s="1101"/>
      <c r="F53" s="1101"/>
      <c r="G53" s="1101"/>
      <c r="H53" s="1101"/>
      <c r="I53" s="1101"/>
      <c r="J53" s="1101"/>
      <c r="K53" s="1101"/>
      <c r="L53" s="1101"/>
      <c r="M53" s="1101"/>
      <c r="N53" s="1101"/>
      <c r="O53" s="1101"/>
      <c r="P53" s="1102"/>
      <c r="Q53" s="1103"/>
      <c r="R53" s="1104"/>
      <c r="S53" s="1104"/>
      <c r="T53" s="1104"/>
      <c r="U53" s="1104"/>
      <c r="V53" s="1104"/>
      <c r="W53" s="1104"/>
      <c r="X53" s="1104"/>
      <c r="Y53" s="1104"/>
      <c r="Z53" s="1104"/>
      <c r="AA53" s="1104"/>
      <c r="AB53" s="1104"/>
      <c r="AC53" s="1104"/>
      <c r="AD53" s="1104"/>
      <c r="AE53" s="1105"/>
      <c r="AF53" s="1106"/>
      <c r="AG53" s="1107"/>
      <c r="AH53" s="1107"/>
      <c r="AI53" s="1107"/>
      <c r="AJ53" s="1108"/>
      <c r="AK53" s="1109"/>
      <c r="AL53" s="1104"/>
      <c r="AM53" s="1104"/>
      <c r="AN53" s="1104"/>
      <c r="AO53" s="1104"/>
      <c r="AP53" s="1104"/>
      <c r="AQ53" s="1104"/>
      <c r="AR53" s="1104"/>
      <c r="AS53" s="1104"/>
      <c r="AT53" s="1104"/>
      <c r="AU53" s="1104"/>
      <c r="AV53" s="1104"/>
      <c r="AW53" s="1104"/>
      <c r="AX53" s="1104"/>
      <c r="AY53" s="1104"/>
      <c r="AZ53" s="1110"/>
      <c r="BA53" s="1110"/>
      <c r="BB53" s="1110"/>
      <c r="BC53" s="1110"/>
      <c r="BD53" s="1110"/>
      <c r="BE53" s="1095"/>
      <c r="BF53" s="1095"/>
      <c r="BG53" s="1095"/>
      <c r="BH53" s="1095"/>
      <c r="BI53" s="1096"/>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0"/>
      <c r="C54" s="1101"/>
      <c r="D54" s="1101"/>
      <c r="E54" s="1101"/>
      <c r="F54" s="1101"/>
      <c r="G54" s="1101"/>
      <c r="H54" s="1101"/>
      <c r="I54" s="1101"/>
      <c r="J54" s="1101"/>
      <c r="K54" s="1101"/>
      <c r="L54" s="1101"/>
      <c r="M54" s="1101"/>
      <c r="N54" s="1101"/>
      <c r="O54" s="1101"/>
      <c r="P54" s="1102"/>
      <c r="Q54" s="1103"/>
      <c r="R54" s="1104"/>
      <c r="S54" s="1104"/>
      <c r="T54" s="1104"/>
      <c r="U54" s="1104"/>
      <c r="V54" s="1104"/>
      <c r="W54" s="1104"/>
      <c r="X54" s="1104"/>
      <c r="Y54" s="1104"/>
      <c r="Z54" s="1104"/>
      <c r="AA54" s="1104"/>
      <c r="AB54" s="1104"/>
      <c r="AC54" s="1104"/>
      <c r="AD54" s="1104"/>
      <c r="AE54" s="1105"/>
      <c r="AF54" s="1106"/>
      <c r="AG54" s="1107"/>
      <c r="AH54" s="1107"/>
      <c r="AI54" s="1107"/>
      <c r="AJ54" s="1108"/>
      <c r="AK54" s="1109"/>
      <c r="AL54" s="1104"/>
      <c r="AM54" s="1104"/>
      <c r="AN54" s="1104"/>
      <c r="AO54" s="1104"/>
      <c r="AP54" s="1104"/>
      <c r="AQ54" s="1104"/>
      <c r="AR54" s="1104"/>
      <c r="AS54" s="1104"/>
      <c r="AT54" s="1104"/>
      <c r="AU54" s="1104"/>
      <c r="AV54" s="1104"/>
      <c r="AW54" s="1104"/>
      <c r="AX54" s="1104"/>
      <c r="AY54" s="1104"/>
      <c r="AZ54" s="1110"/>
      <c r="BA54" s="1110"/>
      <c r="BB54" s="1110"/>
      <c r="BC54" s="1110"/>
      <c r="BD54" s="1110"/>
      <c r="BE54" s="1095"/>
      <c r="BF54" s="1095"/>
      <c r="BG54" s="1095"/>
      <c r="BH54" s="1095"/>
      <c r="BI54" s="1096"/>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0"/>
      <c r="C55" s="1101"/>
      <c r="D55" s="1101"/>
      <c r="E55" s="1101"/>
      <c r="F55" s="1101"/>
      <c r="G55" s="1101"/>
      <c r="H55" s="1101"/>
      <c r="I55" s="1101"/>
      <c r="J55" s="1101"/>
      <c r="K55" s="1101"/>
      <c r="L55" s="1101"/>
      <c r="M55" s="1101"/>
      <c r="N55" s="1101"/>
      <c r="O55" s="1101"/>
      <c r="P55" s="1102"/>
      <c r="Q55" s="1103"/>
      <c r="R55" s="1104"/>
      <c r="S55" s="1104"/>
      <c r="T55" s="1104"/>
      <c r="U55" s="1104"/>
      <c r="V55" s="1104"/>
      <c r="W55" s="1104"/>
      <c r="X55" s="1104"/>
      <c r="Y55" s="1104"/>
      <c r="Z55" s="1104"/>
      <c r="AA55" s="1104"/>
      <c r="AB55" s="1104"/>
      <c r="AC55" s="1104"/>
      <c r="AD55" s="1104"/>
      <c r="AE55" s="1105"/>
      <c r="AF55" s="1106"/>
      <c r="AG55" s="1107"/>
      <c r="AH55" s="1107"/>
      <c r="AI55" s="1107"/>
      <c r="AJ55" s="1108"/>
      <c r="AK55" s="1109"/>
      <c r="AL55" s="1104"/>
      <c r="AM55" s="1104"/>
      <c r="AN55" s="1104"/>
      <c r="AO55" s="1104"/>
      <c r="AP55" s="1104"/>
      <c r="AQ55" s="1104"/>
      <c r="AR55" s="1104"/>
      <c r="AS55" s="1104"/>
      <c r="AT55" s="1104"/>
      <c r="AU55" s="1104"/>
      <c r="AV55" s="1104"/>
      <c r="AW55" s="1104"/>
      <c r="AX55" s="1104"/>
      <c r="AY55" s="1104"/>
      <c r="AZ55" s="1110"/>
      <c r="BA55" s="1110"/>
      <c r="BB55" s="1110"/>
      <c r="BC55" s="1110"/>
      <c r="BD55" s="1110"/>
      <c r="BE55" s="1095"/>
      <c r="BF55" s="1095"/>
      <c r="BG55" s="1095"/>
      <c r="BH55" s="1095"/>
      <c r="BI55" s="1096"/>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0"/>
      <c r="C56" s="1101"/>
      <c r="D56" s="1101"/>
      <c r="E56" s="1101"/>
      <c r="F56" s="1101"/>
      <c r="G56" s="1101"/>
      <c r="H56" s="1101"/>
      <c r="I56" s="1101"/>
      <c r="J56" s="1101"/>
      <c r="K56" s="1101"/>
      <c r="L56" s="1101"/>
      <c r="M56" s="1101"/>
      <c r="N56" s="1101"/>
      <c r="O56" s="1101"/>
      <c r="P56" s="1102"/>
      <c r="Q56" s="1103"/>
      <c r="R56" s="1104"/>
      <c r="S56" s="1104"/>
      <c r="T56" s="1104"/>
      <c r="U56" s="1104"/>
      <c r="V56" s="1104"/>
      <c r="W56" s="1104"/>
      <c r="X56" s="1104"/>
      <c r="Y56" s="1104"/>
      <c r="Z56" s="1104"/>
      <c r="AA56" s="1104"/>
      <c r="AB56" s="1104"/>
      <c r="AC56" s="1104"/>
      <c r="AD56" s="1104"/>
      <c r="AE56" s="1105"/>
      <c r="AF56" s="1106"/>
      <c r="AG56" s="1107"/>
      <c r="AH56" s="1107"/>
      <c r="AI56" s="1107"/>
      <c r="AJ56" s="1108"/>
      <c r="AK56" s="1109"/>
      <c r="AL56" s="1104"/>
      <c r="AM56" s="1104"/>
      <c r="AN56" s="1104"/>
      <c r="AO56" s="1104"/>
      <c r="AP56" s="1104"/>
      <c r="AQ56" s="1104"/>
      <c r="AR56" s="1104"/>
      <c r="AS56" s="1104"/>
      <c r="AT56" s="1104"/>
      <c r="AU56" s="1104"/>
      <c r="AV56" s="1104"/>
      <c r="AW56" s="1104"/>
      <c r="AX56" s="1104"/>
      <c r="AY56" s="1104"/>
      <c r="AZ56" s="1110"/>
      <c r="BA56" s="1110"/>
      <c r="BB56" s="1110"/>
      <c r="BC56" s="1110"/>
      <c r="BD56" s="1110"/>
      <c r="BE56" s="1095"/>
      <c r="BF56" s="1095"/>
      <c r="BG56" s="1095"/>
      <c r="BH56" s="1095"/>
      <c r="BI56" s="1096"/>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0"/>
      <c r="C57" s="1101"/>
      <c r="D57" s="1101"/>
      <c r="E57" s="1101"/>
      <c r="F57" s="1101"/>
      <c r="G57" s="1101"/>
      <c r="H57" s="1101"/>
      <c r="I57" s="1101"/>
      <c r="J57" s="1101"/>
      <c r="K57" s="1101"/>
      <c r="L57" s="1101"/>
      <c r="M57" s="1101"/>
      <c r="N57" s="1101"/>
      <c r="O57" s="1101"/>
      <c r="P57" s="1102"/>
      <c r="Q57" s="1103"/>
      <c r="R57" s="1104"/>
      <c r="S57" s="1104"/>
      <c r="T57" s="1104"/>
      <c r="U57" s="1104"/>
      <c r="V57" s="1104"/>
      <c r="W57" s="1104"/>
      <c r="X57" s="1104"/>
      <c r="Y57" s="1104"/>
      <c r="Z57" s="1104"/>
      <c r="AA57" s="1104"/>
      <c r="AB57" s="1104"/>
      <c r="AC57" s="1104"/>
      <c r="AD57" s="1104"/>
      <c r="AE57" s="1105"/>
      <c r="AF57" s="1106"/>
      <c r="AG57" s="1107"/>
      <c r="AH57" s="1107"/>
      <c r="AI57" s="1107"/>
      <c r="AJ57" s="1108"/>
      <c r="AK57" s="1109"/>
      <c r="AL57" s="1104"/>
      <c r="AM57" s="1104"/>
      <c r="AN57" s="1104"/>
      <c r="AO57" s="1104"/>
      <c r="AP57" s="1104"/>
      <c r="AQ57" s="1104"/>
      <c r="AR57" s="1104"/>
      <c r="AS57" s="1104"/>
      <c r="AT57" s="1104"/>
      <c r="AU57" s="1104"/>
      <c r="AV57" s="1104"/>
      <c r="AW57" s="1104"/>
      <c r="AX57" s="1104"/>
      <c r="AY57" s="1104"/>
      <c r="AZ57" s="1110"/>
      <c r="BA57" s="1110"/>
      <c r="BB57" s="1110"/>
      <c r="BC57" s="1110"/>
      <c r="BD57" s="1110"/>
      <c r="BE57" s="1095"/>
      <c r="BF57" s="1095"/>
      <c r="BG57" s="1095"/>
      <c r="BH57" s="1095"/>
      <c r="BI57" s="1096"/>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0"/>
      <c r="C58" s="1101"/>
      <c r="D58" s="1101"/>
      <c r="E58" s="1101"/>
      <c r="F58" s="1101"/>
      <c r="G58" s="1101"/>
      <c r="H58" s="1101"/>
      <c r="I58" s="1101"/>
      <c r="J58" s="1101"/>
      <c r="K58" s="1101"/>
      <c r="L58" s="1101"/>
      <c r="M58" s="1101"/>
      <c r="N58" s="1101"/>
      <c r="O58" s="1101"/>
      <c r="P58" s="1102"/>
      <c r="Q58" s="1103"/>
      <c r="R58" s="1104"/>
      <c r="S58" s="1104"/>
      <c r="T58" s="1104"/>
      <c r="U58" s="1104"/>
      <c r="V58" s="1104"/>
      <c r="W58" s="1104"/>
      <c r="X58" s="1104"/>
      <c r="Y58" s="1104"/>
      <c r="Z58" s="1104"/>
      <c r="AA58" s="1104"/>
      <c r="AB58" s="1104"/>
      <c r="AC58" s="1104"/>
      <c r="AD58" s="1104"/>
      <c r="AE58" s="1105"/>
      <c r="AF58" s="1106"/>
      <c r="AG58" s="1107"/>
      <c r="AH58" s="1107"/>
      <c r="AI58" s="1107"/>
      <c r="AJ58" s="1108"/>
      <c r="AK58" s="1109"/>
      <c r="AL58" s="1104"/>
      <c r="AM58" s="1104"/>
      <c r="AN58" s="1104"/>
      <c r="AO58" s="1104"/>
      <c r="AP58" s="1104"/>
      <c r="AQ58" s="1104"/>
      <c r="AR58" s="1104"/>
      <c r="AS58" s="1104"/>
      <c r="AT58" s="1104"/>
      <c r="AU58" s="1104"/>
      <c r="AV58" s="1104"/>
      <c r="AW58" s="1104"/>
      <c r="AX58" s="1104"/>
      <c r="AY58" s="1104"/>
      <c r="AZ58" s="1110"/>
      <c r="BA58" s="1110"/>
      <c r="BB58" s="1110"/>
      <c r="BC58" s="1110"/>
      <c r="BD58" s="1110"/>
      <c r="BE58" s="1095"/>
      <c r="BF58" s="1095"/>
      <c r="BG58" s="1095"/>
      <c r="BH58" s="1095"/>
      <c r="BI58" s="1096"/>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0"/>
      <c r="C59" s="1101"/>
      <c r="D59" s="1101"/>
      <c r="E59" s="1101"/>
      <c r="F59" s="1101"/>
      <c r="G59" s="1101"/>
      <c r="H59" s="1101"/>
      <c r="I59" s="1101"/>
      <c r="J59" s="1101"/>
      <c r="K59" s="1101"/>
      <c r="L59" s="1101"/>
      <c r="M59" s="1101"/>
      <c r="N59" s="1101"/>
      <c r="O59" s="1101"/>
      <c r="P59" s="1102"/>
      <c r="Q59" s="1103"/>
      <c r="R59" s="1104"/>
      <c r="S59" s="1104"/>
      <c r="T59" s="1104"/>
      <c r="U59" s="1104"/>
      <c r="V59" s="1104"/>
      <c r="W59" s="1104"/>
      <c r="X59" s="1104"/>
      <c r="Y59" s="1104"/>
      <c r="Z59" s="1104"/>
      <c r="AA59" s="1104"/>
      <c r="AB59" s="1104"/>
      <c r="AC59" s="1104"/>
      <c r="AD59" s="1104"/>
      <c r="AE59" s="1105"/>
      <c r="AF59" s="1106"/>
      <c r="AG59" s="1107"/>
      <c r="AH59" s="1107"/>
      <c r="AI59" s="1107"/>
      <c r="AJ59" s="1108"/>
      <c r="AK59" s="1109"/>
      <c r="AL59" s="1104"/>
      <c r="AM59" s="1104"/>
      <c r="AN59" s="1104"/>
      <c r="AO59" s="1104"/>
      <c r="AP59" s="1104"/>
      <c r="AQ59" s="1104"/>
      <c r="AR59" s="1104"/>
      <c r="AS59" s="1104"/>
      <c r="AT59" s="1104"/>
      <c r="AU59" s="1104"/>
      <c r="AV59" s="1104"/>
      <c r="AW59" s="1104"/>
      <c r="AX59" s="1104"/>
      <c r="AY59" s="1104"/>
      <c r="AZ59" s="1110"/>
      <c r="BA59" s="1110"/>
      <c r="BB59" s="1110"/>
      <c r="BC59" s="1110"/>
      <c r="BD59" s="1110"/>
      <c r="BE59" s="1095"/>
      <c r="BF59" s="1095"/>
      <c r="BG59" s="1095"/>
      <c r="BH59" s="1095"/>
      <c r="BI59" s="1096"/>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0"/>
      <c r="C60" s="1101"/>
      <c r="D60" s="1101"/>
      <c r="E60" s="1101"/>
      <c r="F60" s="1101"/>
      <c r="G60" s="1101"/>
      <c r="H60" s="1101"/>
      <c r="I60" s="1101"/>
      <c r="J60" s="1101"/>
      <c r="K60" s="1101"/>
      <c r="L60" s="1101"/>
      <c r="M60" s="1101"/>
      <c r="N60" s="1101"/>
      <c r="O60" s="1101"/>
      <c r="P60" s="1102"/>
      <c r="Q60" s="1103"/>
      <c r="R60" s="1104"/>
      <c r="S60" s="1104"/>
      <c r="T60" s="1104"/>
      <c r="U60" s="1104"/>
      <c r="V60" s="1104"/>
      <c r="W60" s="1104"/>
      <c r="X60" s="1104"/>
      <c r="Y60" s="1104"/>
      <c r="Z60" s="1104"/>
      <c r="AA60" s="1104"/>
      <c r="AB60" s="1104"/>
      <c r="AC60" s="1104"/>
      <c r="AD60" s="1104"/>
      <c r="AE60" s="1105"/>
      <c r="AF60" s="1106"/>
      <c r="AG60" s="1107"/>
      <c r="AH60" s="1107"/>
      <c r="AI60" s="1107"/>
      <c r="AJ60" s="1108"/>
      <c r="AK60" s="1109"/>
      <c r="AL60" s="1104"/>
      <c r="AM60" s="1104"/>
      <c r="AN60" s="1104"/>
      <c r="AO60" s="1104"/>
      <c r="AP60" s="1104"/>
      <c r="AQ60" s="1104"/>
      <c r="AR60" s="1104"/>
      <c r="AS60" s="1104"/>
      <c r="AT60" s="1104"/>
      <c r="AU60" s="1104"/>
      <c r="AV60" s="1104"/>
      <c r="AW60" s="1104"/>
      <c r="AX60" s="1104"/>
      <c r="AY60" s="1104"/>
      <c r="AZ60" s="1110"/>
      <c r="BA60" s="1110"/>
      <c r="BB60" s="1110"/>
      <c r="BC60" s="1110"/>
      <c r="BD60" s="1110"/>
      <c r="BE60" s="1095"/>
      <c r="BF60" s="1095"/>
      <c r="BG60" s="1095"/>
      <c r="BH60" s="1095"/>
      <c r="BI60" s="1096"/>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0"/>
      <c r="C61" s="1101"/>
      <c r="D61" s="1101"/>
      <c r="E61" s="1101"/>
      <c r="F61" s="1101"/>
      <c r="G61" s="1101"/>
      <c r="H61" s="1101"/>
      <c r="I61" s="1101"/>
      <c r="J61" s="1101"/>
      <c r="K61" s="1101"/>
      <c r="L61" s="1101"/>
      <c r="M61" s="1101"/>
      <c r="N61" s="1101"/>
      <c r="O61" s="1101"/>
      <c r="P61" s="1102"/>
      <c r="Q61" s="1103"/>
      <c r="R61" s="1104"/>
      <c r="S61" s="1104"/>
      <c r="T61" s="1104"/>
      <c r="U61" s="1104"/>
      <c r="V61" s="1104"/>
      <c r="W61" s="1104"/>
      <c r="X61" s="1104"/>
      <c r="Y61" s="1104"/>
      <c r="Z61" s="1104"/>
      <c r="AA61" s="1104"/>
      <c r="AB61" s="1104"/>
      <c r="AC61" s="1104"/>
      <c r="AD61" s="1104"/>
      <c r="AE61" s="1105"/>
      <c r="AF61" s="1106"/>
      <c r="AG61" s="1107"/>
      <c r="AH61" s="1107"/>
      <c r="AI61" s="1107"/>
      <c r="AJ61" s="1108"/>
      <c r="AK61" s="1109"/>
      <c r="AL61" s="1104"/>
      <c r="AM61" s="1104"/>
      <c r="AN61" s="1104"/>
      <c r="AO61" s="1104"/>
      <c r="AP61" s="1104"/>
      <c r="AQ61" s="1104"/>
      <c r="AR61" s="1104"/>
      <c r="AS61" s="1104"/>
      <c r="AT61" s="1104"/>
      <c r="AU61" s="1104"/>
      <c r="AV61" s="1104"/>
      <c r="AW61" s="1104"/>
      <c r="AX61" s="1104"/>
      <c r="AY61" s="1104"/>
      <c r="AZ61" s="1110"/>
      <c r="BA61" s="1110"/>
      <c r="BB61" s="1110"/>
      <c r="BC61" s="1110"/>
      <c r="BD61" s="1110"/>
      <c r="BE61" s="1095"/>
      <c r="BF61" s="1095"/>
      <c r="BG61" s="1095"/>
      <c r="BH61" s="1095"/>
      <c r="BI61" s="1096"/>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0"/>
      <c r="C62" s="1101"/>
      <c r="D62" s="1101"/>
      <c r="E62" s="1101"/>
      <c r="F62" s="1101"/>
      <c r="G62" s="1101"/>
      <c r="H62" s="1101"/>
      <c r="I62" s="1101"/>
      <c r="J62" s="1101"/>
      <c r="K62" s="1101"/>
      <c r="L62" s="1101"/>
      <c r="M62" s="1101"/>
      <c r="N62" s="1101"/>
      <c r="O62" s="1101"/>
      <c r="P62" s="1102"/>
      <c r="Q62" s="1103"/>
      <c r="R62" s="1104"/>
      <c r="S62" s="1104"/>
      <c r="T62" s="1104"/>
      <c r="U62" s="1104"/>
      <c r="V62" s="1104"/>
      <c r="W62" s="1104"/>
      <c r="X62" s="1104"/>
      <c r="Y62" s="1104"/>
      <c r="Z62" s="1104"/>
      <c r="AA62" s="1104"/>
      <c r="AB62" s="1104"/>
      <c r="AC62" s="1104"/>
      <c r="AD62" s="1104"/>
      <c r="AE62" s="1105"/>
      <c r="AF62" s="1106"/>
      <c r="AG62" s="1107"/>
      <c r="AH62" s="1107"/>
      <c r="AI62" s="1107"/>
      <c r="AJ62" s="1108"/>
      <c r="AK62" s="1109"/>
      <c r="AL62" s="1104"/>
      <c r="AM62" s="1104"/>
      <c r="AN62" s="1104"/>
      <c r="AO62" s="1104"/>
      <c r="AP62" s="1104"/>
      <c r="AQ62" s="1104"/>
      <c r="AR62" s="1104"/>
      <c r="AS62" s="1104"/>
      <c r="AT62" s="1104"/>
      <c r="AU62" s="1104"/>
      <c r="AV62" s="1104"/>
      <c r="AW62" s="1104"/>
      <c r="AX62" s="1104"/>
      <c r="AY62" s="1104"/>
      <c r="AZ62" s="1110"/>
      <c r="BA62" s="1110"/>
      <c r="BB62" s="1110"/>
      <c r="BC62" s="1110"/>
      <c r="BD62" s="1110"/>
      <c r="BE62" s="1095"/>
      <c r="BF62" s="1095"/>
      <c r="BG62" s="1095"/>
      <c r="BH62" s="1095"/>
      <c r="BI62" s="1096"/>
      <c r="BJ62" s="1097" t="s">
        <v>400</v>
      </c>
      <c r="BK62" s="1098"/>
      <c r="BL62" s="1098"/>
      <c r="BM62" s="1098"/>
      <c r="BN62" s="1099"/>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377</v>
      </c>
      <c r="B63" s="1013" t="s">
        <v>401</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1"/>
      <c r="AF63" s="1092">
        <v>2836</v>
      </c>
      <c r="AG63" s="1028"/>
      <c r="AH63" s="1028"/>
      <c r="AI63" s="1028"/>
      <c r="AJ63" s="1093"/>
      <c r="AK63" s="1094"/>
      <c r="AL63" s="1032"/>
      <c r="AM63" s="1032"/>
      <c r="AN63" s="1032"/>
      <c r="AO63" s="1032"/>
      <c r="AP63" s="1028">
        <v>5050</v>
      </c>
      <c r="AQ63" s="1028"/>
      <c r="AR63" s="1028"/>
      <c r="AS63" s="1028"/>
      <c r="AT63" s="1028"/>
      <c r="AU63" s="1028">
        <v>3761</v>
      </c>
      <c r="AV63" s="1028"/>
      <c r="AW63" s="1028"/>
      <c r="AX63" s="1028"/>
      <c r="AY63" s="1028"/>
      <c r="AZ63" s="1088"/>
      <c r="BA63" s="1088"/>
      <c r="BB63" s="1088"/>
      <c r="BC63" s="1088"/>
      <c r="BD63" s="1088"/>
      <c r="BE63" s="1029"/>
      <c r="BF63" s="1029"/>
      <c r="BG63" s="1029"/>
      <c r="BH63" s="1029"/>
      <c r="BI63" s="1030"/>
      <c r="BJ63" s="1089" t="s">
        <v>122</v>
      </c>
      <c r="BK63" s="1020"/>
      <c r="BL63" s="1020"/>
      <c r="BM63" s="1020"/>
      <c r="BN63" s="1090"/>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403</v>
      </c>
      <c r="B66" s="1065"/>
      <c r="C66" s="1065"/>
      <c r="D66" s="1065"/>
      <c r="E66" s="1065"/>
      <c r="F66" s="1065"/>
      <c r="G66" s="1065"/>
      <c r="H66" s="1065"/>
      <c r="I66" s="1065"/>
      <c r="J66" s="1065"/>
      <c r="K66" s="1065"/>
      <c r="L66" s="1065"/>
      <c r="M66" s="1065"/>
      <c r="N66" s="1065"/>
      <c r="O66" s="1065"/>
      <c r="P66" s="1066"/>
      <c r="Q66" s="1070" t="s">
        <v>404</v>
      </c>
      <c r="R66" s="1071"/>
      <c r="S66" s="1071"/>
      <c r="T66" s="1071"/>
      <c r="U66" s="1072"/>
      <c r="V66" s="1070" t="s">
        <v>405</v>
      </c>
      <c r="W66" s="1071"/>
      <c r="X66" s="1071"/>
      <c r="Y66" s="1071"/>
      <c r="Z66" s="1072"/>
      <c r="AA66" s="1070" t="s">
        <v>384</v>
      </c>
      <c r="AB66" s="1071"/>
      <c r="AC66" s="1071"/>
      <c r="AD66" s="1071"/>
      <c r="AE66" s="1072"/>
      <c r="AF66" s="1076" t="s">
        <v>406</v>
      </c>
      <c r="AG66" s="1077"/>
      <c r="AH66" s="1077"/>
      <c r="AI66" s="1077"/>
      <c r="AJ66" s="1078"/>
      <c r="AK66" s="1070" t="s">
        <v>386</v>
      </c>
      <c r="AL66" s="1065"/>
      <c r="AM66" s="1065"/>
      <c r="AN66" s="1065"/>
      <c r="AO66" s="1066"/>
      <c r="AP66" s="1070" t="s">
        <v>407</v>
      </c>
      <c r="AQ66" s="1071"/>
      <c r="AR66" s="1071"/>
      <c r="AS66" s="1071"/>
      <c r="AT66" s="1072"/>
      <c r="AU66" s="1070" t="s">
        <v>408</v>
      </c>
      <c r="AV66" s="1071"/>
      <c r="AW66" s="1071"/>
      <c r="AX66" s="1071"/>
      <c r="AY66" s="1072"/>
      <c r="AZ66" s="1070" t="s">
        <v>365</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566</v>
      </c>
      <c r="C68" s="1055"/>
      <c r="D68" s="1055"/>
      <c r="E68" s="1055"/>
      <c r="F68" s="1055"/>
      <c r="G68" s="1055"/>
      <c r="H68" s="1055"/>
      <c r="I68" s="1055"/>
      <c r="J68" s="1055"/>
      <c r="K68" s="1055"/>
      <c r="L68" s="1055"/>
      <c r="M68" s="1055"/>
      <c r="N68" s="1055"/>
      <c r="O68" s="1055"/>
      <c r="P68" s="1056"/>
      <c r="Q68" s="1057">
        <v>1643</v>
      </c>
      <c r="R68" s="1051"/>
      <c r="S68" s="1051"/>
      <c r="T68" s="1051"/>
      <c r="U68" s="1051"/>
      <c r="V68" s="1051">
        <v>1643</v>
      </c>
      <c r="W68" s="1051"/>
      <c r="X68" s="1051"/>
      <c r="Y68" s="1051"/>
      <c r="Z68" s="1051"/>
      <c r="AA68" s="1051">
        <v>0</v>
      </c>
      <c r="AB68" s="1051"/>
      <c r="AC68" s="1051"/>
      <c r="AD68" s="1051"/>
      <c r="AE68" s="1051"/>
      <c r="AF68" s="1051">
        <v>0</v>
      </c>
      <c r="AG68" s="1051"/>
      <c r="AH68" s="1051"/>
      <c r="AI68" s="1051"/>
      <c r="AJ68" s="1051"/>
      <c r="AK68" s="1051" t="s">
        <v>578</v>
      </c>
      <c r="AL68" s="1051"/>
      <c r="AM68" s="1051"/>
      <c r="AN68" s="1051"/>
      <c r="AO68" s="1051"/>
      <c r="AP68" s="1051">
        <v>1352</v>
      </c>
      <c r="AQ68" s="1051"/>
      <c r="AR68" s="1051"/>
      <c r="AS68" s="1051"/>
      <c r="AT68" s="1051"/>
      <c r="AU68" s="1051">
        <v>704</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567</v>
      </c>
      <c r="C69" s="1044"/>
      <c r="D69" s="1044"/>
      <c r="E69" s="1044"/>
      <c r="F69" s="1044"/>
      <c r="G69" s="1044"/>
      <c r="H69" s="1044"/>
      <c r="I69" s="1044"/>
      <c r="J69" s="1044"/>
      <c r="K69" s="1044"/>
      <c r="L69" s="1044"/>
      <c r="M69" s="1044"/>
      <c r="N69" s="1044"/>
      <c r="O69" s="1044"/>
      <c r="P69" s="1045"/>
      <c r="Q69" s="1046">
        <v>59</v>
      </c>
      <c r="R69" s="1040"/>
      <c r="S69" s="1040"/>
      <c r="T69" s="1040"/>
      <c r="U69" s="1040"/>
      <c r="V69" s="1040">
        <v>59</v>
      </c>
      <c r="W69" s="1040"/>
      <c r="X69" s="1040"/>
      <c r="Y69" s="1040"/>
      <c r="Z69" s="1040"/>
      <c r="AA69" s="1040">
        <v>0</v>
      </c>
      <c r="AB69" s="1040"/>
      <c r="AC69" s="1040"/>
      <c r="AD69" s="1040"/>
      <c r="AE69" s="1040"/>
      <c r="AF69" s="1040">
        <v>0</v>
      </c>
      <c r="AG69" s="1040"/>
      <c r="AH69" s="1040"/>
      <c r="AI69" s="1040"/>
      <c r="AJ69" s="1040"/>
      <c r="AK69" s="1040" t="s">
        <v>578</v>
      </c>
      <c r="AL69" s="1040"/>
      <c r="AM69" s="1040"/>
      <c r="AN69" s="1040"/>
      <c r="AO69" s="1040"/>
      <c r="AP69" s="1040">
        <v>417</v>
      </c>
      <c r="AQ69" s="1040"/>
      <c r="AR69" s="1040"/>
      <c r="AS69" s="1040"/>
      <c r="AT69" s="1040"/>
      <c r="AU69" s="1040">
        <v>0</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568</v>
      </c>
      <c r="C70" s="1044"/>
      <c r="D70" s="1044"/>
      <c r="E70" s="1044"/>
      <c r="F70" s="1044"/>
      <c r="G70" s="1044"/>
      <c r="H70" s="1044"/>
      <c r="I70" s="1044"/>
      <c r="J70" s="1044"/>
      <c r="K70" s="1044"/>
      <c r="L70" s="1044"/>
      <c r="M70" s="1044"/>
      <c r="N70" s="1044"/>
      <c r="O70" s="1044"/>
      <c r="P70" s="1045"/>
      <c r="Q70" s="1046">
        <v>948</v>
      </c>
      <c r="R70" s="1040"/>
      <c r="S70" s="1040"/>
      <c r="T70" s="1040"/>
      <c r="U70" s="1040"/>
      <c r="V70" s="1040">
        <v>923</v>
      </c>
      <c r="W70" s="1040"/>
      <c r="X70" s="1040"/>
      <c r="Y70" s="1040"/>
      <c r="Z70" s="1040"/>
      <c r="AA70" s="1040">
        <v>25</v>
      </c>
      <c r="AB70" s="1040"/>
      <c r="AC70" s="1040"/>
      <c r="AD70" s="1040"/>
      <c r="AE70" s="1040"/>
      <c r="AF70" s="1040">
        <v>25</v>
      </c>
      <c r="AG70" s="1040"/>
      <c r="AH70" s="1040"/>
      <c r="AI70" s="1040"/>
      <c r="AJ70" s="1040"/>
      <c r="AK70" s="1040" t="s">
        <v>578</v>
      </c>
      <c r="AL70" s="1040"/>
      <c r="AM70" s="1040"/>
      <c r="AN70" s="1040"/>
      <c r="AO70" s="1040"/>
      <c r="AP70" s="1040">
        <v>773</v>
      </c>
      <c r="AQ70" s="1040"/>
      <c r="AR70" s="1040"/>
      <c r="AS70" s="1040"/>
      <c r="AT70" s="1040"/>
      <c r="AU70" s="1040">
        <v>213</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c r="C71" s="1044"/>
      <c r="D71" s="1044"/>
      <c r="E71" s="1044"/>
      <c r="F71" s="1044"/>
      <c r="G71" s="1044"/>
      <c r="H71" s="1044"/>
      <c r="I71" s="1044"/>
      <c r="J71" s="1044"/>
      <c r="K71" s="1044"/>
      <c r="L71" s="1044"/>
      <c r="M71" s="1044"/>
      <c r="N71" s="1044"/>
      <c r="O71" s="1044"/>
      <c r="P71" s="1045"/>
      <c r="Q71" s="1046"/>
      <c r="R71" s="1040"/>
      <c r="S71" s="1040"/>
      <c r="T71" s="1040"/>
      <c r="U71" s="1040"/>
      <c r="V71" s="1040"/>
      <c r="W71" s="1040"/>
      <c r="X71" s="1040"/>
      <c r="Y71" s="1040"/>
      <c r="Z71" s="1040"/>
      <c r="AA71" s="1040"/>
      <c r="AB71" s="1040"/>
      <c r="AC71" s="1040"/>
      <c r="AD71" s="1040"/>
      <c r="AE71" s="1040"/>
      <c r="AF71" s="1040"/>
      <c r="AG71" s="1040"/>
      <c r="AH71" s="1040"/>
      <c r="AI71" s="1040"/>
      <c r="AJ71" s="1040"/>
      <c r="AK71" s="1040"/>
      <c r="AL71" s="1040"/>
      <c r="AM71" s="1040"/>
      <c r="AN71" s="1040"/>
      <c r="AO71" s="1040"/>
      <c r="AP71" s="1040"/>
      <c r="AQ71" s="1040"/>
      <c r="AR71" s="1040"/>
      <c r="AS71" s="1040"/>
      <c r="AT71" s="1040"/>
      <c r="AU71" s="1040"/>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c r="C72" s="1044"/>
      <c r="D72" s="1044"/>
      <c r="E72" s="1044"/>
      <c r="F72" s="1044"/>
      <c r="G72" s="1044"/>
      <c r="H72" s="1044"/>
      <c r="I72" s="1044"/>
      <c r="J72" s="1044"/>
      <c r="K72" s="1044"/>
      <c r="L72" s="1044"/>
      <c r="M72" s="1044"/>
      <c r="N72" s="1044"/>
      <c r="O72" s="1044"/>
      <c r="P72" s="1045"/>
      <c r="Q72" s="1046"/>
      <c r="R72" s="1040"/>
      <c r="S72" s="1040"/>
      <c r="T72" s="1040"/>
      <c r="U72" s="1040"/>
      <c r="V72" s="1040"/>
      <c r="W72" s="1040"/>
      <c r="X72" s="1040"/>
      <c r="Y72" s="1040"/>
      <c r="Z72" s="1040"/>
      <c r="AA72" s="1040"/>
      <c r="AB72" s="1040"/>
      <c r="AC72" s="1040"/>
      <c r="AD72" s="1040"/>
      <c r="AE72" s="1040"/>
      <c r="AF72" s="1040"/>
      <c r="AG72" s="1040"/>
      <c r="AH72" s="1040"/>
      <c r="AI72" s="1040"/>
      <c r="AJ72" s="1040"/>
      <c r="AK72" s="1040"/>
      <c r="AL72" s="1040"/>
      <c r="AM72" s="1040"/>
      <c r="AN72" s="1040"/>
      <c r="AO72" s="1040"/>
      <c r="AP72" s="1040"/>
      <c r="AQ72" s="1040"/>
      <c r="AR72" s="1040"/>
      <c r="AS72" s="1040"/>
      <c r="AT72" s="1040"/>
      <c r="AU72" s="1040"/>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c r="C73" s="1044"/>
      <c r="D73" s="1044"/>
      <c r="E73" s="1044"/>
      <c r="F73" s="1044"/>
      <c r="G73" s="1044"/>
      <c r="H73" s="1044"/>
      <c r="I73" s="1044"/>
      <c r="J73" s="1044"/>
      <c r="K73" s="1044"/>
      <c r="L73" s="1044"/>
      <c r="M73" s="1044"/>
      <c r="N73" s="1044"/>
      <c r="O73" s="1044"/>
      <c r="P73" s="1045"/>
      <c r="Q73" s="1046"/>
      <c r="R73" s="1040"/>
      <c r="S73" s="1040"/>
      <c r="T73" s="1040"/>
      <c r="U73" s="1040"/>
      <c r="V73" s="1040"/>
      <c r="W73" s="1040"/>
      <c r="X73" s="1040"/>
      <c r="Y73" s="1040"/>
      <c r="Z73" s="1040"/>
      <c r="AA73" s="1040"/>
      <c r="AB73" s="1040"/>
      <c r="AC73" s="1040"/>
      <c r="AD73" s="1040"/>
      <c r="AE73" s="1040"/>
      <c r="AF73" s="1040"/>
      <c r="AG73" s="1040"/>
      <c r="AH73" s="1040"/>
      <c r="AI73" s="1040"/>
      <c r="AJ73" s="1040"/>
      <c r="AK73" s="1040"/>
      <c r="AL73" s="1040"/>
      <c r="AM73" s="1040"/>
      <c r="AN73" s="1040"/>
      <c r="AO73" s="1040"/>
      <c r="AP73" s="1040"/>
      <c r="AQ73" s="1040"/>
      <c r="AR73" s="1040"/>
      <c r="AS73" s="1040"/>
      <c r="AT73" s="1040"/>
      <c r="AU73" s="1040"/>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c r="C74" s="1044"/>
      <c r="D74" s="1044"/>
      <c r="E74" s="1044"/>
      <c r="F74" s="1044"/>
      <c r="G74" s="1044"/>
      <c r="H74" s="1044"/>
      <c r="I74" s="1044"/>
      <c r="J74" s="1044"/>
      <c r="K74" s="1044"/>
      <c r="L74" s="1044"/>
      <c r="M74" s="1044"/>
      <c r="N74" s="1044"/>
      <c r="O74" s="1044"/>
      <c r="P74" s="1045"/>
      <c r="Q74" s="1046"/>
      <c r="R74" s="1040"/>
      <c r="S74" s="1040"/>
      <c r="T74" s="1040"/>
      <c r="U74" s="1040"/>
      <c r="V74" s="1040"/>
      <c r="W74" s="1040"/>
      <c r="X74" s="1040"/>
      <c r="Y74" s="1040"/>
      <c r="Z74" s="1040"/>
      <c r="AA74" s="1040"/>
      <c r="AB74" s="1040"/>
      <c r="AC74" s="1040"/>
      <c r="AD74" s="1040"/>
      <c r="AE74" s="1040"/>
      <c r="AF74" s="1040"/>
      <c r="AG74" s="1040"/>
      <c r="AH74" s="1040"/>
      <c r="AI74" s="1040"/>
      <c r="AJ74" s="1040"/>
      <c r="AK74" s="1040"/>
      <c r="AL74" s="1040"/>
      <c r="AM74" s="1040"/>
      <c r="AN74" s="1040"/>
      <c r="AO74" s="1040"/>
      <c r="AP74" s="1040"/>
      <c r="AQ74" s="1040"/>
      <c r="AR74" s="1040"/>
      <c r="AS74" s="1040"/>
      <c r="AT74" s="1040"/>
      <c r="AU74" s="1040"/>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c r="C75" s="1044"/>
      <c r="D75" s="1044"/>
      <c r="E75" s="1044"/>
      <c r="F75" s="1044"/>
      <c r="G75" s="1044"/>
      <c r="H75" s="1044"/>
      <c r="I75" s="1044"/>
      <c r="J75" s="1044"/>
      <c r="K75" s="1044"/>
      <c r="L75" s="1044"/>
      <c r="M75" s="1044"/>
      <c r="N75" s="1044"/>
      <c r="O75" s="1044"/>
      <c r="P75" s="1045"/>
      <c r="Q75" s="1047"/>
      <c r="R75" s="1048"/>
      <c r="S75" s="1048"/>
      <c r="T75" s="1048"/>
      <c r="U75" s="1049"/>
      <c r="V75" s="1050"/>
      <c r="W75" s="1048"/>
      <c r="X75" s="1048"/>
      <c r="Y75" s="1048"/>
      <c r="Z75" s="1049"/>
      <c r="AA75" s="1050"/>
      <c r="AB75" s="1048"/>
      <c r="AC75" s="1048"/>
      <c r="AD75" s="1048"/>
      <c r="AE75" s="1049"/>
      <c r="AF75" s="1050"/>
      <c r="AG75" s="1048"/>
      <c r="AH75" s="1048"/>
      <c r="AI75" s="1048"/>
      <c r="AJ75" s="1049"/>
      <c r="AK75" s="1050"/>
      <c r="AL75" s="1048"/>
      <c r="AM75" s="1048"/>
      <c r="AN75" s="1048"/>
      <c r="AO75" s="1049"/>
      <c r="AP75" s="1050"/>
      <c r="AQ75" s="1048"/>
      <c r="AR75" s="1048"/>
      <c r="AS75" s="1048"/>
      <c r="AT75" s="1049"/>
      <c r="AU75" s="1050"/>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377</v>
      </c>
      <c r="B88" s="1013" t="s">
        <v>409</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25</v>
      </c>
      <c r="AG88" s="1028"/>
      <c r="AH88" s="1028"/>
      <c r="AI88" s="1028"/>
      <c r="AJ88" s="1028"/>
      <c r="AK88" s="1032"/>
      <c r="AL88" s="1032"/>
      <c r="AM88" s="1032"/>
      <c r="AN88" s="1032"/>
      <c r="AO88" s="1032"/>
      <c r="AP88" s="1028">
        <v>2542</v>
      </c>
      <c r="AQ88" s="1028"/>
      <c r="AR88" s="1028"/>
      <c r="AS88" s="1028"/>
      <c r="AT88" s="1028"/>
      <c r="AU88" s="1028">
        <v>917</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377</v>
      </c>
      <c r="BR102" s="1013" t="s">
        <v>410</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f>SUM(CR7:CV10)</f>
        <v>157</v>
      </c>
      <c r="CS102" s="1020"/>
      <c r="CT102" s="1020"/>
      <c r="CU102" s="1020"/>
      <c r="CV102" s="1021"/>
      <c r="CW102" s="1019">
        <f t="shared" ref="CW102" si="0">SUM(CW7:DA10)</f>
        <v>16</v>
      </c>
      <c r="CX102" s="1020"/>
      <c r="CY102" s="1020"/>
      <c r="CZ102" s="1020"/>
      <c r="DA102" s="1021"/>
      <c r="DB102" s="1019">
        <f t="shared" ref="DB102" si="1">SUM(DB7:DF10)</f>
        <v>0</v>
      </c>
      <c r="DC102" s="1020"/>
      <c r="DD102" s="1020"/>
      <c r="DE102" s="1020"/>
      <c r="DF102" s="1021"/>
      <c r="DG102" s="1019">
        <f t="shared" ref="DG102" si="2">SUM(DG7:DK10)</f>
        <v>0</v>
      </c>
      <c r="DH102" s="1020"/>
      <c r="DI102" s="1020"/>
      <c r="DJ102" s="1020"/>
      <c r="DK102" s="1021"/>
      <c r="DL102" s="1019">
        <f t="shared" ref="DL102" si="3">SUM(DL7:DP10)</f>
        <v>0</v>
      </c>
      <c r="DM102" s="1020"/>
      <c r="DN102" s="1020"/>
      <c r="DO102" s="1020"/>
      <c r="DP102" s="1021"/>
      <c r="DQ102" s="1019">
        <f t="shared" ref="DQ102" si="4">SUM(DQ7:DU10)</f>
        <v>0</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411</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412</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413</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414</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415</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416</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417</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418</v>
      </c>
      <c r="AB109" s="963"/>
      <c r="AC109" s="963"/>
      <c r="AD109" s="963"/>
      <c r="AE109" s="964"/>
      <c r="AF109" s="965" t="s">
        <v>296</v>
      </c>
      <c r="AG109" s="963"/>
      <c r="AH109" s="963"/>
      <c r="AI109" s="963"/>
      <c r="AJ109" s="964"/>
      <c r="AK109" s="965" t="s">
        <v>295</v>
      </c>
      <c r="AL109" s="963"/>
      <c r="AM109" s="963"/>
      <c r="AN109" s="963"/>
      <c r="AO109" s="964"/>
      <c r="AP109" s="965" t="s">
        <v>419</v>
      </c>
      <c r="AQ109" s="963"/>
      <c r="AR109" s="963"/>
      <c r="AS109" s="963"/>
      <c r="AT109" s="994"/>
      <c r="AU109" s="962" t="s">
        <v>417</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418</v>
      </c>
      <c r="BR109" s="963"/>
      <c r="BS109" s="963"/>
      <c r="BT109" s="963"/>
      <c r="BU109" s="964"/>
      <c r="BV109" s="965" t="s">
        <v>296</v>
      </c>
      <c r="BW109" s="963"/>
      <c r="BX109" s="963"/>
      <c r="BY109" s="963"/>
      <c r="BZ109" s="964"/>
      <c r="CA109" s="965" t="s">
        <v>295</v>
      </c>
      <c r="CB109" s="963"/>
      <c r="CC109" s="963"/>
      <c r="CD109" s="963"/>
      <c r="CE109" s="964"/>
      <c r="CF109" s="1001" t="s">
        <v>419</v>
      </c>
      <c r="CG109" s="1001"/>
      <c r="CH109" s="1001"/>
      <c r="CI109" s="1001"/>
      <c r="CJ109" s="1001"/>
      <c r="CK109" s="965" t="s">
        <v>420</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418</v>
      </c>
      <c r="DH109" s="963"/>
      <c r="DI109" s="963"/>
      <c r="DJ109" s="963"/>
      <c r="DK109" s="964"/>
      <c r="DL109" s="965" t="s">
        <v>296</v>
      </c>
      <c r="DM109" s="963"/>
      <c r="DN109" s="963"/>
      <c r="DO109" s="963"/>
      <c r="DP109" s="964"/>
      <c r="DQ109" s="965" t="s">
        <v>295</v>
      </c>
      <c r="DR109" s="963"/>
      <c r="DS109" s="963"/>
      <c r="DT109" s="963"/>
      <c r="DU109" s="964"/>
      <c r="DV109" s="965" t="s">
        <v>419</v>
      </c>
      <c r="DW109" s="963"/>
      <c r="DX109" s="963"/>
      <c r="DY109" s="963"/>
      <c r="DZ109" s="994"/>
    </row>
    <row r="110" spans="1:131" s="226" customFormat="1" ht="26.25" customHeight="1">
      <c r="A110" s="865" t="s">
        <v>421</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1771214</v>
      </c>
      <c r="AB110" s="956"/>
      <c r="AC110" s="956"/>
      <c r="AD110" s="956"/>
      <c r="AE110" s="957"/>
      <c r="AF110" s="958">
        <v>1729035</v>
      </c>
      <c r="AG110" s="956"/>
      <c r="AH110" s="956"/>
      <c r="AI110" s="956"/>
      <c r="AJ110" s="957"/>
      <c r="AK110" s="958">
        <v>1769398</v>
      </c>
      <c r="AL110" s="956"/>
      <c r="AM110" s="956"/>
      <c r="AN110" s="956"/>
      <c r="AO110" s="957"/>
      <c r="AP110" s="959">
        <v>21.2</v>
      </c>
      <c r="AQ110" s="960"/>
      <c r="AR110" s="960"/>
      <c r="AS110" s="960"/>
      <c r="AT110" s="961"/>
      <c r="AU110" s="995" t="s">
        <v>66</v>
      </c>
      <c r="AV110" s="996"/>
      <c r="AW110" s="996"/>
      <c r="AX110" s="996"/>
      <c r="AY110" s="996"/>
      <c r="AZ110" s="921" t="s">
        <v>422</v>
      </c>
      <c r="BA110" s="866"/>
      <c r="BB110" s="866"/>
      <c r="BC110" s="866"/>
      <c r="BD110" s="866"/>
      <c r="BE110" s="866"/>
      <c r="BF110" s="866"/>
      <c r="BG110" s="866"/>
      <c r="BH110" s="866"/>
      <c r="BI110" s="866"/>
      <c r="BJ110" s="866"/>
      <c r="BK110" s="866"/>
      <c r="BL110" s="866"/>
      <c r="BM110" s="866"/>
      <c r="BN110" s="866"/>
      <c r="BO110" s="866"/>
      <c r="BP110" s="867"/>
      <c r="BQ110" s="922">
        <v>15477819</v>
      </c>
      <c r="BR110" s="903"/>
      <c r="BS110" s="903"/>
      <c r="BT110" s="903"/>
      <c r="BU110" s="903"/>
      <c r="BV110" s="903">
        <v>15819483</v>
      </c>
      <c r="BW110" s="903"/>
      <c r="BX110" s="903"/>
      <c r="BY110" s="903"/>
      <c r="BZ110" s="903"/>
      <c r="CA110" s="903">
        <v>15822566</v>
      </c>
      <c r="CB110" s="903"/>
      <c r="CC110" s="903"/>
      <c r="CD110" s="903"/>
      <c r="CE110" s="903"/>
      <c r="CF110" s="927">
        <v>189.6</v>
      </c>
      <c r="CG110" s="928"/>
      <c r="CH110" s="928"/>
      <c r="CI110" s="928"/>
      <c r="CJ110" s="928"/>
      <c r="CK110" s="991" t="s">
        <v>423</v>
      </c>
      <c r="CL110" s="877"/>
      <c r="CM110" s="952" t="s">
        <v>424</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122</v>
      </c>
      <c r="DH110" s="903"/>
      <c r="DI110" s="903"/>
      <c r="DJ110" s="903"/>
      <c r="DK110" s="903"/>
      <c r="DL110" s="903" t="s">
        <v>425</v>
      </c>
      <c r="DM110" s="903"/>
      <c r="DN110" s="903"/>
      <c r="DO110" s="903"/>
      <c r="DP110" s="903"/>
      <c r="DQ110" s="903" t="s">
        <v>425</v>
      </c>
      <c r="DR110" s="903"/>
      <c r="DS110" s="903"/>
      <c r="DT110" s="903"/>
      <c r="DU110" s="903"/>
      <c r="DV110" s="904" t="s">
        <v>122</v>
      </c>
      <c r="DW110" s="904"/>
      <c r="DX110" s="904"/>
      <c r="DY110" s="904"/>
      <c r="DZ110" s="905"/>
    </row>
    <row r="111" spans="1:131" s="226" customFormat="1" ht="26.25" customHeight="1">
      <c r="A111" s="832" t="s">
        <v>426</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122</v>
      </c>
      <c r="AB111" s="984"/>
      <c r="AC111" s="984"/>
      <c r="AD111" s="984"/>
      <c r="AE111" s="985"/>
      <c r="AF111" s="986" t="s">
        <v>425</v>
      </c>
      <c r="AG111" s="984"/>
      <c r="AH111" s="984"/>
      <c r="AI111" s="984"/>
      <c r="AJ111" s="985"/>
      <c r="AK111" s="986" t="s">
        <v>122</v>
      </c>
      <c r="AL111" s="984"/>
      <c r="AM111" s="984"/>
      <c r="AN111" s="984"/>
      <c r="AO111" s="985"/>
      <c r="AP111" s="987" t="s">
        <v>425</v>
      </c>
      <c r="AQ111" s="988"/>
      <c r="AR111" s="988"/>
      <c r="AS111" s="988"/>
      <c r="AT111" s="989"/>
      <c r="AU111" s="997"/>
      <c r="AV111" s="998"/>
      <c r="AW111" s="998"/>
      <c r="AX111" s="998"/>
      <c r="AY111" s="998"/>
      <c r="AZ111" s="873" t="s">
        <v>427</v>
      </c>
      <c r="BA111" s="808"/>
      <c r="BB111" s="808"/>
      <c r="BC111" s="808"/>
      <c r="BD111" s="808"/>
      <c r="BE111" s="808"/>
      <c r="BF111" s="808"/>
      <c r="BG111" s="808"/>
      <c r="BH111" s="808"/>
      <c r="BI111" s="808"/>
      <c r="BJ111" s="808"/>
      <c r="BK111" s="808"/>
      <c r="BL111" s="808"/>
      <c r="BM111" s="808"/>
      <c r="BN111" s="808"/>
      <c r="BO111" s="808"/>
      <c r="BP111" s="809"/>
      <c r="BQ111" s="874">
        <v>107713</v>
      </c>
      <c r="BR111" s="875"/>
      <c r="BS111" s="875"/>
      <c r="BT111" s="875"/>
      <c r="BU111" s="875"/>
      <c r="BV111" s="875">
        <v>79390</v>
      </c>
      <c r="BW111" s="875"/>
      <c r="BX111" s="875"/>
      <c r="BY111" s="875"/>
      <c r="BZ111" s="875"/>
      <c r="CA111" s="875">
        <v>89879</v>
      </c>
      <c r="CB111" s="875"/>
      <c r="CC111" s="875"/>
      <c r="CD111" s="875"/>
      <c r="CE111" s="875"/>
      <c r="CF111" s="936">
        <v>1.1000000000000001</v>
      </c>
      <c r="CG111" s="937"/>
      <c r="CH111" s="937"/>
      <c r="CI111" s="937"/>
      <c r="CJ111" s="937"/>
      <c r="CK111" s="992"/>
      <c r="CL111" s="879"/>
      <c r="CM111" s="882" t="s">
        <v>428</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122</v>
      </c>
      <c r="DH111" s="875"/>
      <c r="DI111" s="875"/>
      <c r="DJ111" s="875"/>
      <c r="DK111" s="875"/>
      <c r="DL111" s="875" t="s">
        <v>122</v>
      </c>
      <c r="DM111" s="875"/>
      <c r="DN111" s="875"/>
      <c r="DO111" s="875"/>
      <c r="DP111" s="875"/>
      <c r="DQ111" s="875" t="s">
        <v>122</v>
      </c>
      <c r="DR111" s="875"/>
      <c r="DS111" s="875"/>
      <c r="DT111" s="875"/>
      <c r="DU111" s="875"/>
      <c r="DV111" s="852" t="s">
        <v>425</v>
      </c>
      <c r="DW111" s="852"/>
      <c r="DX111" s="852"/>
      <c r="DY111" s="852"/>
      <c r="DZ111" s="853"/>
    </row>
    <row r="112" spans="1:131" s="226" customFormat="1" ht="26.25" customHeight="1">
      <c r="A112" s="977" t="s">
        <v>429</v>
      </c>
      <c r="B112" s="978"/>
      <c r="C112" s="808" t="s">
        <v>430</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122</v>
      </c>
      <c r="AB112" s="838"/>
      <c r="AC112" s="838"/>
      <c r="AD112" s="838"/>
      <c r="AE112" s="839"/>
      <c r="AF112" s="840" t="s">
        <v>425</v>
      </c>
      <c r="AG112" s="838"/>
      <c r="AH112" s="838"/>
      <c r="AI112" s="838"/>
      <c r="AJ112" s="839"/>
      <c r="AK112" s="840" t="s">
        <v>425</v>
      </c>
      <c r="AL112" s="838"/>
      <c r="AM112" s="838"/>
      <c r="AN112" s="838"/>
      <c r="AO112" s="839"/>
      <c r="AP112" s="885" t="s">
        <v>122</v>
      </c>
      <c r="AQ112" s="886"/>
      <c r="AR112" s="886"/>
      <c r="AS112" s="886"/>
      <c r="AT112" s="887"/>
      <c r="AU112" s="997"/>
      <c r="AV112" s="998"/>
      <c r="AW112" s="998"/>
      <c r="AX112" s="998"/>
      <c r="AY112" s="998"/>
      <c r="AZ112" s="873" t="s">
        <v>431</v>
      </c>
      <c r="BA112" s="808"/>
      <c r="BB112" s="808"/>
      <c r="BC112" s="808"/>
      <c r="BD112" s="808"/>
      <c r="BE112" s="808"/>
      <c r="BF112" s="808"/>
      <c r="BG112" s="808"/>
      <c r="BH112" s="808"/>
      <c r="BI112" s="808"/>
      <c r="BJ112" s="808"/>
      <c r="BK112" s="808"/>
      <c r="BL112" s="808"/>
      <c r="BM112" s="808"/>
      <c r="BN112" s="808"/>
      <c r="BO112" s="808"/>
      <c r="BP112" s="809"/>
      <c r="BQ112" s="874">
        <v>3112468</v>
      </c>
      <c r="BR112" s="875"/>
      <c r="BS112" s="875"/>
      <c r="BT112" s="875"/>
      <c r="BU112" s="875"/>
      <c r="BV112" s="875">
        <v>2920229</v>
      </c>
      <c r="BW112" s="875"/>
      <c r="BX112" s="875"/>
      <c r="BY112" s="875"/>
      <c r="BZ112" s="875"/>
      <c r="CA112" s="875">
        <v>2695712</v>
      </c>
      <c r="CB112" s="875"/>
      <c r="CC112" s="875"/>
      <c r="CD112" s="875"/>
      <c r="CE112" s="875"/>
      <c r="CF112" s="936">
        <v>32.299999999999997</v>
      </c>
      <c r="CG112" s="937"/>
      <c r="CH112" s="937"/>
      <c r="CI112" s="937"/>
      <c r="CJ112" s="937"/>
      <c r="CK112" s="992"/>
      <c r="CL112" s="879"/>
      <c r="CM112" s="882" t="s">
        <v>432</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425</v>
      </c>
      <c r="DH112" s="875"/>
      <c r="DI112" s="875"/>
      <c r="DJ112" s="875"/>
      <c r="DK112" s="875"/>
      <c r="DL112" s="875" t="s">
        <v>122</v>
      </c>
      <c r="DM112" s="875"/>
      <c r="DN112" s="875"/>
      <c r="DO112" s="875"/>
      <c r="DP112" s="875"/>
      <c r="DQ112" s="875" t="s">
        <v>122</v>
      </c>
      <c r="DR112" s="875"/>
      <c r="DS112" s="875"/>
      <c r="DT112" s="875"/>
      <c r="DU112" s="875"/>
      <c r="DV112" s="852" t="s">
        <v>425</v>
      </c>
      <c r="DW112" s="852"/>
      <c r="DX112" s="852"/>
      <c r="DY112" s="852"/>
      <c r="DZ112" s="853"/>
    </row>
    <row r="113" spans="1:130" s="226" customFormat="1" ht="26.25" customHeight="1">
      <c r="A113" s="979"/>
      <c r="B113" s="980"/>
      <c r="C113" s="808" t="s">
        <v>433</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410668</v>
      </c>
      <c r="AB113" s="984"/>
      <c r="AC113" s="984"/>
      <c r="AD113" s="984"/>
      <c r="AE113" s="985"/>
      <c r="AF113" s="986">
        <v>416770</v>
      </c>
      <c r="AG113" s="984"/>
      <c r="AH113" s="984"/>
      <c r="AI113" s="984"/>
      <c r="AJ113" s="985"/>
      <c r="AK113" s="986">
        <v>370039</v>
      </c>
      <c r="AL113" s="984"/>
      <c r="AM113" s="984"/>
      <c r="AN113" s="984"/>
      <c r="AO113" s="985"/>
      <c r="AP113" s="987">
        <v>4.4000000000000004</v>
      </c>
      <c r="AQ113" s="988"/>
      <c r="AR113" s="988"/>
      <c r="AS113" s="988"/>
      <c r="AT113" s="989"/>
      <c r="AU113" s="997"/>
      <c r="AV113" s="998"/>
      <c r="AW113" s="998"/>
      <c r="AX113" s="998"/>
      <c r="AY113" s="998"/>
      <c r="AZ113" s="873" t="s">
        <v>434</v>
      </c>
      <c r="BA113" s="808"/>
      <c r="BB113" s="808"/>
      <c r="BC113" s="808"/>
      <c r="BD113" s="808"/>
      <c r="BE113" s="808"/>
      <c r="BF113" s="808"/>
      <c r="BG113" s="808"/>
      <c r="BH113" s="808"/>
      <c r="BI113" s="808"/>
      <c r="BJ113" s="808"/>
      <c r="BK113" s="808"/>
      <c r="BL113" s="808"/>
      <c r="BM113" s="808"/>
      <c r="BN113" s="808"/>
      <c r="BO113" s="808"/>
      <c r="BP113" s="809"/>
      <c r="BQ113" s="874">
        <v>1216172</v>
      </c>
      <c r="BR113" s="875"/>
      <c r="BS113" s="875"/>
      <c r="BT113" s="875"/>
      <c r="BU113" s="875"/>
      <c r="BV113" s="875">
        <v>1067578</v>
      </c>
      <c r="BW113" s="875"/>
      <c r="BX113" s="875"/>
      <c r="BY113" s="875"/>
      <c r="BZ113" s="875"/>
      <c r="CA113" s="875">
        <v>917002</v>
      </c>
      <c r="CB113" s="875"/>
      <c r="CC113" s="875"/>
      <c r="CD113" s="875"/>
      <c r="CE113" s="875"/>
      <c r="CF113" s="936">
        <v>11</v>
      </c>
      <c r="CG113" s="937"/>
      <c r="CH113" s="937"/>
      <c r="CI113" s="937"/>
      <c r="CJ113" s="937"/>
      <c r="CK113" s="992"/>
      <c r="CL113" s="879"/>
      <c r="CM113" s="882" t="s">
        <v>435</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v>105850</v>
      </c>
      <c r="DH113" s="838"/>
      <c r="DI113" s="838"/>
      <c r="DJ113" s="838"/>
      <c r="DK113" s="839"/>
      <c r="DL113" s="840">
        <v>79390</v>
      </c>
      <c r="DM113" s="838"/>
      <c r="DN113" s="838"/>
      <c r="DO113" s="838"/>
      <c r="DP113" s="839"/>
      <c r="DQ113" s="840">
        <v>52927</v>
      </c>
      <c r="DR113" s="838"/>
      <c r="DS113" s="838"/>
      <c r="DT113" s="838"/>
      <c r="DU113" s="839"/>
      <c r="DV113" s="885">
        <v>0.6</v>
      </c>
      <c r="DW113" s="886"/>
      <c r="DX113" s="886"/>
      <c r="DY113" s="886"/>
      <c r="DZ113" s="887"/>
    </row>
    <row r="114" spans="1:130" s="226" customFormat="1" ht="26.25" customHeight="1">
      <c r="A114" s="979"/>
      <c r="B114" s="980"/>
      <c r="C114" s="808" t="s">
        <v>436</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159302</v>
      </c>
      <c r="AB114" s="838"/>
      <c r="AC114" s="838"/>
      <c r="AD114" s="838"/>
      <c r="AE114" s="839"/>
      <c r="AF114" s="840">
        <v>165079</v>
      </c>
      <c r="AG114" s="838"/>
      <c r="AH114" s="838"/>
      <c r="AI114" s="838"/>
      <c r="AJ114" s="839"/>
      <c r="AK114" s="840">
        <v>165072</v>
      </c>
      <c r="AL114" s="838"/>
      <c r="AM114" s="838"/>
      <c r="AN114" s="838"/>
      <c r="AO114" s="839"/>
      <c r="AP114" s="885">
        <v>2</v>
      </c>
      <c r="AQ114" s="886"/>
      <c r="AR114" s="886"/>
      <c r="AS114" s="886"/>
      <c r="AT114" s="887"/>
      <c r="AU114" s="997"/>
      <c r="AV114" s="998"/>
      <c r="AW114" s="998"/>
      <c r="AX114" s="998"/>
      <c r="AY114" s="998"/>
      <c r="AZ114" s="873" t="s">
        <v>437</v>
      </c>
      <c r="BA114" s="808"/>
      <c r="BB114" s="808"/>
      <c r="BC114" s="808"/>
      <c r="BD114" s="808"/>
      <c r="BE114" s="808"/>
      <c r="BF114" s="808"/>
      <c r="BG114" s="808"/>
      <c r="BH114" s="808"/>
      <c r="BI114" s="808"/>
      <c r="BJ114" s="808"/>
      <c r="BK114" s="808"/>
      <c r="BL114" s="808"/>
      <c r="BM114" s="808"/>
      <c r="BN114" s="808"/>
      <c r="BO114" s="808"/>
      <c r="BP114" s="809"/>
      <c r="BQ114" s="874">
        <v>1700255</v>
      </c>
      <c r="BR114" s="875"/>
      <c r="BS114" s="875"/>
      <c r="BT114" s="875"/>
      <c r="BU114" s="875"/>
      <c r="BV114" s="875">
        <v>1636498</v>
      </c>
      <c r="BW114" s="875"/>
      <c r="BX114" s="875"/>
      <c r="BY114" s="875"/>
      <c r="BZ114" s="875"/>
      <c r="CA114" s="875">
        <v>1625889</v>
      </c>
      <c r="CB114" s="875"/>
      <c r="CC114" s="875"/>
      <c r="CD114" s="875"/>
      <c r="CE114" s="875"/>
      <c r="CF114" s="936">
        <v>19.5</v>
      </c>
      <c r="CG114" s="937"/>
      <c r="CH114" s="937"/>
      <c r="CI114" s="937"/>
      <c r="CJ114" s="937"/>
      <c r="CK114" s="992"/>
      <c r="CL114" s="879"/>
      <c r="CM114" s="882" t="s">
        <v>438</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v>1863</v>
      </c>
      <c r="DH114" s="838"/>
      <c r="DI114" s="838"/>
      <c r="DJ114" s="838"/>
      <c r="DK114" s="839"/>
      <c r="DL114" s="840" t="s">
        <v>122</v>
      </c>
      <c r="DM114" s="838"/>
      <c r="DN114" s="838"/>
      <c r="DO114" s="838"/>
      <c r="DP114" s="839"/>
      <c r="DQ114" s="840" t="s">
        <v>122</v>
      </c>
      <c r="DR114" s="838"/>
      <c r="DS114" s="838"/>
      <c r="DT114" s="838"/>
      <c r="DU114" s="839"/>
      <c r="DV114" s="885" t="s">
        <v>425</v>
      </c>
      <c r="DW114" s="886"/>
      <c r="DX114" s="886"/>
      <c r="DY114" s="886"/>
      <c r="DZ114" s="887"/>
    </row>
    <row r="115" spans="1:130" s="226" customFormat="1" ht="26.25" customHeight="1">
      <c r="A115" s="979"/>
      <c r="B115" s="980"/>
      <c r="C115" s="808" t="s">
        <v>439</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73105</v>
      </c>
      <c r="AB115" s="984"/>
      <c r="AC115" s="984"/>
      <c r="AD115" s="984"/>
      <c r="AE115" s="985"/>
      <c r="AF115" s="986">
        <v>64417</v>
      </c>
      <c r="AG115" s="984"/>
      <c r="AH115" s="984"/>
      <c r="AI115" s="984"/>
      <c r="AJ115" s="985"/>
      <c r="AK115" s="986">
        <v>67120</v>
      </c>
      <c r="AL115" s="984"/>
      <c r="AM115" s="984"/>
      <c r="AN115" s="984"/>
      <c r="AO115" s="985"/>
      <c r="AP115" s="987">
        <v>0.8</v>
      </c>
      <c r="AQ115" s="988"/>
      <c r="AR115" s="988"/>
      <c r="AS115" s="988"/>
      <c r="AT115" s="989"/>
      <c r="AU115" s="997"/>
      <c r="AV115" s="998"/>
      <c r="AW115" s="998"/>
      <c r="AX115" s="998"/>
      <c r="AY115" s="998"/>
      <c r="AZ115" s="873" t="s">
        <v>440</v>
      </c>
      <c r="BA115" s="808"/>
      <c r="BB115" s="808"/>
      <c r="BC115" s="808"/>
      <c r="BD115" s="808"/>
      <c r="BE115" s="808"/>
      <c r="BF115" s="808"/>
      <c r="BG115" s="808"/>
      <c r="BH115" s="808"/>
      <c r="BI115" s="808"/>
      <c r="BJ115" s="808"/>
      <c r="BK115" s="808"/>
      <c r="BL115" s="808"/>
      <c r="BM115" s="808"/>
      <c r="BN115" s="808"/>
      <c r="BO115" s="808"/>
      <c r="BP115" s="809"/>
      <c r="BQ115" s="874" t="s">
        <v>122</v>
      </c>
      <c r="BR115" s="875"/>
      <c r="BS115" s="875"/>
      <c r="BT115" s="875"/>
      <c r="BU115" s="875"/>
      <c r="BV115" s="875" t="s">
        <v>425</v>
      </c>
      <c r="BW115" s="875"/>
      <c r="BX115" s="875"/>
      <c r="BY115" s="875"/>
      <c r="BZ115" s="875"/>
      <c r="CA115" s="875" t="s">
        <v>425</v>
      </c>
      <c r="CB115" s="875"/>
      <c r="CC115" s="875"/>
      <c r="CD115" s="875"/>
      <c r="CE115" s="875"/>
      <c r="CF115" s="936" t="s">
        <v>379</v>
      </c>
      <c r="CG115" s="937"/>
      <c r="CH115" s="937"/>
      <c r="CI115" s="937"/>
      <c r="CJ115" s="937"/>
      <c r="CK115" s="992"/>
      <c r="CL115" s="879"/>
      <c r="CM115" s="873" t="s">
        <v>441</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122</v>
      </c>
      <c r="DH115" s="838"/>
      <c r="DI115" s="838"/>
      <c r="DJ115" s="838"/>
      <c r="DK115" s="839"/>
      <c r="DL115" s="840" t="s">
        <v>425</v>
      </c>
      <c r="DM115" s="838"/>
      <c r="DN115" s="838"/>
      <c r="DO115" s="838"/>
      <c r="DP115" s="839"/>
      <c r="DQ115" s="840" t="s">
        <v>122</v>
      </c>
      <c r="DR115" s="838"/>
      <c r="DS115" s="838"/>
      <c r="DT115" s="838"/>
      <c r="DU115" s="839"/>
      <c r="DV115" s="885" t="s">
        <v>425</v>
      </c>
      <c r="DW115" s="886"/>
      <c r="DX115" s="886"/>
      <c r="DY115" s="886"/>
      <c r="DZ115" s="887"/>
    </row>
    <row r="116" spans="1:130" s="226" customFormat="1" ht="26.25" customHeight="1">
      <c r="A116" s="981"/>
      <c r="B116" s="982"/>
      <c r="C116" s="941" t="s">
        <v>442</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v>621</v>
      </c>
      <c r="AB116" s="838"/>
      <c r="AC116" s="838"/>
      <c r="AD116" s="838"/>
      <c r="AE116" s="839"/>
      <c r="AF116" s="840">
        <v>819</v>
      </c>
      <c r="AG116" s="838"/>
      <c r="AH116" s="838"/>
      <c r="AI116" s="838"/>
      <c r="AJ116" s="839"/>
      <c r="AK116" s="840">
        <v>953</v>
      </c>
      <c r="AL116" s="838"/>
      <c r="AM116" s="838"/>
      <c r="AN116" s="838"/>
      <c r="AO116" s="839"/>
      <c r="AP116" s="885">
        <v>0</v>
      </c>
      <c r="AQ116" s="886"/>
      <c r="AR116" s="886"/>
      <c r="AS116" s="886"/>
      <c r="AT116" s="887"/>
      <c r="AU116" s="997"/>
      <c r="AV116" s="998"/>
      <c r="AW116" s="998"/>
      <c r="AX116" s="998"/>
      <c r="AY116" s="998"/>
      <c r="AZ116" s="924" t="s">
        <v>443</v>
      </c>
      <c r="BA116" s="925"/>
      <c r="BB116" s="925"/>
      <c r="BC116" s="925"/>
      <c r="BD116" s="925"/>
      <c r="BE116" s="925"/>
      <c r="BF116" s="925"/>
      <c r="BG116" s="925"/>
      <c r="BH116" s="925"/>
      <c r="BI116" s="925"/>
      <c r="BJ116" s="925"/>
      <c r="BK116" s="925"/>
      <c r="BL116" s="925"/>
      <c r="BM116" s="925"/>
      <c r="BN116" s="925"/>
      <c r="BO116" s="925"/>
      <c r="BP116" s="926"/>
      <c r="BQ116" s="874" t="s">
        <v>122</v>
      </c>
      <c r="BR116" s="875"/>
      <c r="BS116" s="875"/>
      <c r="BT116" s="875"/>
      <c r="BU116" s="875"/>
      <c r="BV116" s="875" t="s">
        <v>379</v>
      </c>
      <c r="BW116" s="875"/>
      <c r="BX116" s="875"/>
      <c r="BY116" s="875"/>
      <c r="BZ116" s="875"/>
      <c r="CA116" s="875" t="s">
        <v>122</v>
      </c>
      <c r="CB116" s="875"/>
      <c r="CC116" s="875"/>
      <c r="CD116" s="875"/>
      <c r="CE116" s="875"/>
      <c r="CF116" s="936" t="s">
        <v>122</v>
      </c>
      <c r="CG116" s="937"/>
      <c r="CH116" s="937"/>
      <c r="CI116" s="937"/>
      <c r="CJ116" s="937"/>
      <c r="CK116" s="992"/>
      <c r="CL116" s="879"/>
      <c r="CM116" s="882" t="s">
        <v>444</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t="s">
        <v>122</v>
      </c>
      <c r="DH116" s="838"/>
      <c r="DI116" s="838"/>
      <c r="DJ116" s="838"/>
      <c r="DK116" s="839"/>
      <c r="DL116" s="840" t="s">
        <v>122</v>
      </c>
      <c r="DM116" s="838"/>
      <c r="DN116" s="838"/>
      <c r="DO116" s="838"/>
      <c r="DP116" s="839"/>
      <c r="DQ116" s="840" t="s">
        <v>122</v>
      </c>
      <c r="DR116" s="838"/>
      <c r="DS116" s="838"/>
      <c r="DT116" s="838"/>
      <c r="DU116" s="839"/>
      <c r="DV116" s="885" t="s">
        <v>122</v>
      </c>
      <c r="DW116" s="886"/>
      <c r="DX116" s="886"/>
      <c r="DY116" s="886"/>
      <c r="DZ116" s="887"/>
    </row>
    <row r="117" spans="1:130" s="226" customFormat="1" ht="26.25" customHeight="1">
      <c r="A117" s="962" t="s">
        <v>178</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445</v>
      </c>
      <c r="Z117" s="964"/>
      <c r="AA117" s="969">
        <v>2414910</v>
      </c>
      <c r="AB117" s="970"/>
      <c r="AC117" s="970"/>
      <c r="AD117" s="970"/>
      <c r="AE117" s="971"/>
      <c r="AF117" s="972">
        <v>2376120</v>
      </c>
      <c r="AG117" s="970"/>
      <c r="AH117" s="970"/>
      <c r="AI117" s="970"/>
      <c r="AJ117" s="971"/>
      <c r="AK117" s="972">
        <v>2372582</v>
      </c>
      <c r="AL117" s="970"/>
      <c r="AM117" s="970"/>
      <c r="AN117" s="970"/>
      <c r="AO117" s="971"/>
      <c r="AP117" s="973"/>
      <c r="AQ117" s="974"/>
      <c r="AR117" s="974"/>
      <c r="AS117" s="974"/>
      <c r="AT117" s="975"/>
      <c r="AU117" s="997"/>
      <c r="AV117" s="998"/>
      <c r="AW117" s="998"/>
      <c r="AX117" s="998"/>
      <c r="AY117" s="998"/>
      <c r="AZ117" s="924" t="s">
        <v>446</v>
      </c>
      <c r="BA117" s="925"/>
      <c r="BB117" s="925"/>
      <c r="BC117" s="925"/>
      <c r="BD117" s="925"/>
      <c r="BE117" s="925"/>
      <c r="BF117" s="925"/>
      <c r="BG117" s="925"/>
      <c r="BH117" s="925"/>
      <c r="BI117" s="925"/>
      <c r="BJ117" s="925"/>
      <c r="BK117" s="925"/>
      <c r="BL117" s="925"/>
      <c r="BM117" s="925"/>
      <c r="BN117" s="925"/>
      <c r="BO117" s="925"/>
      <c r="BP117" s="926"/>
      <c r="BQ117" s="874" t="s">
        <v>122</v>
      </c>
      <c r="BR117" s="875"/>
      <c r="BS117" s="875"/>
      <c r="BT117" s="875"/>
      <c r="BU117" s="875"/>
      <c r="BV117" s="875" t="s">
        <v>122</v>
      </c>
      <c r="BW117" s="875"/>
      <c r="BX117" s="875"/>
      <c r="BY117" s="875"/>
      <c r="BZ117" s="875"/>
      <c r="CA117" s="875" t="s">
        <v>122</v>
      </c>
      <c r="CB117" s="875"/>
      <c r="CC117" s="875"/>
      <c r="CD117" s="875"/>
      <c r="CE117" s="875"/>
      <c r="CF117" s="936" t="s">
        <v>122</v>
      </c>
      <c r="CG117" s="937"/>
      <c r="CH117" s="937"/>
      <c r="CI117" s="937"/>
      <c r="CJ117" s="937"/>
      <c r="CK117" s="992"/>
      <c r="CL117" s="879"/>
      <c r="CM117" s="882" t="s">
        <v>447</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448</v>
      </c>
      <c r="DH117" s="838"/>
      <c r="DI117" s="838"/>
      <c r="DJ117" s="838"/>
      <c r="DK117" s="839"/>
      <c r="DL117" s="840" t="s">
        <v>122</v>
      </c>
      <c r="DM117" s="838"/>
      <c r="DN117" s="838"/>
      <c r="DO117" s="838"/>
      <c r="DP117" s="839"/>
      <c r="DQ117" s="840" t="s">
        <v>122</v>
      </c>
      <c r="DR117" s="838"/>
      <c r="DS117" s="838"/>
      <c r="DT117" s="838"/>
      <c r="DU117" s="839"/>
      <c r="DV117" s="885" t="s">
        <v>122</v>
      </c>
      <c r="DW117" s="886"/>
      <c r="DX117" s="886"/>
      <c r="DY117" s="886"/>
      <c r="DZ117" s="887"/>
    </row>
    <row r="118" spans="1:130" s="226" customFormat="1" ht="26.25" customHeight="1">
      <c r="A118" s="962" t="s">
        <v>420</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418</v>
      </c>
      <c r="AB118" s="963"/>
      <c r="AC118" s="963"/>
      <c r="AD118" s="963"/>
      <c r="AE118" s="964"/>
      <c r="AF118" s="965" t="s">
        <v>296</v>
      </c>
      <c r="AG118" s="963"/>
      <c r="AH118" s="963"/>
      <c r="AI118" s="963"/>
      <c r="AJ118" s="964"/>
      <c r="AK118" s="965" t="s">
        <v>295</v>
      </c>
      <c r="AL118" s="963"/>
      <c r="AM118" s="963"/>
      <c r="AN118" s="963"/>
      <c r="AO118" s="964"/>
      <c r="AP118" s="966" t="s">
        <v>419</v>
      </c>
      <c r="AQ118" s="967"/>
      <c r="AR118" s="967"/>
      <c r="AS118" s="967"/>
      <c r="AT118" s="968"/>
      <c r="AU118" s="997"/>
      <c r="AV118" s="998"/>
      <c r="AW118" s="998"/>
      <c r="AX118" s="998"/>
      <c r="AY118" s="998"/>
      <c r="AZ118" s="940" t="s">
        <v>449</v>
      </c>
      <c r="BA118" s="941"/>
      <c r="BB118" s="941"/>
      <c r="BC118" s="941"/>
      <c r="BD118" s="941"/>
      <c r="BE118" s="941"/>
      <c r="BF118" s="941"/>
      <c r="BG118" s="941"/>
      <c r="BH118" s="941"/>
      <c r="BI118" s="941"/>
      <c r="BJ118" s="941"/>
      <c r="BK118" s="941"/>
      <c r="BL118" s="941"/>
      <c r="BM118" s="941"/>
      <c r="BN118" s="941"/>
      <c r="BO118" s="941"/>
      <c r="BP118" s="942"/>
      <c r="BQ118" s="943" t="s">
        <v>122</v>
      </c>
      <c r="BR118" s="906"/>
      <c r="BS118" s="906"/>
      <c r="BT118" s="906"/>
      <c r="BU118" s="906"/>
      <c r="BV118" s="906" t="s">
        <v>122</v>
      </c>
      <c r="BW118" s="906"/>
      <c r="BX118" s="906"/>
      <c r="BY118" s="906"/>
      <c r="BZ118" s="906"/>
      <c r="CA118" s="906" t="s">
        <v>379</v>
      </c>
      <c r="CB118" s="906"/>
      <c r="CC118" s="906"/>
      <c r="CD118" s="906"/>
      <c r="CE118" s="906"/>
      <c r="CF118" s="936" t="s">
        <v>122</v>
      </c>
      <c r="CG118" s="937"/>
      <c r="CH118" s="937"/>
      <c r="CI118" s="937"/>
      <c r="CJ118" s="937"/>
      <c r="CK118" s="992"/>
      <c r="CL118" s="879"/>
      <c r="CM118" s="882" t="s">
        <v>450</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122</v>
      </c>
      <c r="DH118" s="838"/>
      <c r="DI118" s="838"/>
      <c r="DJ118" s="838"/>
      <c r="DK118" s="839"/>
      <c r="DL118" s="840" t="s">
        <v>122</v>
      </c>
      <c r="DM118" s="838"/>
      <c r="DN118" s="838"/>
      <c r="DO118" s="838"/>
      <c r="DP118" s="839"/>
      <c r="DQ118" s="840" t="s">
        <v>122</v>
      </c>
      <c r="DR118" s="838"/>
      <c r="DS118" s="838"/>
      <c r="DT118" s="838"/>
      <c r="DU118" s="839"/>
      <c r="DV118" s="885" t="s">
        <v>122</v>
      </c>
      <c r="DW118" s="886"/>
      <c r="DX118" s="886"/>
      <c r="DY118" s="886"/>
      <c r="DZ118" s="887"/>
    </row>
    <row r="119" spans="1:130" s="226" customFormat="1" ht="26.25" customHeight="1">
      <c r="A119" s="876" t="s">
        <v>423</v>
      </c>
      <c r="B119" s="877"/>
      <c r="C119" s="952" t="s">
        <v>424</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379</v>
      </c>
      <c r="AB119" s="956"/>
      <c r="AC119" s="956"/>
      <c r="AD119" s="956"/>
      <c r="AE119" s="957"/>
      <c r="AF119" s="958" t="s">
        <v>122</v>
      </c>
      <c r="AG119" s="956"/>
      <c r="AH119" s="956"/>
      <c r="AI119" s="956"/>
      <c r="AJ119" s="957"/>
      <c r="AK119" s="958" t="s">
        <v>122</v>
      </c>
      <c r="AL119" s="956"/>
      <c r="AM119" s="956"/>
      <c r="AN119" s="956"/>
      <c r="AO119" s="957"/>
      <c r="AP119" s="959" t="s">
        <v>122</v>
      </c>
      <c r="AQ119" s="960"/>
      <c r="AR119" s="960"/>
      <c r="AS119" s="960"/>
      <c r="AT119" s="961"/>
      <c r="AU119" s="999"/>
      <c r="AV119" s="1000"/>
      <c r="AW119" s="1000"/>
      <c r="AX119" s="1000"/>
      <c r="AY119" s="1000"/>
      <c r="AZ119" s="257" t="s">
        <v>178</v>
      </c>
      <c r="BA119" s="257"/>
      <c r="BB119" s="257"/>
      <c r="BC119" s="257"/>
      <c r="BD119" s="257"/>
      <c r="BE119" s="257"/>
      <c r="BF119" s="257"/>
      <c r="BG119" s="257"/>
      <c r="BH119" s="257"/>
      <c r="BI119" s="257"/>
      <c r="BJ119" s="257"/>
      <c r="BK119" s="257"/>
      <c r="BL119" s="257"/>
      <c r="BM119" s="257"/>
      <c r="BN119" s="257"/>
      <c r="BO119" s="938" t="s">
        <v>451</v>
      </c>
      <c r="BP119" s="939"/>
      <c r="BQ119" s="943">
        <v>21614427</v>
      </c>
      <c r="BR119" s="906"/>
      <c r="BS119" s="906"/>
      <c r="BT119" s="906"/>
      <c r="BU119" s="906"/>
      <c r="BV119" s="906">
        <v>21523178</v>
      </c>
      <c r="BW119" s="906"/>
      <c r="BX119" s="906"/>
      <c r="BY119" s="906"/>
      <c r="BZ119" s="906"/>
      <c r="CA119" s="906">
        <v>21151048</v>
      </c>
      <c r="CB119" s="906"/>
      <c r="CC119" s="906"/>
      <c r="CD119" s="906"/>
      <c r="CE119" s="906"/>
      <c r="CF119" s="804"/>
      <c r="CG119" s="805"/>
      <c r="CH119" s="805"/>
      <c r="CI119" s="805"/>
      <c r="CJ119" s="895"/>
      <c r="CK119" s="993"/>
      <c r="CL119" s="881"/>
      <c r="CM119" s="899" t="s">
        <v>452</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122</v>
      </c>
      <c r="DH119" s="821"/>
      <c r="DI119" s="821"/>
      <c r="DJ119" s="821"/>
      <c r="DK119" s="822"/>
      <c r="DL119" s="823" t="s">
        <v>122</v>
      </c>
      <c r="DM119" s="821"/>
      <c r="DN119" s="821"/>
      <c r="DO119" s="821"/>
      <c r="DP119" s="822"/>
      <c r="DQ119" s="823">
        <v>36952</v>
      </c>
      <c r="DR119" s="821"/>
      <c r="DS119" s="821"/>
      <c r="DT119" s="821"/>
      <c r="DU119" s="822"/>
      <c r="DV119" s="909">
        <v>0.4</v>
      </c>
      <c r="DW119" s="910"/>
      <c r="DX119" s="910"/>
      <c r="DY119" s="910"/>
      <c r="DZ119" s="911"/>
    </row>
    <row r="120" spans="1:130" s="226" customFormat="1" ht="26.25" customHeight="1">
      <c r="A120" s="878"/>
      <c r="B120" s="879"/>
      <c r="C120" s="882" t="s">
        <v>428</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122</v>
      </c>
      <c r="AB120" s="838"/>
      <c r="AC120" s="838"/>
      <c r="AD120" s="838"/>
      <c r="AE120" s="839"/>
      <c r="AF120" s="840" t="s">
        <v>122</v>
      </c>
      <c r="AG120" s="838"/>
      <c r="AH120" s="838"/>
      <c r="AI120" s="838"/>
      <c r="AJ120" s="839"/>
      <c r="AK120" s="840" t="s">
        <v>122</v>
      </c>
      <c r="AL120" s="838"/>
      <c r="AM120" s="838"/>
      <c r="AN120" s="838"/>
      <c r="AO120" s="839"/>
      <c r="AP120" s="885" t="s">
        <v>122</v>
      </c>
      <c r="AQ120" s="886"/>
      <c r="AR120" s="886"/>
      <c r="AS120" s="886"/>
      <c r="AT120" s="887"/>
      <c r="AU120" s="944" t="s">
        <v>453</v>
      </c>
      <c r="AV120" s="945"/>
      <c r="AW120" s="945"/>
      <c r="AX120" s="945"/>
      <c r="AY120" s="946"/>
      <c r="AZ120" s="921" t="s">
        <v>454</v>
      </c>
      <c r="BA120" s="866"/>
      <c r="BB120" s="866"/>
      <c r="BC120" s="866"/>
      <c r="BD120" s="866"/>
      <c r="BE120" s="866"/>
      <c r="BF120" s="866"/>
      <c r="BG120" s="866"/>
      <c r="BH120" s="866"/>
      <c r="BI120" s="866"/>
      <c r="BJ120" s="866"/>
      <c r="BK120" s="866"/>
      <c r="BL120" s="866"/>
      <c r="BM120" s="866"/>
      <c r="BN120" s="866"/>
      <c r="BO120" s="866"/>
      <c r="BP120" s="867"/>
      <c r="BQ120" s="922">
        <v>4838526</v>
      </c>
      <c r="BR120" s="903"/>
      <c r="BS120" s="903"/>
      <c r="BT120" s="903"/>
      <c r="BU120" s="903"/>
      <c r="BV120" s="903">
        <v>4926698</v>
      </c>
      <c r="BW120" s="903"/>
      <c r="BX120" s="903"/>
      <c r="BY120" s="903"/>
      <c r="BZ120" s="903"/>
      <c r="CA120" s="903">
        <v>4646455</v>
      </c>
      <c r="CB120" s="903"/>
      <c r="CC120" s="903"/>
      <c r="CD120" s="903"/>
      <c r="CE120" s="903"/>
      <c r="CF120" s="927">
        <v>55.7</v>
      </c>
      <c r="CG120" s="928"/>
      <c r="CH120" s="928"/>
      <c r="CI120" s="928"/>
      <c r="CJ120" s="928"/>
      <c r="CK120" s="929" t="s">
        <v>455</v>
      </c>
      <c r="CL120" s="913"/>
      <c r="CM120" s="913"/>
      <c r="CN120" s="913"/>
      <c r="CO120" s="914"/>
      <c r="CP120" s="933" t="s">
        <v>456</v>
      </c>
      <c r="CQ120" s="934"/>
      <c r="CR120" s="934"/>
      <c r="CS120" s="934"/>
      <c r="CT120" s="934"/>
      <c r="CU120" s="934"/>
      <c r="CV120" s="934"/>
      <c r="CW120" s="934"/>
      <c r="CX120" s="934"/>
      <c r="CY120" s="934"/>
      <c r="CZ120" s="934"/>
      <c r="DA120" s="934"/>
      <c r="DB120" s="934"/>
      <c r="DC120" s="934"/>
      <c r="DD120" s="934"/>
      <c r="DE120" s="934"/>
      <c r="DF120" s="935"/>
      <c r="DG120" s="922">
        <v>1544577</v>
      </c>
      <c r="DH120" s="903"/>
      <c r="DI120" s="903"/>
      <c r="DJ120" s="903"/>
      <c r="DK120" s="903"/>
      <c r="DL120" s="903">
        <v>1458873</v>
      </c>
      <c r="DM120" s="903"/>
      <c r="DN120" s="903"/>
      <c r="DO120" s="903"/>
      <c r="DP120" s="903"/>
      <c r="DQ120" s="903">
        <v>1339944</v>
      </c>
      <c r="DR120" s="903"/>
      <c r="DS120" s="903"/>
      <c r="DT120" s="903"/>
      <c r="DU120" s="903"/>
      <c r="DV120" s="904">
        <v>16.100000000000001</v>
      </c>
      <c r="DW120" s="904"/>
      <c r="DX120" s="904"/>
      <c r="DY120" s="904"/>
      <c r="DZ120" s="905"/>
    </row>
    <row r="121" spans="1:130" s="226" customFormat="1" ht="26.25" customHeight="1">
      <c r="A121" s="878"/>
      <c r="B121" s="879"/>
      <c r="C121" s="924" t="s">
        <v>457</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v>26463</v>
      </c>
      <c r="AB121" s="838"/>
      <c r="AC121" s="838"/>
      <c r="AD121" s="838"/>
      <c r="AE121" s="839"/>
      <c r="AF121" s="840">
        <v>26463</v>
      </c>
      <c r="AG121" s="838"/>
      <c r="AH121" s="838"/>
      <c r="AI121" s="838"/>
      <c r="AJ121" s="839"/>
      <c r="AK121" s="840">
        <v>26463</v>
      </c>
      <c r="AL121" s="838"/>
      <c r="AM121" s="838"/>
      <c r="AN121" s="838"/>
      <c r="AO121" s="839"/>
      <c r="AP121" s="885">
        <v>0.3</v>
      </c>
      <c r="AQ121" s="886"/>
      <c r="AR121" s="886"/>
      <c r="AS121" s="886"/>
      <c r="AT121" s="887"/>
      <c r="AU121" s="947"/>
      <c r="AV121" s="948"/>
      <c r="AW121" s="948"/>
      <c r="AX121" s="948"/>
      <c r="AY121" s="949"/>
      <c r="AZ121" s="873" t="s">
        <v>458</v>
      </c>
      <c r="BA121" s="808"/>
      <c r="BB121" s="808"/>
      <c r="BC121" s="808"/>
      <c r="BD121" s="808"/>
      <c r="BE121" s="808"/>
      <c r="BF121" s="808"/>
      <c r="BG121" s="808"/>
      <c r="BH121" s="808"/>
      <c r="BI121" s="808"/>
      <c r="BJ121" s="808"/>
      <c r="BK121" s="808"/>
      <c r="BL121" s="808"/>
      <c r="BM121" s="808"/>
      <c r="BN121" s="808"/>
      <c r="BO121" s="808"/>
      <c r="BP121" s="809"/>
      <c r="BQ121" s="874">
        <v>372332</v>
      </c>
      <c r="BR121" s="875"/>
      <c r="BS121" s="875"/>
      <c r="BT121" s="875"/>
      <c r="BU121" s="875"/>
      <c r="BV121" s="875">
        <v>364530</v>
      </c>
      <c r="BW121" s="875"/>
      <c r="BX121" s="875"/>
      <c r="BY121" s="875"/>
      <c r="BZ121" s="875"/>
      <c r="CA121" s="875">
        <v>345725</v>
      </c>
      <c r="CB121" s="875"/>
      <c r="CC121" s="875"/>
      <c r="CD121" s="875"/>
      <c r="CE121" s="875"/>
      <c r="CF121" s="936">
        <v>4.0999999999999996</v>
      </c>
      <c r="CG121" s="937"/>
      <c r="CH121" s="937"/>
      <c r="CI121" s="937"/>
      <c r="CJ121" s="937"/>
      <c r="CK121" s="930"/>
      <c r="CL121" s="916"/>
      <c r="CM121" s="916"/>
      <c r="CN121" s="916"/>
      <c r="CO121" s="917"/>
      <c r="CP121" s="896" t="s">
        <v>459</v>
      </c>
      <c r="CQ121" s="897"/>
      <c r="CR121" s="897"/>
      <c r="CS121" s="897"/>
      <c r="CT121" s="897"/>
      <c r="CU121" s="897"/>
      <c r="CV121" s="897"/>
      <c r="CW121" s="897"/>
      <c r="CX121" s="897"/>
      <c r="CY121" s="897"/>
      <c r="CZ121" s="897"/>
      <c r="DA121" s="897"/>
      <c r="DB121" s="897"/>
      <c r="DC121" s="897"/>
      <c r="DD121" s="897"/>
      <c r="DE121" s="897"/>
      <c r="DF121" s="898"/>
      <c r="DG121" s="874">
        <v>1265132</v>
      </c>
      <c r="DH121" s="875"/>
      <c r="DI121" s="875"/>
      <c r="DJ121" s="875"/>
      <c r="DK121" s="875"/>
      <c r="DL121" s="875">
        <v>1138591</v>
      </c>
      <c r="DM121" s="875"/>
      <c r="DN121" s="875"/>
      <c r="DO121" s="875"/>
      <c r="DP121" s="875"/>
      <c r="DQ121" s="875">
        <v>1066412</v>
      </c>
      <c r="DR121" s="875"/>
      <c r="DS121" s="875"/>
      <c r="DT121" s="875"/>
      <c r="DU121" s="875"/>
      <c r="DV121" s="852">
        <v>12.8</v>
      </c>
      <c r="DW121" s="852"/>
      <c r="DX121" s="852"/>
      <c r="DY121" s="852"/>
      <c r="DZ121" s="853"/>
    </row>
    <row r="122" spans="1:130" s="226" customFormat="1" ht="26.25" customHeight="1">
      <c r="A122" s="878"/>
      <c r="B122" s="879"/>
      <c r="C122" s="882" t="s">
        <v>438</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v>4966</v>
      </c>
      <c r="AB122" s="838"/>
      <c r="AC122" s="838"/>
      <c r="AD122" s="838"/>
      <c r="AE122" s="839"/>
      <c r="AF122" s="840">
        <v>1646</v>
      </c>
      <c r="AG122" s="838"/>
      <c r="AH122" s="838"/>
      <c r="AI122" s="838"/>
      <c r="AJ122" s="839"/>
      <c r="AK122" s="840" t="s">
        <v>122</v>
      </c>
      <c r="AL122" s="838"/>
      <c r="AM122" s="838"/>
      <c r="AN122" s="838"/>
      <c r="AO122" s="839"/>
      <c r="AP122" s="885" t="s">
        <v>122</v>
      </c>
      <c r="AQ122" s="886"/>
      <c r="AR122" s="886"/>
      <c r="AS122" s="886"/>
      <c r="AT122" s="887"/>
      <c r="AU122" s="947"/>
      <c r="AV122" s="948"/>
      <c r="AW122" s="948"/>
      <c r="AX122" s="948"/>
      <c r="AY122" s="949"/>
      <c r="AZ122" s="940" t="s">
        <v>460</v>
      </c>
      <c r="BA122" s="941"/>
      <c r="BB122" s="941"/>
      <c r="BC122" s="941"/>
      <c r="BD122" s="941"/>
      <c r="BE122" s="941"/>
      <c r="BF122" s="941"/>
      <c r="BG122" s="941"/>
      <c r="BH122" s="941"/>
      <c r="BI122" s="941"/>
      <c r="BJ122" s="941"/>
      <c r="BK122" s="941"/>
      <c r="BL122" s="941"/>
      <c r="BM122" s="941"/>
      <c r="BN122" s="941"/>
      <c r="BO122" s="941"/>
      <c r="BP122" s="942"/>
      <c r="BQ122" s="943">
        <v>11864001</v>
      </c>
      <c r="BR122" s="906"/>
      <c r="BS122" s="906"/>
      <c r="BT122" s="906"/>
      <c r="BU122" s="906"/>
      <c r="BV122" s="906">
        <v>11963606</v>
      </c>
      <c r="BW122" s="906"/>
      <c r="BX122" s="906"/>
      <c r="BY122" s="906"/>
      <c r="BZ122" s="906"/>
      <c r="CA122" s="906">
        <v>11622701</v>
      </c>
      <c r="CB122" s="906"/>
      <c r="CC122" s="906"/>
      <c r="CD122" s="906"/>
      <c r="CE122" s="906"/>
      <c r="CF122" s="907">
        <v>139.30000000000001</v>
      </c>
      <c r="CG122" s="908"/>
      <c r="CH122" s="908"/>
      <c r="CI122" s="908"/>
      <c r="CJ122" s="908"/>
      <c r="CK122" s="930"/>
      <c r="CL122" s="916"/>
      <c r="CM122" s="916"/>
      <c r="CN122" s="916"/>
      <c r="CO122" s="917"/>
      <c r="CP122" s="896" t="s">
        <v>393</v>
      </c>
      <c r="CQ122" s="897"/>
      <c r="CR122" s="897"/>
      <c r="CS122" s="897"/>
      <c r="CT122" s="897"/>
      <c r="CU122" s="897"/>
      <c r="CV122" s="897"/>
      <c r="CW122" s="897"/>
      <c r="CX122" s="897"/>
      <c r="CY122" s="897"/>
      <c r="CZ122" s="897"/>
      <c r="DA122" s="897"/>
      <c r="DB122" s="897"/>
      <c r="DC122" s="897"/>
      <c r="DD122" s="897"/>
      <c r="DE122" s="897"/>
      <c r="DF122" s="898"/>
      <c r="DG122" s="874">
        <v>302759</v>
      </c>
      <c r="DH122" s="875"/>
      <c r="DI122" s="875"/>
      <c r="DJ122" s="875"/>
      <c r="DK122" s="875"/>
      <c r="DL122" s="875">
        <v>322765</v>
      </c>
      <c r="DM122" s="875"/>
      <c r="DN122" s="875"/>
      <c r="DO122" s="875"/>
      <c r="DP122" s="875"/>
      <c r="DQ122" s="875">
        <v>289356</v>
      </c>
      <c r="DR122" s="875"/>
      <c r="DS122" s="875"/>
      <c r="DT122" s="875"/>
      <c r="DU122" s="875"/>
      <c r="DV122" s="852">
        <v>3.5</v>
      </c>
      <c r="DW122" s="852"/>
      <c r="DX122" s="852"/>
      <c r="DY122" s="852"/>
      <c r="DZ122" s="853"/>
    </row>
    <row r="123" spans="1:130" s="226" customFormat="1" ht="26.25" customHeight="1">
      <c r="A123" s="878"/>
      <c r="B123" s="879"/>
      <c r="C123" s="882" t="s">
        <v>444</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122</v>
      </c>
      <c r="AB123" s="838"/>
      <c r="AC123" s="838"/>
      <c r="AD123" s="838"/>
      <c r="AE123" s="839"/>
      <c r="AF123" s="840" t="s">
        <v>122</v>
      </c>
      <c r="AG123" s="838"/>
      <c r="AH123" s="838"/>
      <c r="AI123" s="838"/>
      <c r="AJ123" s="839"/>
      <c r="AK123" s="840" t="s">
        <v>122</v>
      </c>
      <c r="AL123" s="838"/>
      <c r="AM123" s="838"/>
      <c r="AN123" s="838"/>
      <c r="AO123" s="839"/>
      <c r="AP123" s="885" t="s">
        <v>122</v>
      </c>
      <c r="AQ123" s="886"/>
      <c r="AR123" s="886"/>
      <c r="AS123" s="886"/>
      <c r="AT123" s="887"/>
      <c r="AU123" s="950"/>
      <c r="AV123" s="951"/>
      <c r="AW123" s="951"/>
      <c r="AX123" s="951"/>
      <c r="AY123" s="951"/>
      <c r="AZ123" s="257" t="s">
        <v>178</v>
      </c>
      <c r="BA123" s="257"/>
      <c r="BB123" s="257"/>
      <c r="BC123" s="257"/>
      <c r="BD123" s="257"/>
      <c r="BE123" s="257"/>
      <c r="BF123" s="257"/>
      <c r="BG123" s="257"/>
      <c r="BH123" s="257"/>
      <c r="BI123" s="257"/>
      <c r="BJ123" s="257"/>
      <c r="BK123" s="257"/>
      <c r="BL123" s="257"/>
      <c r="BM123" s="257"/>
      <c r="BN123" s="257"/>
      <c r="BO123" s="938" t="s">
        <v>461</v>
      </c>
      <c r="BP123" s="939"/>
      <c r="BQ123" s="893">
        <v>17074859</v>
      </c>
      <c r="BR123" s="894"/>
      <c r="BS123" s="894"/>
      <c r="BT123" s="894"/>
      <c r="BU123" s="894"/>
      <c r="BV123" s="894">
        <v>17254834</v>
      </c>
      <c r="BW123" s="894"/>
      <c r="BX123" s="894"/>
      <c r="BY123" s="894"/>
      <c r="BZ123" s="894"/>
      <c r="CA123" s="894">
        <v>16614881</v>
      </c>
      <c r="CB123" s="894"/>
      <c r="CC123" s="894"/>
      <c r="CD123" s="894"/>
      <c r="CE123" s="894"/>
      <c r="CF123" s="804"/>
      <c r="CG123" s="805"/>
      <c r="CH123" s="805"/>
      <c r="CI123" s="805"/>
      <c r="CJ123" s="895"/>
      <c r="CK123" s="930"/>
      <c r="CL123" s="916"/>
      <c r="CM123" s="916"/>
      <c r="CN123" s="916"/>
      <c r="CO123" s="917"/>
      <c r="CP123" s="896" t="s">
        <v>391</v>
      </c>
      <c r="CQ123" s="897"/>
      <c r="CR123" s="897"/>
      <c r="CS123" s="897"/>
      <c r="CT123" s="897"/>
      <c r="CU123" s="897"/>
      <c r="CV123" s="897"/>
      <c r="CW123" s="897"/>
      <c r="CX123" s="897"/>
      <c r="CY123" s="897"/>
      <c r="CZ123" s="897"/>
      <c r="DA123" s="897"/>
      <c r="DB123" s="897"/>
      <c r="DC123" s="897"/>
      <c r="DD123" s="897"/>
      <c r="DE123" s="897"/>
      <c r="DF123" s="898"/>
      <c r="DG123" s="837" t="s">
        <v>122</v>
      </c>
      <c r="DH123" s="838"/>
      <c r="DI123" s="838"/>
      <c r="DJ123" s="838"/>
      <c r="DK123" s="839"/>
      <c r="DL123" s="840" t="s">
        <v>122</v>
      </c>
      <c r="DM123" s="838"/>
      <c r="DN123" s="838"/>
      <c r="DO123" s="838"/>
      <c r="DP123" s="839"/>
      <c r="DQ123" s="840" t="s">
        <v>462</v>
      </c>
      <c r="DR123" s="838"/>
      <c r="DS123" s="838"/>
      <c r="DT123" s="838"/>
      <c r="DU123" s="839"/>
      <c r="DV123" s="885" t="s">
        <v>122</v>
      </c>
      <c r="DW123" s="886"/>
      <c r="DX123" s="886"/>
      <c r="DY123" s="886"/>
      <c r="DZ123" s="887"/>
    </row>
    <row r="124" spans="1:130" s="226" customFormat="1" ht="26.25" customHeight="1" thickBot="1">
      <c r="A124" s="878"/>
      <c r="B124" s="879"/>
      <c r="C124" s="882" t="s">
        <v>447</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122</v>
      </c>
      <c r="AB124" s="838"/>
      <c r="AC124" s="838"/>
      <c r="AD124" s="838"/>
      <c r="AE124" s="839"/>
      <c r="AF124" s="840" t="s">
        <v>379</v>
      </c>
      <c r="AG124" s="838"/>
      <c r="AH124" s="838"/>
      <c r="AI124" s="838"/>
      <c r="AJ124" s="839"/>
      <c r="AK124" s="840" t="s">
        <v>122</v>
      </c>
      <c r="AL124" s="838"/>
      <c r="AM124" s="838"/>
      <c r="AN124" s="838"/>
      <c r="AO124" s="839"/>
      <c r="AP124" s="885" t="s">
        <v>379</v>
      </c>
      <c r="AQ124" s="886"/>
      <c r="AR124" s="886"/>
      <c r="AS124" s="886"/>
      <c r="AT124" s="887"/>
      <c r="AU124" s="888" t="s">
        <v>463</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53.5</v>
      </c>
      <c r="BR124" s="892"/>
      <c r="BS124" s="892"/>
      <c r="BT124" s="892"/>
      <c r="BU124" s="892"/>
      <c r="BV124" s="892">
        <v>52.1</v>
      </c>
      <c r="BW124" s="892"/>
      <c r="BX124" s="892"/>
      <c r="BY124" s="892"/>
      <c r="BZ124" s="892"/>
      <c r="CA124" s="892">
        <v>54.3</v>
      </c>
      <c r="CB124" s="892"/>
      <c r="CC124" s="892"/>
      <c r="CD124" s="892"/>
      <c r="CE124" s="892"/>
      <c r="CF124" s="782"/>
      <c r="CG124" s="783"/>
      <c r="CH124" s="783"/>
      <c r="CI124" s="783"/>
      <c r="CJ124" s="923"/>
      <c r="CK124" s="931"/>
      <c r="CL124" s="931"/>
      <c r="CM124" s="931"/>
      <c r="CN124" s="931"/>
      <c r="CO124" s="932"/>
      <c r="CP124" s="896" t="s">
        <v>464</v>
      </c>
      <c r="CQ124" s="897"/>
      <c r="CR124" s="897"/>
      <c r="CS124" s="897"/>
      <c r="CT124" s="897"/>
      <c r="CU124" s="897"/>
      <c r="CV124" s="897"/>
      <c r="CW124" s="897"/>
      <c r="CX124" s="897"/>
      <c r="CY124" s="897"/>
      <c r="CZ124" s="897"/>
      <c r="DA124" s="897"/>
      <c r="DB124" s="897"/>
      <c r="DC124" s="897"/>
      <c r="DD124" s="897"/>
      <c r="DE124" s="897"/>
      <c r="DF124" s="898"/>
      <c r="DG124" s="820" t="s">
        <v>379</v>
      </c>
      <c r="DH124" s="821"/>
      <c r="DI124" s="821"/>
      <c r="DJ124" s="821"/>
      <c r="DK124" s="822"/>
      <c r="DL124" s="823" t="s">
        <v>379</v>
      </c>
      <c r="DM124" s="821"/>
      <c r="DN124" s="821"/>
      <c r="DO124" s="821"/>
      <c r="DP124" s="822"/>
      <c r="DQ124" s="823" t="s">
        <v>122</v>
      </c>
      <c r="DR124" s="821"/>
      <c r="DS124" s="821"/>
      <c r="DT124" s="821"/>
      <c r="DU124" s="822"/>
      <c r="DV124" s="909" t="s">
        <v>122</v>
      </c>
      <c r="DW124" s="910"/>
      <c r="DX124" s="910"/>
      <c r="DY124" s="910"/>
      <c r="DZ124" s="911"/>
    </row>
    <row r="125" spans="1:130" s="226" customFormat="1" ht="26.25" customHeight="1">
      <c r="A125" s="878"/>
      <c r="B125" s="879"/>
      <c r="C125" s="882" t="s">
        <v>450</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379</v>
      </c>
      <c r="AB125" s="838"/>
      <c r="AC125" s="838"/>
      <c r="AD125" s="838"/>
      <c r="AE125" s="839"/>
      <c r="AF125" s="840" t="s">
        <v>379</v>
      </c>
      <c r="AG125" s="838"/>
      <c r="AH125" s="838"/>
      <c r="AI125" s="838"/>
      <c r="AJ125" s="839"/>
      <c r="AK125" s="840" t="s">
        <v>379</v>
      </c>
      <c r="AL125" s="838"/>
      <c r="AM125" s="838"/>
      <c r="AN125" s="838"/>
      <c r="AO125" s="839"/>
      <c r="AP125" s="885" t="s">
        <v>122</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465</v>
      </c>
      <c r="CL125" s="913"/>
      <c r="CM125" s="913"/>
      <c r="CN125" s="913"/>
      <c r="CO125" s="914"/>
      <c r="CP125" s="921" t="s">
        <v>466</v>
      </c>
      <c r="CQ125" s="866"/>
      <c r="CR125" s="866"/>
      <c r="CS125" s="866"/>
      <c r="CT125" s="866"/>
      <c r="CU125" s="866"/>
      <c r="CV125" s="866"/>
      <c r="CW125" s="866"/>
      <c r="CX125" s="866"/>
      <c r="CY125" s="866"/>
      <c r="CZ125" s="866"/>
      <c r="DA125" s="866"/>
      <c r="DB125" s="866"/>
      <c r="DC125" s="866"/>
      <c r="DD125" s="866"/>
      <c r="DE125" s="866"/>
      <c r="DF125" s="867"/>
      <c r="DG125" s="922" t="s">
        <v>122</v>
      </c>
      <c r="DH125" s="903"/>
      <c r="DI125" s="903"/>
      <c r="DJ125" s="903"/>
      <c r="DK125" s="903"/>
      <c r="DL125" s="903" t="s">
        <v>379</v>
      </c>
      <c r="DM125" s="903"/>
      <c r="DN125" s="903"/>
      <c r="DO125" s="903"/>
      <c r="DP125" s="903"/>
      <c r="DQ125" s="903" t="s">
        <v>379</v>
      </c>
      <c r="DR125" s="903"/>
      <c r="DS125" s="903"/>
      <c r="DT125" s="903"/>
      <c r="DU125" s="903"/>
      <c r="DV125" s="904" t="s">
        <v>122</v>
      </c>
      <c r="DW125" s="904"/>
      <c r="DX125" s="904"/>
      <c r="DY125" s="904"/>
      <c r="DZ125" s="905"/>
    </row>
    <row r="126" spans="1:130" s="226" customFormat="1" ht="26.25" customHeight="1" thickBot="1">
      <c r="A126" s="878"/>
      <c r="B126" s="879"/>
      <c r="C126" s="882" t="s">
        <v>452</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462</v>
      </c>
      <c r="AB126" s="838"/>
      <c r="AC126" s="838"/>
      <c r="AD126" s="838"/>
      <c r="AE126" s="839"/>
      <c r="AF126" s="840" t="s">
        <v>379</v>
      </c>
      <c r="AG126" s="838"/>
      <c r="AH126" s="838"/>
      <c r="AI126" s="838"/>
      <c r="AJ126" s="839"/>
      <c r="AK126" s="840">
        <v>7416</v>
      </c>
      <c r="AL126" s="838"/>
      <c r="AM126" s="838"/>
      <c r="AN126" s="838"/>
      <c r="AO126" s="839"/>
      <c r="AP126" s="885">
        <v>0.1</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467</v>
      </c>
      <c r="CQ126" s="808"/>
      <c r="CR126" s="808"/>
      <c r="CS126" s="808"/>
      <c r="CT126" s="808"/>
      <c r="CU126" s="808"/>
      <c r="CV126" s="808"/>
      <c r="CW126" s="808"/>
      <c r="CX126" s="808"/>
      <c r="CY126" s="808"/>
      <c r="CZ126" s="808"/>
      <c r="DA126" s="808"/>
      <c r="DB126" s="808"/>
      <c r="DC126" s="808"/>
      <c r="DD126" s="808"/>
      <c r="DE126" s="808"/>
      <c r="DF126" s="809"/>
      <c r="DG126" s="874" t="s">
        <v>379</v>
      </c>
      <c r="DH126" s="875"/>
      <c r="DI126" s="875"/>
      <c r="DJ126" s="875"/>
      <c r="DK126" s="875"/>
      <c r="DL126" s="875" t="s">
        <v>379</v>
      </c>
      <c r="DM126" s="875"/>
      <c r="DN126" s="875"/>
      <c r="DO126" s="875"/>
      <c r="DP126" s="875"/>
      <c r="DQ126" s="875" t="s">
        <v>379</v>
      </c>
      <c r="DR126" s="875"/>
      <c r="DS126" s="875"/>
      <c r="DT126" s="875"/>
      <c r="DU126" s="875"/>
      <c r="DV126" s="852" t="s">
        <v>379</v>
      </c>
      <c r="DW126" s="852"/>
      <c r="DX126" s="852"/>
      <c r="DY126" s="852"/>
      <c r="DZ126" s="853"/>
    </row>
    <row r="127" spans="1:130" s="226" customFormat="1" ht="26.25" customHeight="1">
      <c r="A127" s="880"/>
      <c r="B127" s="881"/>
      <c r="C127" s="899" t="s">
        <v>468</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41676</v>
      </c>
      <c r="AB127" s="838"/>
      <c r="AC127" s="838"/>
      <c r="AD127" s="838"/>
      <c r="AE127" s="839"/>
      <c r="AF127" s="840">
        <v>36308</v>
      </c>
      <c r="AG127" s="838"/>
      <c r="AH127" s="838"/>
      <c r="AI127" s="838"/>
      <c r="AJ127" s="839"/>
      <c r="AK127" s="840">
        <v>33241</v>
      </c>
      <c r="AL127" s="838"/>
      <c r="AM127" s="838"/>
      <c r="AN127" s="838"/>
      <c r="AO127" s="839"/>
      <c r="AP127" s="885">
        <v>0.4</v>
      </c>
      <c r="AQ127" s="886"/>
      <c r="AR127" s="886"/>
      <c r="AS127" s="886"/>
      <c r="AT127" s="887"/>
      <c r="AU127" s="262"/>
      <c r="AV127" s="262"/>
      <c r="AW127" s="262"/>
      <c r="AX127" s="902" t="s">
        <v>469</v>
      </c>
      <c r="AY127" s="870"/>
      <c r="AZ127" s="870"/>
      <c r="BA127" s="870"/>
      <c r="BB127" s="870"/>
      <c r="BC127" s="870"/>
      <c r="BD127" s="870"/>
      <c r="BE127" s="871"/>
      <c r="BF127" s="869" t="s">
        <v>470</v>
      </c>
      <c r="BG127" s="870"/>
      <c r="BH127" s="870"/>
      <c r="BI127" s="870"/>
      <c r="BJ127" s="870"/>
      <c r="BK127" s="870"/>
      <c r="BL127" s="871"/>
      <c r="BM127" s="869" t="s">
        <v>471</v>
      </c>
      <c r="BN127" s="870"/>
      <c r="BO127" s="870"/>
      <c r="BP127" s="870"/>
      <c r="BQ127" s="870"/>
      <c r="BR127" s="870"/>
      <c r="BS127" s="871"/>
      <c r="BT127" s="869" t="s">
        <v>472</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473</v>
      </c>
      <c r="CQ127" s="808"/>
      <c r="CR127" s="808"/>
      <c r="CS127" s="808"/>
      <c r="CT127" s="808"/>
      <c r="CU127" s="808"/>
      <c r="CV127" s="808"/>
      <c r="CW127" s="808"/>
      <c r="CX127" s="808"/>
      <c r="CY127" s="808"/>
      <c r="CZ127" s="808"/>
      <c r="DA127" s="808"/>
      <c r="DB127" s="808"/>
      <c r="DC127" s="808"/>
      <c r="DD127" s="808"/>
      <c r="DE127" s="808"/>
      <c r="DF127" s="809"/>
      <c r="DG127" s="874" t="s">
        <v>122</v>
      </c>
      <c r="DH127" s="875"/>
      <c r="DI127" s="875"/>
      <c r="DJ127" s="875"/>
      <c r="DK127" s="875"/>
      <c r="DL127" s="875" t="s">
        <v>379</v>
      </c>
      <c r="DM127" s="875"/>
      <c r="DN127" s="875"/>
      <c r="DO127" s="875"/>
      <c r="DP127" s="875"/>
      <c r="DQ127" s="875" t="s">
        <v>122</v>
      </c>
      <c r="DR127" s="875"/>
      <c r="DS127" s="875"/>
      <c r="DT127" s="875"/>
      <c r="DU127" s="875"/>
      <c r="DV127" s="852" t="s">
        <v>122</v>
      </c>
      <c r="DW127" s="852"/>
      <c r="DX127" s="852"/>
      <c r="DY127" s="852"/>
      <c r="DZ127" s="853"/>
    </row>
    <row r="128" spans="1:130" s="226" customFormat="1" ht="26.25" customHeight="1" thickBot="1">
      <c r="A128" s="854" t="s">
        <v>474</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475</v>
      </c>
      <c r="X128" s="856"/>
      <c r="Y128" s="856"/>
      <c r="Z128" s="857"/>
      <c r="AA128" s="858">
        <v>48574</v>
      </c>
      <c r="AB128" s="859"/>
      <c r="AC128" s="859"/>
      <c r="AD128" s="859"/>
      <c r="AE128" s="860"/>
      <c r="AF128" s="861">
        <v>54976</v>
      </c>
      <c r="AG128" s="859"/>
      <c r="AH128" s="859"/>
      <c r="AI128" s="859"/>
      <c r="AJ128" s="860"/>
      <c r="AK128" s="861">
        <v>51037</v>
      </c>
      <c r="AL128" s="859"/>
      <c r="AM128" s="859"/>
      <c r="AN128" s="859"/>
      <c r="AO128" s="860"/>
      <c r="AP128" s="862"/>
      <c r="AQ128" s="863"/>
      <c r="AR128" s="863"/>
      <c r="AS128" s="863"/>
      <c r="AT128" s="864"/>
      <c r="AU128" s="262"/>
      <c r="AV128" s="262"/>
      <c r="AW128" s="262"/>
      <c r="AX128" s="865" t="s">
        <v>476</v>
      </c>
      <c r="AY128" s="866"/>
      <c r="AZ128" s="866"/>
      <c r="BA128" s="866"/>
      <c r="BB128" s="866"/>
      <c r="BC128" s="866"/>
      <c r="BD128" s="866"/>
      <c r="BE128" s="867"/>
      <c r="BF128" s="844" t="s">
        <v>122</v>
      </c>
      <c r="BG128" s="845"/>
      <c r="BH128" s="845"/>
      <c r="BI128" s="845"/>
      <c r="BJ128" s="845"/>
      <c r="BK128" s="845"/>
      <c r="BL128" s="868"/>
      <c r="BM128" s="844">
        <v>13.38</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477</v>
      </c>
      <c r="CQ128" s="786"/>
      <c r="CR128" s="786"/>
      <c r="CS128" s="786"/>
      <c r="CT128" s="786"/>
      <c r="CU128" s="786"/>
      <c r="CV128" s="786"/>
      <c r="CW128" s="786"/>
      <c r="CX128" s="786"/>
      <c r="CY128" s="786"/>
      <c r="CZ128" s="786"/>
      <c r="DA128" s="786"/>
      <c r="DB128" s="786"/>
      <c r="DC128" s="786"/>
      <c r="DD128" s="786"/>
      <c r="DE128" s="786"/>
      <c r="DF128" s="787"/>
      <c r="DG128" s="848" t="s">
        <v>379</v>
      </c>
      <c r="DH128" s="849"/>
      <c r="DI128" s="849"/>
      <c r="DJ128" s="849"/>
      <c r="DK128" s="849"/>
      <c r="DL128" s="849" t="s">
        <v>122</v>
      </c>
      <c r="DM128" s="849"/>
      <c r="DN128" s="849"/>
      <c r="DO128" s="849"/>
      <c r="DP128" s="849"/>
      <c r="DQ128" s="849" t="s">
        <v>122</v>
      </c>
      <c r="DR128" s="849"/>
      <c r="DS128" s="849"/>
      <c r="DT128" s="849"/>
      <c r="DU128" s="849"/>
      <c r="DV128" s="850" t="s">
        <v>379</v>
      </c>
      <c r="DW128" s="850"/>
      <c r="DX128" s="850"/>
      <c r="DY128" s="850"/>
      <c r="DZ128" s="851"/>
    </row>
    <row r="129" spans="1:131" s="226" customFormat="1" ht="26.25" customHeight="1">
      <c r="A129" s="832" t="s">
        <v>100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478</v>
      </c>
      <c r="X129" s="835"/>
      <c r="Y129" s="835"/>
      <c r="Z129" s="836"/>
      <c r="AA129" s="837">
        <v>9868651</v>
      </c>
      <c r="AB129" s="838"/>
      <c r="AC129" s="838"/>
      <c r="AD129" s="838"/>
      <c r="AE129" s="839"/>
      <c r="AF129" s="840">
        <v>9557106</v>
      </c>
      <c r="AG129" s="838"/>
      <c r="AH129" s="838"/>
      <c r="AI129" s="838"/>
      <c r="AJ129" s="839"/>
      <c r="AK129" s="840">
        <v>9724470</v>
      </c>
      <c r="AL129" s="838"/>
      <c r="AM129" s="838"/>
      <c r="AN129" s="838"/>
      <c r="AO129" s="839"/>
      <c r="AP129" s="841"/>
      <c r="AQ129" s="842"/>
      <c r="AR129" s="842"/>
      <c r="AS129" s="842"/>
      <c r="AT129" s="843"/>
      <c r="AU129" s="264"/>
      <c r="AV129" s="264"/>
      <c r="AW129" s="264"/>
      <c r="AX129" s="807" t="s">
        <v>479</v>
      </c>
      <c r="AY129" s="808"/>
      <c r="AZ129" s="808"/>
      <c r="BA129" s="808"/>
      <c r="BB129" s="808"/>
      <c r="BC129" s="808"/>
      <c r="BD129" s="808"/>
      <c r="BE129" s="809"/>
      <c r="BF129" s="827" t="s">
        <v>122</v>
      </c>
      <c r="BG129" s="828"/>
      <c r="BH129" s="828"/>
      <c r="BI129" s="828"/>
      <c r="BJ129" s="828"/>
      <c r="BK129" s="828"/>
      <c r="BL129" s="829"/>
      <c r="BM129" s="827">
        <v>18.38</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480</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481</v>
      </c>
      <c r="X130" s="835"/>
      <c r="Y130" s="835"/>
      <c r="Z130" s="836"/>
      <c r="AA130" s="837">
        <v>1398218</v>
      </c>
      <c r="AB130" s="838"/>
      <c r="AC130" s="838"/>
      <c r="AD130" s="838"/>
      <c r="AE130" s="839"/>
      <c r="AF130" s="840">
        <v>1375306</v>
      </c>
      <c r="AG130" s="838"/>
      <c r="AH130" s="838"/>
      <c r="AI130" s="838"/>
      <c r="AJ130" s="839"/>
      <c r="AK130" s="840">
        <v>1379950</v>
      </c>
      <c r="AL130" s="838"/>
      <c r="AM130" s="838"/>
      <c r="AN130" s="838"/>
      <c r="AO130" s="839"/>
      <c r="AP130" s="841"/>
      <c r="AQ130" s="842"/>
      <c r="AR130" s="842"/>
      <c r="AS130" s="842"/>
      <c r="AT130" s="843"/>
      <c r="AU130" s="264"/>
      <c r="AV130" s="264"/>
      <c r="AW130" s="264"/>
      <c r="AX130" s="807" t="s">
        <v>482</v>
      </c>
      <c r="AY130" s="808"/>
      <c r="AZ130" s="808"/>
      <c r="BA130" s="808"/>
      <c r="BB130" s="808"/>
      <c r="BC130" s="808"/>
      <c r="BD130" s="808"/>
      <c r="BE130" s="809"/>
      <c r="BF130" s="810">
        <v>11.4</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483</v>
      </c>
      <c r="X131" s="818"/>
      <c r="Y131" s="818"/>
      <c r="Z131" s="819"/>
      <c r="AA131" s="820">
        <v>8470433</v>
      </c>
      <c r="AB131" s="821"/>
      <c r="AC131" s="821"/>
      <c r="AD131" s="821"/>
      <c r="AE131" s="822"/>
      <c r="AF131" s="823">
        <v>8181800</v>
      </c>
      <c r="AG131" s="821"/>
      <c r="AH131" s="821"/>
      <c r="AI131" s="821"/>
      <c r="AJ131" s="822"/>
      <c r="AK131" s="823">
        <v>8344520</v>
      </c>
      <c r="AL131" s="821"/>
      <c r="AM131" s="821"/>
      <c r="AN131" s="821"/>
      <c r="AO131" s="822"/>
      <c r="AP131" s="824"/>
      <c r="AQ131" s="825"/>
      <c r="AR131" s="825"/>
      <c r="AS131" s="825"/>
      <c r="AT131" s="826"/>
      <c r="AU131" s="264"/>
      <c r="AV131" s="264"/>
      <c r="AW131" s="264"/>
      <c r="AX131" s="785" t="s">
        <v>484</v>
      </c>
      <c r="AY131" s="786"/>
      <c r="AZ131" s="786"/>
      <c r="BA131" s="786"/>
      <c r="BB131" s="786"/>
      <c r="BC131" s="786"/>
      <c r="BD131" s="786"/>
      <c r="BE131" s="787"/>
      <c r="BF131" s="788">
        <v>54.3</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485</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486</v>
      </c>
      <c r="W132" s="798"/>
      <c r="X132" s="798"/>
      <c r="Y132" s="798"/>
      <c r="Z132" s="799"/>
      <c r="AA132" s="800">
        <v>11.429380289999999</v>
      </c>
      <c r="AB132" s="801"/>
      <c r="AC132" s="801"/>
      <c r="AD132" s="801"/>
      <c r="AE132" s="802"/>
      <c r="AF132" s="803">
        <v>11.56026791</v>
      </c>
      <c r="AG132" s="801"/>
      <c r="AH132" s="801"/>
      <c r="AI132" s="801"/>
      <c r="AJ132" s="802"/>
      <c r="AK132" s="803">
        <v>11.28399237</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487</v>
      </c>
      <c r="W133" s="777"/>
      <c r="X133" s="777"/>
      <c r="Y133" s="777"/>
      <c r="Z133" s="778"/>
      <c r="AA133" s="779">
        <v>11.8</v>
      </c>
      <c r="AB133" s="780"/>
      <c r="AC133" s="780"/>
      <c r="AD133" s="780"/>
      <c r="AE133" s="781"/>
      <c r="AF133" s="779">
        <v>11.6</v>
      </c>
      <c r="AG133" s="780"/>
      <c r="AH133" s="780"/>
      <c r="AI133" s="780"/>
      <c r="AJ133" s="781"/>
      <c r="AK133" s="779">
        <v>11.4</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2wy4CpLkePysu+TsfJAt4D2PN+I/EGVJk/7WWBXs4bJEzjY3s5rAua6tU/kLhi/ZfEgnSpae/myIgrlV+vVGeQ==" saltValue="KbFnubTw52ORr63GrvShW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85" zoomScaleNormal="85" zoomScaleSheetLayoutView="85" workbookViewId="0"/>
  </sheetViews>
  <sheetFormatPr defaultColWidth="0" defaultRowHeight="13.5" customHeight="1" zeroHeight="1"/>
  <cols>
    <col min="1" max="120" width="2.75" style="271" customWidth="1"/>
    <col min="121" max="121" width="0" style="270" hidden="1" customWidth="1"/>
    <col min="122" max="16384" width="9" style="270" hidden="1"/>
  </cols>
  <sheetData>
    <row r="1" spans="1:120">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row r="3" spans="1:120"/>
    <row r="4" spans="1:120"/>
    <row r="5" spans="1:120"/>
    <row r="6" spans="1:120"/>
    <row r="7" spans="1:120"/>
    <row r="8" spans="1:120"/>
    <row r="9" spans="1:120"/>
    <row r="10" spans="1:120"/>
    <row r="11" spans="1:120"/>
    <row r="12" spans="1:120"/>
    <row r="13" spans="1:120"/>
    <row r="14" spans="1:120"/>
    <row r="15" spans="1:120"/>
    <row r="16" spans="1:120">
      <c r="DP16" s="270"/>
    </row>
    <row r="17" spans="119:120">
      <c r="DP17" s="270"/>
    </row>
    <row r="18" spans="119:120"/>
    <row r="19" spans="119:120"/>
    <row r="20" spans="119:120">
      <c r="DO20" s="270"/>
      <c r="DP20" s="270"/>
    </row>
    <row r="21" spans="119:120">
      <c r="DP21" s="270"/>
    </row>
    <row r="22" spans="119:120"/>
    <row r="23" spans="119:120">
      <c r="DO23" s="270"/>
      <c r="DP23" s="270"/>
    </row>
    <row r="24" spans="119:120">
      <c r="DP24" s="270"/>
    </row>
    <row r="25" spans="119:120">
      <c r="DP25" s="270"/>
    </row>
    <row r="26" spans="119:120">
      <c r="DO26" s="270"/>
      <c r="DP26" s="270"/>
    </row>
    <row r="27" spans="119:120"/>
    <row r="28" spans="119:120">
      <c r="DO28" s="270"/>
      <c r="DP28" s="270"/>
    </row>
    <row r="29" spans="119:120">
      <c r="DP29" s="270"/>
    </row>
    <row r="30" spans="119:120"/>
    <row r="31" spans="119:120">
      <c r="DO31" s="270"/>
      <c r="DP31" s="270"/>
    </row>
    <row r="32" spans="119:120"/>
    <row r="33" spans="98:120">
      <c r="DO33" s="270"/>
      <c r="DP33" s="270"/>
    </row>
    <row r="34" spans="98:120">
      <c r="DM34" s="270"/>
    </row>
    <row r="35" spans="98:120">
      <c r="CT35" s="270"/>
      <c r="CU35" s="270"/>
      <c r="CV35" s="270"/>
      <c r="CY35" s="270"/>
      <c r="CZ35" s="270"/>
      <c r="DA35" s="270"/>
      <c r="DD35" s="270"/>
      <c r="DE35" s="270"/>
      <c r="DF35" s="270"/>
      <c r="DI35" s="270"/>
      <c r="DJ35" s="270"/>
      <c r="DK35" s="270"/>
      <c r="DM35" s="270"/>
      <c r="DN35" s="270"/>
      <c r="DO35" s="270"/>
      <c r="DP35" s="270"/>
    </row>
    <row r="36" spans="98:120"/>
    <row r="37" spans="98:120">
      <c r="CW37" s="270"/>
      <c r="DB37" s="270"/>
      <c r="DG37" s="270"/>
      <c r="DL37" s="270"/>
      <c r="DP37" s="270"/>
    </row>
    <row r="38" spans="98:120">
      <c r="CT38" s="270"/>
      <c r="CU38" s="270"/>
      <c r="CV38" s="270"/>
      <c r="CW38" s="270"/>
      <c r="CY38" s="270"/>
      <c r="CZ38" s="270"/>
      <c r="DA38" s="270"/>
      <c r="DB38" s="270"/>
      <c r="DD38" s="270"/>
      <c r="DE38" s="270"/>
      <c r="DF38" s="270"/>
      <c r="DG38" s="270"/>
      <c r="DI38" s="270"/>
      <c r="DJ38" s="270"/>
      <c r="DK38" s="270"/>
      <c r="DL38" s="270"/>
      <c r="DN38" s="270"/>
      <c r="DO38" s="270"/>
      <c r="DP38" s="270"/>
    </row>
    <row r="39" spans="98:120"/>
    <row r="40" spans="98:120"/>
    <row r="41" spans="98:120"/>
    <row r="42" spans="98:120"/>
    <row r="43" spans="98:120"/>
    <row r="44" spans="98:120"/>
    <row r="45" spans="98:120"/>
    <row r="46" spans="98:120"/>
    <row r="47" spans="98:120"/>
    <row r="48" spans="98:120"/>
    <row r="49" spans="22:120">
      <c r="DN49" s="270"/>
      <c r="DO49" s="270"/>
      <c r="DP49" s="27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70"/>
      <c r="CS63" s="270"/>
      <c r="CX63" s="270"/>
      <c r="DC63" s="270"/>
      <c r="DH63" s="270"/>
    </row>
    <row r="64" spans="22:120">
      <c r="V64" s="270"/>
    </row>
    <row r="65" spans="15:120">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c r="Q66" s="270"/>
      <c r="S66" s="270"/>
      <c r="U66" s="270"/>
      <c r="DM66" s="270"/>
    </row>
    <row r="67" spans="15:120">
      <c r="O67" s="270"/>
      <c r="P67" s="270"/>
      <c r="R67" s="270"/>
      <c r="T67" s="270"/>
      <c r="Y67" s="270"/>
      <c r="CT67" s="270"/>
      <c r="CV67" s="270"/>
      <c r="CW67" s="270"/>
      <c r="CY67" s="270"/>
      <c r="DA67" s="270"/>
      <c r="DB67" s="270"/>
      <c r="DD67" s="270"/>
      <c r="DF67" s="270"/>
      <c r="DG67" s="270"/>
      <c r="DI67" s="270"/>
      <c r="DK67" s="270"/>
      <c r="DL67" s="270"/>
      <c r="DN67" s="270"/>
      <c r="DO67" s="270"/>
      <c r="DP67" s="270"/>
    </row>
    <row r="68" spans="15:120"/>
    <row r="69" spans="15:120"/>
    <row r="70" spans="15:120"/>
    <row r="71" spans="15:120"/>
    <row r="72" spans="15:120">
      <c r="DP72" s="270"/>
    </row>
    <row r="73" spans="15:120">
      <c r="DP73" s="27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70"/>
      <c r="CX96" s="270"/>
      <c r="DC96" s="270"/>
      <c r="DH96" s="270"/>
    </row>
    <row r="97" spans="24:120">
      <c r="CS97" s="270"/>
      <c r="CX97" s="270"/>
      <c r="DC97" s="270"/>
      <c r="DH97" s="270"/>
      <c r="DP97" s="271" t="s">
        <v>488</v>
      </c>
    </row>
    <row r="98" spans="24:120" hidden="1">
      <c r="CS98" s="270"/>
      <c r="CX98" s="270"/>
      <c r="DC98" s="270"/>
      <c r="DH98" s="270"/>
    </row>
    <row r="99" spans="24:120" hidden="1">
      <c r="CS99" s="270"/>
      <c r="CX99" s="270"/>
      <c r="DC99" s="270"/>
      <c r="DH99" s="270"/>
    </row>
    <row r="100" spans="24:120"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idden="1">
      <c r="CT103" s="270"/>
      <c r="CV103" s="270"/>
      <c r="CW103" s="270"/>
      <c r="CY103" s="270"/>
      <c r="DA103" s="270"/>
      <c r="DB103" s="270"/>
      <c r="DD103" s="270"/>
      <c r="DF103" s="270"/>
      <c r="DG103" s="270"/>
      <c r="DI103" s="270"/>
      <c r="DK103" s="270"/>
      <c r="DL103" s="270"/>
      <c r="DM103" s="270"/>
      <c r="DN103" s="270"/>
      <c r="DO103" s="270"/>
      <c r="DP103" s="270"/>
    </row>
    <row r="104" spans="24:120" hidden="1">
      <c r="CV104" s="270"/>
      <c r="CW104" s="270"/>
      <c r="DA104" s="270"/>
      <c r="DB104" s="270"/>
      <c r="DF104" s="270"/>
      <c r="DG104" s="270"/>
      <c r="DK104" s="270"/>
      <c r="DL104" s="270"/>
      <c r="DN104" s="270"/>
      <c r="DO104" s="270"/>
      <c r="DP104" s="270"/>
    </row>
    <row r="105" spans="24:120" ht="12.75" hidden="1" customHeight="1"/>
    <row r="106" spans="24:120" hidden="1"/>
    <row r="107" spans="24:120" hidden="1"/>
    <row r="108" spans="24:120" hidden="1"/>
    <row r="109" spans="24:120" hidden="1"/>
    <row r="110" spans="24:120" hidden="1"/>
  </sheetData>
  <sheetProtection algorithmName="SHA-512" hashValue="eM//OmuUz90RfjTPMhJlBanGQkxlcMPadR9z1DTFU8Y/twXAWKL5QeZI7KgB7RY7gBJC+y4UFtEN2x0j6QXf7Q==" saltValue="anxnvGq4qb4QUXv2n92WX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85" zoomScaleNormal="85" zoomScaleSheetLayoutView="55" workbookViewId="0"/>
  </sheetViews>
  <sheetFormatPr defaultColWidth="0" defaultRowHeight="13.5" customHeight="1" zeroHeight="1"/>
  <cols>
    <col min="1" max="116" width="2.625" style="271" customWidth="1"/>
    <col min="117" max="16384" width="9" style="270" hidden="1"/>
  </cols>
  <sheetData>
    <row r="1" spans="2:116">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row r="3" spans="2:116"/>
    <row r="4" spans="2:116">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row r="7" spans="2:116"/>
    <row r="8" spans="2:116"/>
    <row r="9" spans="2:116"/>
    <row r="10" spans="2:116"/>
    <row r="11" spans="2:116"/>
    <row r="12" spans="2:116"/>
    <row r="13" spans="2:116"/>
    <row r="14" spans="2:116"/>
    <row r="15" spans="2:116"/>
    <row r="16" spans="2:116"/>
    <row r="17" spans="9:116"/>
    <row r="18" spans="9:116">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row r="20" spans="9:116"/>
    <row r="21" spans="9:116">
      <c r="DL21" s="270"/>
    </row>
    <row r="22" spans="9:116">
      <c r="DI22" s="270"/>
      <c r="DJ22" s="270"/>
      <c r="DK22" s="270"/>
      <c r="DL22" s="270"/>
    </row>
    <row r="23" spans="9:116">
      <c r="CY23" s="270"/>
      <c r="CZ23" s="270"/>
      <c r="DA23" s="270"/>
      <c r="DB23" s="270"/>
      <c r="DC23" s="270"/>
      <c r="DD23" s="270"/>
      <c r="DE23" s="270"/>
      <c r="DF23" s="270"/>
      <c r="DG23" s="270"/>
      <c r="DH23" s="270"/>
      <c r="DI23" s="270"/>
      <c r="DJ23" s="270"/>
      <c r="DK23" s="270"/>
      <c r="DL23" s="270"/>
    </row>
    <row r="24" spans="9:116"/>
    <row r="25" spans="9:116"/>
    <row r="26" spans="9:116"/>
    <row r="27" spans="9:116"/>
    <row r="28" spans="9:116"/>
    <row r="29" spans="9:116"/>
    <row r="30" spans="9:116"/>
    <row r="31" spans="9:116"/>
    <row r="32" spans="9:116"/>
    <row r="33" spans="15:116"/>
    <row r="34" spans="15:116"/>
    <row r="35" spans="15:116">
      <c r="CZ35" s="270"/>
      <c r="DA35" s="270"/>
      <c r="DB35" s="270"/>
      <c r="DC35" s="270"/>
      <c r="DD35" s="270"/>
      <c r="DE35" s="270"/>
      <c r="DF35" s="270"/>
      <c r="DG35" s="270"/>
      <c r="DH35" s="270"/>
      <c r="DI35" s="270"/>
      <c r="DJ35" s="270"/>
      <c r="DK35" s="270"/>
      <c r="DL35" s="270"/>
    </row>
    <row r="36" spans="15:116"/>
    <row r="37" spans="15:116">
      <c r="DL37" s="270"/>
    </row>
    <row r="38" spans="15:116">
      <c r="DI38" s="270"/>
      <c r="DJ38" s="270"/>
      <c r="DK38" s="270"/>
      <c r="DL38" s="270"/>
    </row>
    <row r="39" spans="15:116"/>
    <row r="40" spans="15:116"/>
    <row r="41" spans="15:116"/>
    <row r="42" spans="15:116"/>
    <row r="43" spans="15:116">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c r="DL44" s="270"/>
    </row>
    <row r="45" spans="15:116"/>
    <row r="46" spans="15:116">
      <c r="DA46" s="270"/>
      <c r="DB46" s="270"/>
      <c r="DC46" s="270"/>
      <c r="DD46" s="270"/>
      <c r="DE46" s="270"/>
      <c r="DF46" s="270"/>
      <c r="DG46" s="270"/>
      <c r="DH46" s="270"/>
      <c r="DI46" s="270"/>
      <c r="DJ46" s="270"/>
      <c r="DK46" s="270"/>
      <c r="DL46" s="270"/>
    </row>
    <row r="47" spans="15:116"/>
    <row r="48" spans="15:116"/>
    <row r="49" spans="104:116"/>
    <row r="50" spans="104:116">
      <c r="CZ50" s="270"/>
      <c r="DA50" s="270"/>
      <c r="DB50" s="270"/>
      <c r="DC50" s="270"/>
      <c r="DD50" s="270"/>
      <c r="DE50" s="270"/>
      <c r="DF50" s="270"/>
      <c r="DG50" s="270"/>
      <c r="DH50" s="270"/>
      <c r="DI50" s="270"/>
      <c r="DJ50" s="270"/>
      <c r="DK50" s="270"/>
      <c r="DL50" s="270"/>
    </row>
    <row r="51" spans="104:116"/>
    <row r="52" spans="104:116"/>
    <row r="53" spans="104:116">
      <c r="DL53" s="27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70"/>
      <c r="DD67" s="270"/>
      <c r="DE67" s="270"/>
      <c r="DF67" s="270"/>
      <c r="DG67" s="270"/>
      <c r="DH67" s="270"/>
      <c r="DI67" s="270"/>
      <c r="DJ67" s="270"/>
      <c r="DK67" s="270"/>
      <c r="DL67" s="27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emb8bL/JArx/GeuZhe0CwfXa/jB399TqXAUlpeE/AXVHiEWbD9bXUPc1/rnYsiKDjUn18lAg0oQCkflf+UuVMw==" saltValue="p8CwXm+4fW003Lv4kdYQqw==" spinCount="100000" sheet="1" objects="1" scenarios="1"/>
  <dataConsolidate/>
  <phoneticPr fontId="2"/>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c r="AS1" s="273"/>
      <c r="AT1" s="273"/>
    </row>
    <row r="2" spans="1:46">
      <c r="AS2" s="273"/>
      <c r="AT2" s="273"/>
    </row>
    <row r="3" spans="1:46">
      <c r="AS3" s="273"/>
      <c r="AT3" s="273"/>
    </row>
    <row r="4" spans="1:46">
      <c r="AS4" s="273"/>
      <c r="AT4" s="273"/>
    </row>
    <row r="5" spans="1:46" ht="17.25">
      <c r="A5" s="274" t="s">
        <v>489</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490</v>
      </c>
      <c r="AL6" s="278"/>
      <c r="AM6" s="278"/>
      <c r="AN6" s="278"/>
      <c r="AO6" s="273"/>
      <c r="AP6" s="273"/>
      <c r="AQ6" s="273"/>
      <c r="AR6" s="273"/>
    </row>
    <row r="7" spans="1:46">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6" t="s">
        <v>491</v>
      </c>
      <c r="AP7" s="283"/>
      <c r="AQ7" s="284" t="s">
        <v>492</v>
      </c>
      <c r="AR7" s="285"/>
    </row>
    <row r="8" spans="1:46">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7"/>
      <c r="AP8" s="289" t="s">
        <v>493</v>
      </c>
      <c r="AQ8" s="290" t="s">
        <v>494</v>
      </c>
      <c r="AR8" s="291" t="s">
        <v>495</v>
      </c>
    </row>
    <row r="9" spans="1:46">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10" t="s">
        <v>496</v>
      </c>
      <c r="AL9" s="1211"/>
      <c r="AM9" s="1211"/>
      <c r="AN9" s="1212"/>
      <c r="AO9" s="292">
        <v>2337966</v>
      </c>
      <c r="AP9" s="292">
        <v>152043</v>
      </c>
      <c r="AQ9" s="293">
        <v>90243</v>
      </c>
      <c r="AR9" s="294">
        <v>68.5</v>
      </c>
    </row>
    <row r="10" spans="1:46">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10" t="s">
        <v>497</v>
      </c>
      <c r="AL10" s="1211"/>
      <c r="AM10" s="1211"/>
      <c r="AN10" s="1212"/>
      <c r="AO10" s="295">
        <v>127619</v>
      </c>
      <c r="AP10" s="295">
        <v>8299</v>
      </c>
      <c r="AQ10" s="296">
        <v>8421</v>
      </c>
      <c r="AR10" s="297">
        <v>-1.4</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10" t="s">
        <v>498</v>
      </c>
      <c r="AL11" s="1211"/>
      <c r="AM11" s="1211"/>
      <c r="AN11" s="1212"/>
      <c r="AO11" s="295">
        <v>377688</v>
      </c>
      <c r="AP11" s="295">
        <v>24562</v>
      </c>
      <c r="AQ11" s="296">
        <v>13771</v>
      </c>
      <c r="AR11" s="297">
        <v>78.400000000000006</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10" t="s">
        <v>499</v>
      </c>
      <c r="AL12" s="1211"/>
      <c r="AM12" s="1211"/>
      <c r="AN12" s="1212"/>
      <c r="AO12" s="295">
        <v>90556</v>
      </c>
      <c r="AP12" s="295">
        <v>5889</v>
      </c>
      <c r="AQ12" s="296">
        <v>2513</v>
      </c>
      <c r="AR12" s="297">
        <v>134.30000000000001</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10" t="s">
        <v>500</v>
      </c>
      <c r="AL13" s="1211"/>
      <c r="AM13" s="1211"/>
      <c r="AN13" s="1212"/>
      <c r="AO13" s="295" t="s">
        <v>501</v>
      </c>
      <c r="AP13" s="295" t="s">
        <v>501</v>
      </c>
      <c r="AQ13" s="296" t="s">
        <v>501</v>
      </c>
      <c r="AR13" s="297" t="s">
        <v>501</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10" t="s">
        <v>502</v>
      </c>
      <c r="AL14" s="1211"/>
      <c r="AM14" s="1211"/>
      <c r="AN14" s="1212"/>
      <c r="AO14" s="295">
        <v>291892</v>
      </c>
      <c r="AP14" s="295">
        <v>18982</v>
      </c>
      <c r="AQ14" s="296">
        <v>5857</v>
      </c>
      <c r="AR14" s="297">
        <v>224.1</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10" t="s">
        <v>503</v>
      </c>
      <c r="AL15" s="1211"/>
      <c r="AM15" s="1211"/>
      <c r="AN15" s="1212"/>
      <c r="AO15" s="295">
        <v>95700</v>
      </c>
      <c r="AP15" s="295">
        <v>6224</v>
      </c>
      <c r="AQ15" s="296">
        <v>2231</v>
      </c>
      <c r="AR15" s="297">
        <v>179</v>
      </c>
    </row>
    <row r="16" spans="1:46">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13" t="s">
        <v>504</v>
      </c>
      <c r="AL16" s="1214"/>
      <c r="AM16" s="1214"/>
      <c r="AN16" s="1215"/>
      <c r="AO16" s="295">
        <v>-197182</v>
      </c>
      <c r="AP16" s="295">
        <v>-12823</v>
      </c>
      <c r="AQ16" s="296">
        <v>-9195</v>
      </c>
      <c r="AR16" s="297">
        <v>39.5</v>
      </c>
    </row>
    <row r="17" spans="1:46">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13" t="s">
        <v>178</v>
      </c>
      <c r="AL17" s="1214"/>
      <c r="AM17" s="1214"/>
      <c r="AN17" s="1215"/>
      <c r="AO17" s="295">
        <v>3124239</v>
      </c>
      <c r="AP17" s="295">
        <v>203176</v>
      </c>
      <c r="AQ17" s="296">
        <v>113840</v>
      </c>
      <c r="AR17" s="297">
        <v>78.5</v>
      </c>
    </row>
    <row r="18" spans="1:46">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505</v>
      </c>
      <c r="AL19" s="273"/>
      <c r="AM19" s="273"/>
      <c r="AN19" s="273"/>
      <c r="AO19" s="273"/>
      <c r="AP19" s="273"/>
      <c r="AQ19" s="273"/>
      <c r="AR19" s="273"/>
    </row>
    <row r="20" spans="1:46">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506</v>
      </c>
      <c r="AP20" s="303" t="s">
        <v>507</v>
      </c>
      <c r="AQ20" s="304" t="s">
        <v>508</v>
      </c>
      <c r="AR20" s="305"/>
    </row>
    <row r="21" spans="1:46" s="311" customFormat="1">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7" t="s">
        <v>509</v>
      </c>
      <c r="AL21" s="1208"/>
      <c r="AM21" s="1208"/>
      <c r="AN21" s="1209"/>
      <c r="AO21" s="307">
        <v>17.95</v>
      </c>
      <c r="AP21" s="308">
        <v>10.62</v>
      </c>
      <c r="AQ21" s="309">
        <v>7.33</v>
      </c>
      <c r="AR21" s="278"/>
      <c r="AS21" s="310"/>
      <c r="AT21" s="306"/>
    </row>
    <row r="22" spans="1:46" s="311" customFormat="1">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7" t="s">
        <v>510</v>
      </c>
      <c r="AL22" s="1208"/>
      <c r="AM22" s="1208"/>
      <c r="AN22" s="1209"/>
      <c r="AO22" s="312">
        <v>96.9</v>
      </c>
      <c r="AP22" s="313">
        <v>95.8</v>
      </c>
      <c r="AQ22" s="314">
        <v>1.1000000000000001</v>
      </c>
      <c r="AR22" s="298"/>
      <c r="AS22" s="310"/>
      <c r="AT22" s="306"/>
    </row>
    <row r="23" spans="1:46" s="311" customFormat="1">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c r="A26" s="278" t="s">
        <v>511</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c r="A27" s="319" t="s">
        <v>512</v>
      </c>
      <c r="AO27" s="273"/>
      <c r="AP27" s="273"/>
      <c r="AQ27" s="273"/>
      <c r="AR27" s="273"/>
      <c r="AS27" s="273"/>
      <c r="AT27" s="273"/>
    </row>
    <row r="28" spans="1:46" ht="17.25">
      <c r="A28" s="274" t="s">
        <v>513</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514</v>
      </c>
      <c r="AL29" s="278"/>
      <c r="AM29" s="278"/>
      <c r="AN29" s="278"/>
      <c r="AO29" s="273"/>
      <c r="AP29" s="273"/>
      <c r="AQ29" s="273"/>
      <c r="AR29" s="273"/>
      <c r="AS29" s="321"/>
    </row>
    <row r="30" spans="1:46">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6" t="s">
        <v>491</v>
      </c>
      <c r="AP30" s="283"/>
      <c r="AQ30" s="284" t="s">
        <v>492</v>
      </c>
      <c r="AR30" s="285"/>
    </row>
    <row r="31" spans="1:46">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7"/>
      <c r="AP31" s="289" t="s">
        <v>493</v>
      </c>
      <c r="AQ31" s="290" t="s">
        <v>494</v>
      </c>
      <c r="AR31" s="291" t="s">
        <v>495</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8" t="s">
        <v>515</v>
      </c>
      <c r="AL32" s="1199"/>
      <c r="AM32" s="1199"/>
      <c r="AN32" s="1200"/>
      <c r="AO32" s="322">
        <v>1769398</v>
      </c>
      <c r="AP32" s="322">
        <v>115068</v>
      </c>
      <c r="AQ32" s="323">
        <v>74521</v>
      </c>
      <c r="AR32" s="324">
        <v>54.4</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8" t="s">
        <v>516</v>
      </c>
      <c r="AL33" s="1199"/>
      <c r="AM33" s="1199"/>
      <c r="AN33" s="1200"/>
      <c r="AO33" s="322" t="s">
        <v>501</v>
      </c>
      <c r="AP33" s="322" t="s">
        <v>501</v>
      </c>
      <c r="AQ33" s="323" t="s">
        <v>501</v>
      </c>
      <c r="AR33" s="324" t="s">
        <v>501</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8" t="s">
        <v>517</v>
      </c>
      <c r="AL34" s="1199"/>
      <c r="AM34" s="1199"/>
      <c r="AN34" s="1200"/>
      <c r="AO34" s="322" t="s">
        <v>501</v>
      </c>
      <c r="AP34" s="322" t="s">
        <v>501</v>
      </c>
      <c r="AQ34" s="323" t="s">
        <v>501</v>
      </c>
      <c r="AR34" s="324" t="s">
        <v>501</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8" t="s">
        <v>518</v>
      </c>
      <c r="AL35" s="1199"/>
      <c r="AM35" s="1199"/>
      <c r="AN35" s="1200"/>
      <c r="AO35" s="322">
        <v>370039</v>
      </c>
      <c r="AP35" s="322">
        <v>24064</v>
      </c>
      <c r="AQ35" s="323">
        <v>19378</v>
      </c>
      <c r="AR35" s="324">
        <v>24.2</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8" t="s">
        <v>519</v>
      </c>
      <c r="AL36" s="1199"/>
      <c r="AM36" s="1199"/>
      <c r="AN36" s="1200"/>
      <c r="AO36" s="322">
        <v>165072</v>
      </c>
      <c r="AP36" s="322">
        <v>10735</v>
      </c>
      <c r="AQ36" s="323">
        <v>3039</v>
      </c>
      <c r="AR36" s="324">
        <v>253.2</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8" t="s">
        <v>520</v>
      </c>
      <c r="AL37" s="1199"/>
      <c r="AM37" s="1199"/>
      <c r="AN37" s="1200"/>
      <c r="AO37" s="322">
        <v>67120</v>
      </c>
      <c r="AP37" s="322">
        <v>4365</v>
      </c>
      <c r="AQ37" s="323">
        <v>1253</v>
      </c>
      <c r="AR37" s="324">
        <v>248.4</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1" t="s">
        <v>521</v>
      </c>
      <c r="AL38" s="1202"/>
      <c r="AM38" s="1202"/>
      <c r="AN38" s="1203"/>
      <c r="AO38" s="325">
        <v>953</v>
      </c>
      <c r="AP38" s="325">
        <v>62</v>
      </c>
      <c r="AQ38" s="326">
        <v>3</v>
      </c>
      <c r="AR38" s="314">
        <v>1966.7</v>
      </c>
      <c r="AS38" s="321"/>
    </row>
    <row r="39" spans="1:46">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1" t="s">
        <v>522</v>
      </c>
      <c r="AL39" s="1202"/>
      <c r="AM39" s="1202"/>
      <c r="AN39" s="1203"/>
      <c r="AO39" s="322">
        <v>-51037</v>
      </c>
      <c r="AP39" s="322">
        <v>-3319</v>
      </c>
      <c r="AQ39" s="323">
        <v>-3246</v>
      </c>
      <c r="AR39" s="324">
        <v>2.2000000000000002</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8" t="s">
        <v>523</v>
      </c>
      <c r="AL40" s="1199"/>
      <c r="AM40" s="1199"/>
      <c r="AN40" s="1200"/>
      <c r="AO40" s="322">
        <v>-1379950</v>
      </c>
      <c r="AP40" s="322">
        <v>-89741</v>
      </c>
      <c r="AQ40" s="323">
        <v>-65677</v>
      </c>
      <c r="AR40" s="324">
        <v>36.6</v>
      </c>
      <c r="AS40" s="321"/>
    </row>
    <row r="41" spans="1:46">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4" t="s">
        <v>290</v>
      </c>
      <c r="AL41" s="1205"/>
      <c r="AM41" s="1205"/>
      <c r="AN41" s="1206"/>
      <c r="AO41" s="322">
        <v>941595</v>
      </c>
      <c r="AP41" s="322">
        <v>61234</v>
      </c>
      <c r="AQ41" s="323">
        <v>29272</v>
      </c>
      <c r="AR41" s="324">
        <v>109.2</v>
      </c>
      <c r="AS41" s="321"/>
    </row>
    <row r="42" spans="1:46">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524</v>
      </c>
      <c r="AL42" s="273"/>
      <c r="AM42" s="273"/>
      <c r="AN42" s="273"/>
      <c r="AO42" s="273"/>
      <c r="AP42" s="273"/>
      <c r="AQ42" s="298"/>
      <c r="AR42" s="298"/>
      <c r="AS42" s="321"/>
    </row>
    <row r="43" spans="1:46">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525</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526</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1" t="s">
        <v>491</v>
      </c>
      <c r="AN49" s="1193" t="s">
        <v>527</v>
      </c>
      <c r="AO49" s="1194"/>
      <c r="AP49" s="1194"/>
      <c r="AQ49" s="1194"/>
      <c r="AR49" s="1195"/>
    </row>
    <row r="50" spans="1:44">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2"/>
      <c r="AN50" s="338" t="s">
        <v>528</v>
      </c>
      <c r="AO50" s="339" t="s">
        <v>529</v>
      </c>
      <c r="AP50" s="340" t="s">
        <v>530</v>
      </c>
      <c r="AQ50" s="341" t="s">
        <v>531</v>
      </c>
      <c r="AR50" s="342" t="s">
        <v>532</v>
      </c>
    </row>
    <row r="51" spans="1:44">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533</v>
      </c>
      <c r="AL51" s="335"/>
      <c r="AM51" s="343">
        <v>3528950</v>
      </c>
      <c r="AN51" s="344">
        <v>220822</v>
      </c>
      <c r="AO51" s="345">
        <v>26.4</v>
      </c>
      <c r="AP51" s="346">
        <v>118124</v>
      </c>
      <c r="AQ51" s="347">
        <v>49.2</v>
      </c>
      <c r="AR51" s="348">
        <v>-22.8</v>
      </c>
    </row>
    <row r="52" spans="1:44">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534</v>
      </c>
      <c r="AM52" s="351">
        <v>2040016</v>
      </c>
      <c r="AN52" s="352">
        <v>127653</v>
      </c>
      <c r="AO52" s="353">
        <v>38.5</v>
      </c>
      <c r="AP52" s="354">
        <v>54614</v>
      </c>
      <c r="AQ52" s="355">
        <v>35</v>
      </c>
      <c r="AR52" s="356">
        <v>3.5</v>
      </c>
    </row>
    <row r="53" spans="1:44">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535</v>
      </c>
      <c r="AL53" s="335"/>
      <c r="AM53" s="343">
        <v>4088552</v>
      </c>
      <c r="AN53" s="344">
        <v>258002</v>
      </c>
      <c r="AO53" s="345">
        <v>16.8</v>
      </c>
      <c r="AP53" s="346">
        <v>101693</v>
      </c>
      <c r="AQ53" s="347">
        <v>-13.9</v>
      </c>
      <c r="AR53" s="348">
        <v>30.7</v>
      </c>
    </row>
    <row r="54" spans="1:44">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534</v>
      </c>
      <c r="AM54" s="351">
        <v>2284103</v>
      </c>
      <c r="AN54" s="352">
        <v>144135</v>
      </c>
      <c r="AO54" s="353">
        <v>12.9</v>
      </c>
      <c r="AP54" s="354">
        <v>51066</v>
      </c>
      <c r="AQ54" s="355">
        <v>-6.5</v>
      </c>
      <c r="AR54" s="356">
        <v>19.399999999999999</v>
      </c>
    </row>
    <row r="55" spans="1:44">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536</v>
      </c>
      <c r="AL55" s="335"/>
      <c r="AM55" s="343">
        <v>4677895</v>
      </c>
      <c r="AN55" s="344">
        <v>298050</v>
      </c>
      <c r="AO55" s="345">
        <v>15.5</v>
      </c>
      <c r="AP55" s="346">
        <v>96635</v>
      </c>
      <c r="AQ55" s="347">
        <v>-5</v>
      </c>
      <c r="AR55" s="348">
        <v>20.5</v>
      </c>
    </row>
    <row r="56" spans="1:44">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534</v>
      </c>
      <c r="AM56" s="351">
        <v>2559778</v>
      </c>
      <c r="AN56" s="352">
        <v>163095</v>
      </c>
      <c r="AO56" s="353">
        <v>13.2</v>
      </c>
      <c r="AP56" s="354">
        <v>44408</v>
      </c>
      <c r="AQ56" s="355">
        <v>-13</v>
      </c>
      <c r="AR56" s="356">
        <v>26.2</v>
      </c>
    </row>
    <row r="57" spans="1:44">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537</v>
      </c>
      <c r="AL57" s="335"/>
      <c r="AM57" s="343">
        <v>4398611</v>
      </c>
      <c r="AN57" s="344">
        <v>283836</v>
      </c>
      <c r="AO57" s="345">
        <v>-4.8</v>
      </c>
      <c r="AP57" s="346">
        <v>97062</v>
      </c>
      <c r="AQ57" s="347">
        <v>0.4</v>
      </c>
      <c r="AR57" s="348">
        <v>-5.2</v>
      </c>
    </row>
    <row r="58" spans="1:44">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534</v>
      </c>
      <c r="AM58" s="351">
        <v>2300483</v>
      </c>
      <c r="AN58" s="352">
        <v>148447</v>
      </c>
      <c r="AO58" s="353">
        <v>-9</v>
      </c>
      <c r="AP58" s="354">
        <v>50112</v>
      </c>
      <c r="AQ58" s="355">
        <v>12.8</v>
      </c>
      <c r="AR58" s="356">
        <v>-21.8</v>
      </c>
    </row>
    <row r="59" spans="1:44">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538</v>
      </c>
      <c r="AL59" s="335"/>
      <c r="AM59" s="343">
        <v>7298856</v>
      </c>
      <c r="AN59" s="344">
        <v>474661</v>
      </c>
      <c r="AO59" s="345">
        <v>67.2</v>
      </c>
      <c r="AP59" s="346">
        <v>106005</v>
      </c>
      <c r="AQ59" s="347">
        <v>9.1999999999999993</v>
      </c>
      <c r="AR59" s="348">
        <v>58</v>
      </c>
    </row>
    <row r="60" spans="1:44">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534</v>
      </c>
      <c r="AM60" s="351">
        <v>5258652</v>
      </c>
      <c r="AN60" s="352">
        <v>341982</v>
      </c>
      <c r="AO60" s="353">
        <v>130.4</v>
      </c>
      <c r="AP60" s="354">
        <v>58359</v>
      </c>
      <c r="AQ60" s="355">
        <v>16.5</v>
      </c>
      <c r="AR60" s="356">
        <v>113.9</v>
      </c>
    </row>
    <row r="61" spans="1:44">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539</v>
      </c>
      <c r="AL61" s="357"/>
      <c r="AM61" s="358">
        <v>4798573</v>
      </c>
      <c r="AN61" s="359">
        <v>307074</v>
      </c>
      <c r="AO61" s="360">
        <v>24.2</v>
      </c>
      <c r="AP61" s="361">
        <v>103904</v>
      </c>
      <c r="AQ61" s="362">
        <v>8</v>
      </c>
      <c r="AR61" s="348">
        <v>16.2</v>
      </c>
    </row>
    <row r="62" spans="1:44">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534</v>
      </c>
      <c r="AM62" s="351">
        <v>2888606</v>
      </c>
      <c r="AN62" s="352">
        <v>185062</v>
      </c>
      <c r="AO62" s="353">
        <v>37.200000000000003</v>
      </c>
      <c r="AP62" s="354">
        <v>51712</v>
      </c>
      <c r="AQ62" s="355">
        <v>9</v>
      </c>
      <c r="AR62" s="356">
        <v>28.2</v>
      </c>
    </row>
    <row r="63" spans="1:44">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idden="1">
      <c r="AK70" s="273"/>
      <c r="AL70" s="273"/>
      <c r="AM70" s="273"/>
      <c r="AN70" s="273"/>
      <c r="AO70" s="273"/>
      <c r="AP70" s="273"/>
      <c r="AQ70" s="273"/>
      <c r="AR70" s="273"/>
    </row>
    <row r="71" spans="1:46" hidden="1">
      <c r="AK71" s="273"/>
      <c r="AL71" s="273"/>
      <c r="AM71" s="273"/>
      <c r="AN71" s="273"/>
      <c r="AO71" s="273"/>
      <c r="AP71" s="273"/>
      <c r="AQ71" s="273"/>
      <c r="AR71" s="273"/>
    </row>
    <row r="72" spans="1:46" hidden="1">
      <c r="AK72" s="273"/>
      <c r="AL72" s="273"/>
      <c r="AM72" s="273"/>
      <c r="AN72" s="273"/>
      <c r="AO72" s="273"/>
      <c r="AP72" s="273"/>
      <c r="AQ72" s="273"/>
      <c r="AR72" s="273"/>
    </row>
    <row r="73" spans="1:46" hidden="1">
      <c r="AK73" s="273"/>
      <c r="AL73" s="273"/>
      <c r="AM73" s="273"/>
      <c r="AN73" s="273"/>
      <c r="AO73" s="273"/>
      <c r="AP73" s="273"/>
      <c r="AQ73" s="273"/>
      <c r="AR73" s="273"/>
    </row>
    <row r="74" spans="1:46" hidden="1"/>
  </sheetData>
  <sheetProtection algorithmName="SHA-512" hashValue="pVW6dWLZ7Hw3ayfc7/l1HiDJlQXLSVllPho0JTH6hUfTKB6W+U++zFWvyOzMQMGQ7ggJpKf1whoaWqgAlbRzdw==" saltValue="DmFbEzFdtkfGoxHpCD5nt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c r="B2" s="270"/>
      <c r="DG2" s="270"/>
    </row>
    <row r="3" spans="2:12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row r="5" spans="2:125"/>
    <row r="6" spans="2:125"/>
    <row r="7" spans="2:125"/>
    <row r="8" spans="2:125"/>
    <row r="9" spans="2:125">
      <c r="DU9" s="270"/>
    </row>
    <row r="10" spans="2:125"/>
    <row r="11" spans="2:125"/>
    <row r="12" spans="2:125"/>
    <row r="13" spans="2:125"/>
    <row r="14" spans="2:125"/>
    <row r="15" spans="2:125"/>
    <row r="16" spans="2:125"/>
    <row r="17" spans="125:125">
      <c r="DU17" s="270"/>
    </row>
    <row r="18" spans="125:125"/>
    <row r="19" spans="125:125"/>
    <row r="20" spans="125:125">
      <c r="DU20" s="270"/>
    </row>
    <row r="21" spans="125:125">
      <c r="DU21" s="270"/>
    </row>
    <row r="22" spans="125:125"/>
    <row r="23" spans="125:125"/>
    <row r="24" spans="125:125"/>
    <row r="25" spans="125:125"/>
    <row r="26" spans="125:125"/>
    <row r="27" spans="125:125"/>
    <row r="28" spans="125:125">
      <c r="DU28" s="270"/>
    </row>
    <row r="29" spans="125:125"/>
    <row r="30" spans="125:125"/>
    <row r="31" spans="125:125"/>
    <row r="32" spans="125:125"/>
    <row r="33" spans="2:125">
      <c r="B33" s="270"/>
      <c r="G33" s="270"/>
      <c r="I33" s="270"/>
    </row>
    <row r="34" spans="2:125">
      <c r="C34" s="270"/>
      <c r="P34" s="270"/>
      <c r="DE34" s="270"/>
      <c r="DH34" s="270"/>
    </row>
    <row r="35" spans="2:125">
      <c r="D35" s="270"/>
      <c r="E35" s="270"/>
      <c r="DG35" s="270"/>
      <c r="DJ35" s="270"/>
      <c r="DP35" s="270"/>
      <c r="DQ35" s="270"/>
      <c r="DR35" s="270"/>
      <c r="DS35" s="270"/>
      <c r="DT35" s="270"/>
      <c r="DU35" s="270"/>
    </row>
    <row r="36" spans="2:12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c r="DU37" s="270"/>
    </row>
    <row r="38" spans="2:125">
      <c r="DT38" s="270"/>
      <c r="DU38" s="270"/>
    </row>
    <row r="39" spans="2:125"/>
    <row r="40" spans="2:125">
      <c r="DH40" s="270"/>
    </row>
    <row r="41" spans="2:125">
      <c r="DE41" s="270"/>
    </row>
    <row r="42" spans="2:125">
      <c r="DG42" s="270"/>
      <c r="DJ42" s="270"/>
    </row>
    <row r="43" spans="2:12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c r="DU44" s="270"/>
    </row>
    <row r="45" spans="2:125"/>
    <row r="46" spans="2:125"/>
    <row r="47" spans="2:125"/>
    <row r="48" spans="2:125">
      <c r="DT48" s="270"/>
      <c r="DU48" s="270"/>
    </row>
    <row r="49" spans="120:125">
      <c r="DU49" s="270"/>
    </row>
    <row r="50" spans="120:125">
      <c r="DU50" s="270"/>
    </row>
    <row r="51" spans="120:125">
      <c r="DP51" s="270"/>
      <c r="DQ51" s="270"/>
      <c r="DR51" s="270"/>
      <c r="DS51" s="270"/>
      <c r="DT51" s="270"/>
      <c r="DU51" s="270"/>
    </row>
    <row r="52" spans="120:125"/>
    <row r="53" spans="120:125"/>
    <row r="54" spans="120:125">
      <c r="DU54" s="270"/>
    </row>
    <row r="55" spans="120:125"/>
    <row r="56" spans="120:125"/>
    <row r="57" spans="120:125"/>
    <row r="58" spans="120:125">
      <c r="DU58" s="270"/>
    </row>
    <row r="59" spans="120:125"/>
    <row r="60" spans="120:125"/>
    <row r="61" spans="120:125"/>
    <row r="62" spans="120:125"/>
    <row r="63" spans="120:125">
      <c r="DU63" s="270"/>
    </row>
    <row r="64" spans="120:125">
      <c r="DT64" s="270"/>
      <c r="DU64" s="270"/>
    </row>
    <row r="65" spans="123:125"/>
    <row r="66" spans="123:125"/>
    <row r="67" spans="123:125"/>
    <row r="68" spans="123:125"/>
    <row r="69" spans="123:125">
      <c r="DS69" s="270"/>
      <c r="DT69" s="270"/>
      <c r="DU69" s="270"/>
    </row>
    <row r="70" spans="123:125"/>
    <row r="71" spans="123:125"/>
    <row r="72" spans="123:125"/>
    <row r="73" spans="123:125"/>
    <row r="74" spans="123:125"/>
    <row r="75" spans="123:125"/>
    <row r="76" spans="123:125"/>
    <row r="77" spans="123:125"/>
    <row r="78" spans="123:125"/>
    <row r="79" spans="123:125"/>
    <row r="80" spans="123:125"/>
    <row r="81" spans="116:125"/>
    <row r="82" spans="116:125">
      <c r="DL82" s="270"/>
    </row>
    <row r="83" spans="116:125">
      <c r="DM83" s="270"/>
      <c r="DN83" s="270"/>
      <c r="DO83" s="270"/>
      <c r="DP83" s="270"/>
      <c r="DQ83" s="270"/>
      <c r="DR83" s="270"/>
      <c r="DS83" s="270"/>
      <c r="DT83" s="270"/>
      <c r="DU83" s="270"/>
    </row>
    <row r="84" spans="116:125"/>
    <row r="85" spans="116:125"/>
    <row r="86" spans="116:125"/>
    <row r="87" spans="116:125"/>
    <row r="88" spans="116:125">
      <c r="DU88" s="270"/>
    </row>
    <row r="89" spans="116:125"/>
    <row r="90" spans="116:125"/>
    <row r="91" spans="116:125"/>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541</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u/3cLByVv87hCTwN93oyHRYFMXZT369qCU1SjqvygPqKGb+Sv2y9SVUMzCte/gZhT+crXs0Mfu2ZzXh11w5Hg==" saltValue="AmCydmP4kQ3xMP/J3vRh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85" zoomScaleNormal="85" zoomScaleSheetLayoutView="55" workbookViewId="0"/>
  </sheetViews>
  <sheetFormatPr defaultColWidth="0" defaultRowHeight="13.5" customHeight="1" zeroHeight="1"/>
  <cols>
    <col min="1" max="125" width="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c r="B2" s="270"/>
      <c r="T2" s="270"/>
    </row>
    <row r="3" spans="1:12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70"/>
      <c r="G33" s="270"/>
      <c r="I33" s="270"/>
    </row>
    <row r="34" spans="2:125">
      <c r="C34" s="270"/>
      <c r="P34" s="270"/>
      <c r="R34" s="270"/>
      <c r="U34" s="270"/>
    </row>
    <row r="35" spans="2:12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c r="F36" s="270"/>
      <c r="H36" s="270"/>
      <c r="J36" s="270"/>
      <c r="K36" s="270"/>
      <c r="L36" s="270"/>
      <c r="M36" s="270"/>
      <c r="N36" s="270"/>
      <c r="O36" s="270"/>
      <c r="Q36" s="270"/>
      <c r="S36" s="270"/>
      <c r="V36" s="270"/>
    </row>
    <row r="37" spans="2:125"/>
    <row r="38" spans="2:125"/>
    <row r="39" spans="2:125"/>
    <row r="40" spans="2:125">
      <c r="U40" s="270"/>
    </row>
    <row r="41" spans="2:125">
      <c r="R41" s="270"/>
    </row>
    <row r="42" spans="2:12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c r="Q43" s="270"/>
      <c r="S43" s="270"/>
      <c r="V43" s="27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TjR5Ql0P6gAXFGHuWrPV1Fm/71n6SPKDmTHhM8YytZVrGTFBJOJZw2nToHQRRZfKt/ZWjbxMPy9yd1o8DYGNVw==" saltValue="dVhdvN0Gkw9wOUg0r1aOS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55" zoomScaleNormal="5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543</v>
      </c>
      <c r="G46" s="8" t="s">
        <v>544</v>
      </c>
      <c r="H46" s="8" t="s">
        <v>545</v>
      </c>
      <c r="I46" s="8" t="s">
        <v>546</v>
      </c>
      <c r="J46" s="9" t="s">
        <v>547</v>
      </c>
    </row>
    <row r="47" spans="2:10" ht="57.75" customHeight="1">
      <c r="B47" s="10"/>
      <c r="C47" s="1216" t="s">
        <v>3</v>
      </c>
      <c r="D47" s="1216"/>
      <c r="E47" s="1217"/>
      <c r="F47" s="11">
        <v>27.16</v>
      </c>
      <c r="G47" s="12">
        <v>30.52</v>
      </c>
      <c r="H47" s="12">
        <v>30.25</v>
      </c>
      <c r="I47" s="12">
        <v>29.82</v>
      </c>
      <c r="J47" s="13">
        <v>25.24</v>
      </c>
    </row>
    <row r="48" spans="2:10" ht="57.75" customHeight="1">
      <c r="B48" s="14"/>
      <c r="C48" s="1218" t="s">
        <v>4</v>
      </c>
      <c r="D48" s="1218"/>
      <c r="E48" s="1219"/>
      <c r="F48" s="15">
        <v>3.71</v>
      </c>
      <c r="G48" s="16">
        <v>0.78</v>
      </c>
      <c r="H48" s="16">
        <v>1.18</v>
      </c>
      <c r="I48" s="16">
        <v>0.69</v>
      </c>
      <c r="J48" s="17">
        <v>0.92</v>
      </c>
    </row>
    <row r="49" spans="2:10" ht="57.75" customHeight="1" thickBot="1">
      <c r="B49" s="18"/>
      <c r="C49" s="1220" t="s">
        <v>5</v>
      </c>
      <c r="D49" s="1220"/>
      <c r="E49" s="1221"/>
      <c r="F49" s="19" t="s">
        <v>548</v>
      </c>
      <c r="G49" s="20" t="s">
        <v>549</v>
      </c>
      <c r="H49" s="20">
        <v>0.47</v>
      </c>
      <c r="I49" s="20" t="s">
        <v>550</v>
      </c>
      <c r="J49" s="21" t="s">
        <v>551</v>
      </c>
    </row>
    <row r="50" spans="2:10" ht="13.5" customHeight="1"/>
    <row r="51" spans="2:10" ht="13.5" hidden="1" customHeight="1"/>
    <row r="52" spans="2:10" ht="13.5" hidden="1" customHeight="1"/>
    <row r="53" spans="2:10" ht="13.5" hidden="1" customHeight="1"/>
  </sheetData>
  <sheetProtection algorithmName="SHA-512" hashValue="6gLLldjTT8uAVoDtm1Eo6XdNA78/Gvl+6WH0leQC67npn5epmi4W+Lxdd7zTvJddH8f0kVpq6VlVnJrqOlqO2A==" saltValue="pF76WRZWKw0Ei61R7Ebg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543</v>
      </c>
      <c r="G33" s="29" t="s">
        <v>544</v>
      </c>
      <c r="H33" s="29" t="s">
        <v>545</v>
      </c>
      <c r="I33" s="29" t="s">
        <v>546</v>
      </c>
      <c r="J33" s="30" t="s">
        <v>547</v>
      </c>
      <c r="K33" s="22"/>
      <c r="L33" s="22"/>
      <c r="M33" s="22"/>
      <c r="N33" s="22"/>
      <c r="O33" s="22"/>
      <c r="P33" s="22"/>
    </row>
    <row r="34" spans="1:16" ht="39" customHeight="1">
      <c r="A34" s="22"/>
      <c r="B34" s="31"/>
      <c r="C34" s="1228" t="s">
        <v>552</v>
      </c>
      <c r="D34" s="1228"/>
      <c r="E34" s="1229"/>
      <c r="F34" s="32">
        <v>29.5</v>
      </c>
      <c r="G34" s="33">
        <v>29.44</v>
      </c>
      <c r="H34" s="33">
        <v>28.29</v>
      </c>
      <c r="I34" s="33">
        <v>25.95</v>
      </c>
      <c r="J34" s="34">
        <v>24.62</v>
      </c>
      <c r="K34" s="22"/>
      <c r="L34" s="22"/>
      <c r="M34" s="22"/>
      <c r="N34" s="22"/>
      <c r="O34" s="22"/>
      <c r="P34" s="22"/>
    </row>
    <row r="35" spans="1:16" ht="39" customHeight="1">
      <c r="A35" s="22"/>
      <c r="B35" s="35"/>
      <c r="C35" s="1222" t="s">
        <v>553</v>
      </c>
      <c r="D35" s="1223"/>
      <c r="E35" s="1224"/>
      <c r="F35" s="36">
        <v>3.37</v>
      </c>
      <c r="G35" s="37">
        <v>1.57</v>
      </c>
      <c r="H35" s="37">
        <v>2.58</v>
      </c>
      <c r="I35" s="37">
        <v>2.35</v>
      </c>
      <c r="J35" s="38">
        <v>2.34</v>
      </c>
      <c r="K35" s="22"/>
      <c r="L35" s="22"/>
      <c r="M35" s="22"/>
      <c r="N35" s="22"/>
      <c r="O35" s="22"/>
      <c r="P35" s="22"/>
    </row>
    <row r="36" spans="1:16" ht="39" customHeight="1">
      <c r="A36" s="22"/>
      <c r="B36" s="35"/>
      <c r="C36" s="1222" t="s">
        <v>554</v>
      </c>
      <c r="D36" s="1223"/>
      <c r="E36" s="1224"/>
      <c r="F36" s="36">
        <v>0.01</v>
      </c>
      <c r="G36" s="37">
        <v>0.04</v>
      </c>
      <c r="H36" s="37">
        <v>0.09</v>
      </c>
      <c r="I36" s="37">
        <v>1.63</v>
      </c>
      <c r="J36" s="38">
        <v>2.0099999999999998</v>
      </c>
      <c r="K36" s="22"/>
      <c r="L36" s="22"/>
      <c r="M36" s="22"/>
      <c r="N36" s="22"/>
      <c r="O36" s="22"/>
      <c r="P36" s="22"/>
    </row>
    <row r="37" spans="1:16" ht="39" customHeight="1">
      <c r="A37" s="22"/>
      <c r="B37" s="35"/>
      <c r="C37" s="1222" t="s">
        <v>555</v>
      </c>
      <c r="D37" s="1223"/>
      <c r="E37" s="1224"/>
      <c r="F37" s="36">
        <v>3.71</v>
      </c>
      <c r="G37" s="37">
        <v>0.77</v>
      </c>
      <c r="H37" s="37">
        <v>1.17</v>
      </c>
      <c r="I37" s="37">
        <v>0.68</v>
      </c>
      <c r="J37" s="38">
        <v>0.91</v>
      </c>
      <c r="K37" s="22"/>
      <c r="L37" s="22"/>
      <c r="M37" s="22"/>
      <c r="N37" s="22"/>
      <c r="O37" s="22"/>
      <c r="P37" s="22"/>
    </row>
    <row r="38" spans="1:16" ht="39" customHeight="1">
      <c r="A38" s="22"/>
      <c r="B38" s="35"/>
      <c r="C38" s="1222" t="s">
        <v>556</v>
      </c>
      <c r="D38" s="1223"/>
      <c r="E38" s="1224"/>
      <c r="F38" s="36">
        <v>0.21</v>
      </c>
      <c r="G38" s="37">
        <v>0.22</v>
      </c>
      <c r="H38" s="37">
        <v>0.4</v>
      </c>
      <c r="I38" s="37">
        <v>0.54</v>
      </c>
      <c r="J38" s="38">
        <v>0.17</v>
      </c>
      <c r="K38" s="22"/>
      <c r="L38" s="22"/>
      <c r="M38" s="22"/>
      <c r="N38" s="22"/>
      <c r="O38" s="22"/>
      <c r="P38" s="22"/>
    </row>
    <row r="39" spans="1:16" ht="39" customHeight="1">
      <c r="A39" s="22"/>
      <c r="B39" s="35"/>
      <c r="C39" s="1222" t="s">
        <v>557</v>
      </c>
      <c r="D39" s="1223"/>
      <c r="E39" s="1224"/>
      <c r="F39" s="36">
        <v>0</v>
      </c>
      <c r="G39" s="37">
        <v>0</v>
      </c>
      <c r="H39" s="37">
        <v>0</v>
      </c>
      <c r="I39" s="37">
        <v>0</v>
      </c>
      <c r="J39" s="38">
        <v>0</v>
      </c>
      <c r="K39" s="22"/>
      <c r="L39" s="22"/>
      <c r="M39" s="22"/>
      <c r="N39" s="22"/>
      <c r="O39" s="22"/>
      <c r="P39" s="22"/>
    </row>
    <row r="40" spans="1:16" ht="39" customHeight="1">
      <c r="A40" s="22"/>
      <c r="B40" s="35"/>
      <c r="C40" s="1222" t="s">
        <v>558</v>
      </c>
      <c r="D40" s="1223"/>
      <c r="E40" s="1224"/>
      <c r="F40" s="36">
        <v>0</v>
      </c>
      <c r="G40" s="37">
        <v>0</v>
      </c>
      <c r="H40" s="37">
        <v>0</v>
      </c>
      <c r="I40" s="37">
        <v>0</v>
      </c>
      <c r="J40" s="38">
        <v>0</v>
      </c>
      <c r="K40" s="22"/>
      <c r="L40" s="22"/>
      <c r="M40" s="22"/>
      <c r="N40" s="22"/>
      <c r="O40" s="22"/>
      <c r="P40" s="22"/>
    </row>
    <row r="41" spans="1:16" ht="39" customHeight="1">
      <c r="A41" s="22"/>
      <c r="B41" s="35"/>
      <c r="C41" s="1222" t="s">
        <v>559</v>
      </c>
      <c r="D41" s="1223"/>
      <c r="E41" s="1224"/>
      <c r="F41" s="36">
        <v>0</v>
      </c>
      <c r="G41" s="37">
        <v>0</v>
      </c>
      <c r="H41" s="37">
        <v>0</v>
      </c>
      <c r="I41" s="37">
        <v>0</v>
      </c>
      <c r="J41" s="38">
        <v>0</v>
      </c>
      <c r="K41" s="22"/>
      <c r="L41" s="22"/>
      <c r="M41" s="22"/>
      <c r="N41" s="22"/>
      <c r="O41" s="22"/>
      <c r="P41" s="22"/>
    </row>
    <row r="42" spans="1:16" ht="39" customHeight="1">
      <c r="A42" s="22"/>
      <c r="B42" s="39"/>
      <c r="C42" s="1222" t="s">
        <v>560</v>
      </c>
      <c r="D42" s="1223"/>
      <c r="E42" s="1224"/>
      <c r="F42" s="36" t="s">
        <v>501</v>
      </c>
      <c r="G42" s="37" t="s">
        <v>501</v>
      </c>
      <c r="H42" s="37" t="s">
        <v>501</v>
      </c>
      <c r="I42" s="37" t="s">
        <v>501</v>
      </c>
      <c r="J42" s="38" t="s">
        <v>501</v>
      </c>
      <c r="K42" s="22"/>
      <c r="L42" s="22"/>
      <c r="M42" s="22"/>
      <c r="N42" s="22"/>
      <c r="O42" s="22"/>
      <c r="P42" s="22"/>
    </row>
    <row r="43" spans="1:16" ht="39" customHeight="1" thickBot="1">
      <c r="A43" s="22"/>
      <c r="B43" s="40"/>
      <c r="C43" s="1225" t="s">
        <v>561</v>
      </c>
      <c r="D43" s="1226"/>
      <c r="E43" s="1227"/>
      <c r="F43" s="41" t="s">
        <v>501</v>
      </c>
      <c r="G43" s="42" t="s">
        <v>501</v>
      </c>
      <c r="H43" s="42" t="s">
        <v>501</v>
      </c>
      <c r="I43" s="42" t="s">
        <v>501</v>
      </c>
      <c r="J43" s="43" t="s">
        <v>501</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00OQd0t4lEy3WZEv+F3jHcpVSnHQ3VvcSo8lWAOPY13Bs7XplgMP4ABei4y5TSvMAJa4/jLbnnAbu53I6JIcw==" saltValue="3K2kzeadTiu8GnFFC+hp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543</v>
      </c>
      <c r="L44" s="56" t="s">
        <v>544</v>
      </c>
      <c r="M44" s="56" t="s">
        <v>545</v>
      </c>
      <c r="N44" s="56" t="s">
        <v>546</v>
      </c>
      <c r="O44" s="57" t="s">
        <v>547</v>
      </c>
      <c r="P44" s="48"/>
      <c r="Q44" s="48"/>
      <c r="R44" s="48"/>
      <c r="S44" s="48"/>
      <c r="T44" s="48"/>
      <c r="U44" s="48"/>
    </row>
    <row r="45" spans="1:21" ht="30.75" customHeight="1">
      <c r="A45" s="48"/>
      <c r="B45" s="1238" t="s">
        <v>10</v>
      </c>
      <c r="C45" s="1239"/>
      <c r="D45" s="58"/>
      <c r="E45" s="1244" t="s">
        <v>11</v>
      </c>
      <c r="F45" s="1244"/>
      <c r="G45" s="1244"/>
      <c r="H45" s="1244"/>
      <c r="I45" s="1244"/>
      <c r="J45" s="1245"/>
      <c r="K45" s="59">
        <v>1843</v>
      </c>
      <c r="L45" s="60">
        <v>1845</v>
      </c>
      <c r="M45" s="60">
        <v>1771</v>
      </c>
      <c r="N45" s="60">
        <v>1729</v>
      </c>
      <c r="O45" s="61">
        <v>1769</v>
      </c>
      <c r="P45" s="48"/>
      <c r="Q45" s="48"/>
      <c r="R45" s="48"/>
      <c r="S45" s="48"/>
      <c r="T45" s="48"/>
      <c r="U45" s="48"/>
    </row>
    <row r="46" spans="1:21" ht="30.75" customHeight="1">
      <c r="A46" s="48"/>
      <c r="B46" s="1240"/>
      <c r="C46" s="1241"/>
      <c r="D46" s="62"/>
      <c r="E46" s="1232" t="s">
        <v>12</v>
      </c>
      <c r="F46" s="1232"/>
      <c r="G46" s="1232"/>
      <c r="H46" s="1232"/>
      <c r="I46" s="1232"/>
      <c r="J46" s="1233"/>
      <c r="K46" s="63" t="s">
        <v>501</v>
      </c>
      <c r="L46" s="64" t="s">
        <v>501</v>
      </c>
      <c r="M46" s="64" t="s">
        <v>501</v>
      </c>
      <c r="N46" s="64" t="s">
        <v>501</v>
      </c>
      <c r="O46" s="65" t="s">
        <v>501</v>
      </c>
      <c r="P46" s="48"/>
      <c r="Q46" s="48"/>
      <c r="R46" s="48"/>
      <c r="S46" s="48"/>
      <c r="T46" s="48"/>
      <c r="U46" s="48"/>
    </row>
    <row r="47" spans="1:21" ht="30.75" customHeight="1">
      <c r="A47" s="48"/>
      <c r="B47" s="1240"/>
      <c r="C47" s="1241"/>
      <c r="D47" s="62"/>
      <c r="E47" s="1232" t="s">
        <v>13</v>
      </c>
      <c r="F47" s="1232"/>
      <c r="G47" s="1232"/>
      <c r="H47" s="1232"/>
      <c r="I47" s="1232"/>
      <c r="J47" s="1233"/>
      <c r="K47" s="63" t="s">
        <v>501</v>
      </c>
      <c r="L47" s="64" t="s">
        <v>501</v>
      </c>
      <c r="M47" s="64" t="s">
        <v>501</v>
      </c>
      <c r="N47" s="64" t="s">
        <v>501</v>
      </c>
      <c r="O47" s="65" t="s">
        <v>501</v>
      </c>
      <c r="P47" s="48"/>
      <c r="Q47" s="48"/>
      <c r="R47" s="48"/>
      <c r="S47" s="48"/>
      <c r="T47" s="48"/>
      <c r="U47" s="48"/>
    </row>
    <row r="48" spans="1:21" ht="30.75" customHeight="1">
      <c r="A48" s="48"/>
      <c r="B48" s="1240"/>
      <c r="C48" s="1241"/>
      <c r="D48" s="62"/>
      <c r="E48" s="1232" t="s">
        <v>14</v>
      </c>
      <c r="F48" s="1232"/>
      <c r="G48" s="1232"/>
      <c r="H48" s="1232"/>
      <c r="I48" s="1232"/>
      <c r="J48" s="1233"/>
      <c r="K48" s="63">
        <v>386</v>
      </c>
      <c r="L48" s="64">
        <v>410</v>
      </c>
      <c r="M48" s="64">
        <v>411</v>
      </c>
      <c r="N48" s="64">
        <v>417</v>
      </c>
      <c r="O48" s="65">
        <v>370</v>
      </c>
      <c r="P48" s="48"/>
      <c r="Q48" s="48"/>
      <c r="R48" s="48"/>
      <c r="S48" s="48"/>
      <c r="T48" s="48"/>
      <c r="U48" s="48"/>
    </row>
    <row r="49" spans="1:21" ht="30.75" customHeight="1">
      <c r="A49" s="48"/>
      <c r="B49" s="1240"/>
      <c r="C49" s="1241"/>
      <c r="D49" s="62"/>
      <c r="E49" s="1232" t="s">
        <v>15</v>
      </c>
      <c r="F49" s="1232"/>
      <c r="G49" s="1232"/>
      <c r="H49" s="1232"/>
      <c r="I49" s="1232"/>
      <c r="J49" s="1233"/>
      <c r="K49" s="63">
        <v>145</v>
      </c>
      <c r="L49" s="64">
        <v>117</v>
      </c>
      <c r="M49" s="64">
        <v>159</v>
      </c>
      <c r="N49" s="64">
        <v>165</v>
      </c>
      <c r="O49" s="65">
        <v>165</v>
      </c>
      <c r="P49" s="48"/>
      <c r="Q49" s="48"/>
      <c r="R49" s="48"/>
      <c r="S49" s="48"/>
      <c r="T49" s="48"/>
      <c r="U49" s="48"/>
    </row>
    <row r="50" spans="1:21" ht="30.75" customHeight="1">
      <c r="A50" s="48"/>
      <c r="B50" s="1240"/>
      <c r="C50" s="1241"/>
      <c r="D50" s="62"/>
      <c r="E50" s="1232" t="s">
        <v>16</v>
      </c>
      <c r="F50" s="1232"/>
      <c r="G50" s="1232"/>
      <c r="H50" s="1232"/>
      <c r="I50" s="1232"/>
      <c r="J50" s="1233"/>
      <c r="K50" s="63">
        <v>98</v>
      </c>
      <c r="L50" s="64">
        <v>78</v>
      </c>
      <c r="M50" s="64">
        <v>73</v>
      </c>
      <c r="N50" s="64">
        <v>64</v>
      </c>
      <c r="O50" s="65">
        <v>67</v>
      </c>
      <c r="P50" s="48"/>
      <c r="Q50" s="48"/>
      <c r="R50" s="48"/>
      <c r="S50" s="48"/>
      <c r="T50" s="48"/>
      <c r="U50" s="48"/>
    </row>
    <row r="51" spans="1:21" ht="30.75" customHeight="1">
      <c r="A51" s="48"/>
      <c r="B51" s="1242"/>
      <c r="C51" s="1243"/>
      <c r="D51" s="66"/>
      <c r="E51" s="1232" t="s">
        <v>17</v>
      </c>
      <c r="F51" s="1232"/>
      <c r="G51" s="1232"/>
      <c r="H51" s="1232"/>
      <c r="I51" s="1232"/>
      <c r="J51" s="1233"/>
      <c r="K51" s="63">
        <v>0</v>
      </c>
      <c r="L51" s="64">
        <v>0</v>
      </c>
      <c r="M51" s="64">
        <v>1</v>
      </c>
      <c r="N51" s="64">
        <v>1</v>
      </c>
      <c r="O51" s="65">
        <v>1</v>
      </c>
      <c r="P51" s="48"/>
      <c r="Q51" s="48"/>
      <c r="R51" s="48"/>
      <c r="S51" s="48"/>
      <c r="T51" s="48"/>
      <c r="U51" s="48"/>
    </row>
    <row r="52" spans="1:21" ht="30.75" customHeight="1">
      <c r="A52" s="48"/>
      <c r="B52" s="1230" t="s">
        <v>18</v>
      </c>
      <c r="C52" s="1231"/>
      <c r="D52" s="66"/>
      <c r="E52" s="1232" t="s">
        <v>19</v>
      </c>
      <c r="F52" s="1232"/>
      <c r="G52" s="1232"/>
      <c r="H52" s="1232"/>
      <c r="I52" s="1232"/>
      <c r="J52" s="1233"/>
      <c r="K52" s="63">
        <v>1397</v>
      </c>
      <c r="L52" s="64">
        <v>1480</v>
      </c>
      <c r="M52" s="64">
        <v>1446</v>
      </c>
      <c r="N52" s="64">
        <v>1430</v>
      </c>
      <c r="O52" s="65">
        <v>1431</v>
      </c>
      <c r="P52" s="48"/>
      <c r="Q52" s="48"/>
      <c r="R52" s="48"/>
      <c r="S52" s="48"/>
      <c r="T52" s="48"/>
      <c r="U52" s="48"/>
    </row>
    <row r="53" spans="1:21" ht="30.75" customHeight="1" thickBot="1">
      <c r="A53" s="48"/>
      <c r="B53" s="1234" t="s">
        <v>20</v>
      </c>
      <c r="C53" s="1235"/>
      <c r="D53" s="67"/>
      <c r="E53" s="1236" t="s">
        <v>21</v>
      </c>
      <c r="F53" s="1236"/>
      <c r="G53" s="1236"/>
      <c r="H53" s="1236"/>
      <c r="I53" s="1236"/>
      <c r="J53" s="1237"/>
      <c r="K53" s="68">
        <v>1075</v>
      </c>
      <c r="L53" s="69">
        <v>970</v>
      </c>
      <c r="M53" s="69">
        <v>969</v>
      </c>
      <c r="N53" s="69">
        <v>946</v>
      </c>
      <c r="O53" s="70">
        <v>941</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d7VHcYL1sG/mnpShQhsJfa8SoRW0Ec4+vO2nc/uBd9Qa4IDDjJ11qAJ4Lp7IYD+mUFIs5PBeWi5uETxiWDT/KA==" saltValue="RVlWZpHN6WmeKuNf36xwo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543</v>
      </c>
      <c r="J40" s="79" t="s">
        <v>544</v>
      </c>
      <c r="K40" s="79" t="s">
        <v>545</v>
      </c>
      <c r="L40" s="79" t="s">
        <v>546</v>
      </c>
      <c r="M40" s="80" t="s">
        <v>547</v>
      </c>
    </row>
    <row r="41" spans="2:13" ht="27.75" customHeight="1">
      <c r="B41" s="1258" t="s">
        <v>23</v>
      </c>
      <c r="C41" s="1259"/>
      <c r="D41" s="81"/>
      <c r="E41" s="1260" t="s">
        <v>24</v>
      </c>
      <c r="F41" s="1260"/>
      <c r="G41" s="1260"/>
      <c r="H41" s="1261"/>
      <c r="I41" s="82">
        <v>15419</v>
      </c>
      <c r="J41" s="83">
        <v>15212</v>
      </c>
      <c r="K41" s="83">
        <v>15478</v>
      </c>
      <c r="L41" s="83">
        <v>15819</v>
      </c>
      <c r="M41" s="84">
        <v>15823</v>
      </c>
    </row>
    <row r="42" spans="2:13" ht="27.75" customHeight="1">
      <c r="B42" s="1248"/>
      <c r="C42" s="1249"/>
      <c r="D42" s="85"/>
      <c r="E42" s="1252" t="s">
        <v>25</v>
      </c>
      <c r="F42" s="1252"/>
      <c r="G42" s="1252"/>
      <c r="H42" s="1253"/>
      <c r="I42" s="86">
        <v>172</v>
      </c>
      <c r="J42" s="87">
        <v>140</v>
      </c>
      <c r="K42" s="87">
        <v>108</v>
      </c>
      <c r="L42" s="87">
        <v>79</v>
      </c>
      <c r="M42" s="88">
        <v>90</v>
      </c>
    </row>
    <row r="43" spans="2:13" ht="27.75" customHeight="1">
      <c r="B43" s="1248"/>
      <c r="C43" s="1249"/>
      <c r="D43" s="85"/>
      <c r="E43" s="1252" t="s">
        <v>26</v>
      </c>
      <c r="F43" s="1252"/>
      <c r="G43" s="1252"/>
      <c r="H43" s="1253"/>
      <c r="I43" s="86">
        <v>3470</v>
      </c>
      <c r="J43" s="87">
        <v>3313</v>
      </c>
      <c r="K43" s="87">
        <v>3112</v>
      </c>
      <c r="L43" s="87">
        <v>2920</v>
      </c>
      <c r="M43" s="88">
        <v>2696</v>
      </c>
    </row>
    <row r="44" spans="2:13" ht="27.75" customHeight="1">
      <c r="B44" s="1248"/>
      <c r="C44" s="1249"/>
      <c r="D44" s="85"/>
      <c r="E44" s="1252" t="s">
        <v>27</v>
      </c>
      <c r="F44" s="1252"/>
      <c r="G44" s="1252"/>
      <c r="H44" s="1253"/>
      <c r="I44" s="86">
        <v>1397</v>
      </c>
      <c r="J44" s="87">
        <v>1300</v>
      </c>
      <c r="K44" s="87">
        <v>1216</v>
      </c>
      <c r="L44" s="87">
        <v>1068</v>
      </c>
      <c r="M44" s="88">
        <v>917</v>
      </c>
    </row>
    <row r="45" spans="2:13" ht="27.75" customHeight="1">
      <c r="B45" s="1248"/>
      <c r="C45" s="1249"/>
      <c r="D45" s="85"/>
      <c r="E45" s="1252" t="s">
        <v>28</v>
      </c>
      <c r="F45" s="1252"/>
      <c r="G45" s="1252"/>
      <c r="H45" s="1253"/>
      <c r="I45" s="86">
        <v>2009</v>
      </c>
      <c r="J45" s="87">
        <v>1828</v>
      </c>
      <c r="K45" s="87">
        <v>1700</v>
      </c>
      <c r="L45" s="87">
        <v>1636</v>
      </c>
      <c r="M45" s="88">
        <v>1626</v>
      </c>
    </row>
    <row r="46" spans="2:13" ht="27.75" customHeight="1">
      <c r="B46" s="1248"/>
      <c r="C46" s="1249"/>
      <c r="D46" s="89"/>
      <c r="E46" s="1252" t="s">
        <v>29</v>
      </c>
      <c r="F46" s="1252"/>
      <c r="G46" s="1252"/>
      <c r="H46" s="1253"/>
      <c r="I46" s="86" t="s">
        <v>501</v>
      </c>
      <c r="J46" s="87" t="s">
        <v>501</v>
      </c>
      <c r="K46" s="87" t="s">
        <v>501</v>
      </c>
      <c r="L46" s="87" t="s">
        <v>501</v>
      </c>
      <c r="M46" s="88" t="s">
        <v>501</v>
      </c>
    </row>
    <row r="47" spans="2:13" ht="27.75" customHeight="1">
      <c r="B47" s="1248"/>
      <c r="C47" s="1249"/>
      <c r="D47" s="90"/>
      <c r="E47" s="1262" t="s">
        <v>30</v>
      </c>
      <c r="F47" s="1263"/>
      <c r="G47" s="1263"/>
      <c r="H47" s="1264"/>
      <c r="I47" s="86" t="s">
        <v>501</v>
      </c>
      <c r="J47" s="87" t="s">
        <v>501</v>
      </c>
      <c r="K47" s="87" t="s">
        <v>501</v>
      </c>
      <c r="L47" s="87" t="s">
        <v>501</v>
      </c>
      <c r="M47" s="88" t="s">
        <v>501</v>
      </c>
    </row>
    <row r="48" spans="2:13" ht="27.75" customHeight="1">
      <c r="B48" s="1248"/>
      <c r="C48" s="1249"/>
      <c r="D48" s="85"/>
      <c r="E48" s="1252" t="s">
        <v>31</v>
      </c>
      <c r="F48" s="1252"/>
      <c r="G48" s="1252"/>
      <c r="H48" s="1253"/>
      <c r="I48" s="86" t="s">
        <v>501</v>
      </c>
      <c r="J48" s="87" t="s">
        <v>501</v>
      </c>
      <c r="K48" s="87" t="s">
        <v>501</v>
      </c>
      <c r="L48" s="87" t="s">
        <v>501</v>
      </c>
      <c r="M48" s="88" t="s">
        <v>501</v>
      </c>
    </row>
    <row r="49" spans="2:13" ht="27.75" customHeight="1">
      <c r="B49" s="1250"/>
      <c r="C49" s="1251"/>
      <c r="D49" s="85"/>
      <c r="E49" s="1252" t="s">
        <v>32</v>
      </c>
      <c r="F49" s="1252"/>
      <c r="G49" s="1252"/>
      <c r="H49" s="1253"/>
      <c r="I49" s="86" t="s">
        <v>501</v>
      </c>
      <c r="J49" s="87" t="s">
        <v>501</v>
      </c>
      <c r="K49" s="87" t="s">
        <v>501</v>
      </c>
      <c r="L49" s="87" t="s">
        <v>501</v>
      </c>
      <c r="M49" s="88" t="s">
        <v>501</v>
      </c>
    </row>
    <row r="50" spans="2:13" ht="27.75" customHeight="1">
      <c r="B50" s="1246" t="s">
        <v>33</v>
      </c>
      <c r="C50" s="1247"/>
      <c r="D50" s="91"/>
      <c r="E50" s="1252" t="s">
        <v>34</v>
      </c>
      <c r="F50" s="1252"/>
      <c r="G50" s="1252"/>
      <c r="H50" s="1253"/>
      <c r="I50" s="86">
        <v>4426</v>
      </c>
      <c r="J50" s="87">
        <v>4597</v>
      </c>
      <c r="K50" s="87">
        <v>4839</v>
      </c>
      <c r="L50" s="87">
        <v>4927</v>
      </c>
      <c r="M50" s="88">
        <v>4646</v>
      </c>
    </row>
    <row r="51" spans="2:13" ht="27.75" customHeight="1">
      <c r="B51" s="1248"/>
      <c r="C51" s="1249"/>
      <c r="D51" s="85"/>
      <c r="E51" s="1252" t="s">
        <v>35</v>
      </c>
      <c r="F51" s="1252"/>
      <c r="G51" s="1252"/>
      <c r="H51" s="1253"/>
      <c r="I51" s="86">
        <v>584</v>
      </c>
      <c r="J51" s="87">
        <v>493</v>
      </c>
      <c r="K51" s="87">
        <v>372</v>
      </c>
      <c r="L51" s="87">
        <v>365</v>
      </c>
      <c r="M51" s="88">
        <v>346</v>
      </c>
    </row>
    <row r="52" spans="2:13" ht="27.75" customHeight="1">
      <c r="B52" s="1250"/>
      <c r="C52" s="1251"/>
      <c r="D52" s="85"/>
      <c r="E52" s="1252" t="s">
        <v>36</v>
      </c>
      <c r="F52" s="1252"/>
      <c r="G52" s="1252"/>
      <c r="H52" s="1253"/>
      <c r="I52" s="86">
        <v>12258</v>
      </c>
      <c r="J52" s="87">
        <v>11973</v>
      </c>
      <c r="K52" s="87">
        <v>11864</v>
      </c>
      <c r="L52" s="87">
        <v>11964</v>
      </c>
      <c r="M52" s="88">
        <v>11623</v>
      </c>
    </row>
    <row r="53" spans="2:13" ht="27.75" customHeight="1" thickBot="1">
      <c r="B53" s="1254" t="s">
        <v>37</v>
      </c>
      <c r="C53" s="1255"/>
      <c r="D53" s="92"/>
      <c r="E53" s="1256" t="s">
        <v>38</v>
      </c>
      <c r="F53" s="1256"/>
      <c r="G53" s="1256"/>
      <c r="H53" s="1257"/>
      <c r="I53" s="93">
        <v>5199</v>
      </c>
      <c r="J53" s="94">
        <v>4729</v>
      </c>
      <c r="K53" s="94">
        <v>4540</v>
      </c>
      <c r="L53" s="94">
        <v>4268</v>
      </c>
      <c r="M53" s="95">
        <v>4536</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S8CyufsK8zv9NJBza+CPxW3/h06G9O9LStNe6GC3el9CdHb5aeAIk8mR5n3yHHLCc2Ob4NTUdRcD3pydX27PjA==" saltValue="A3UJ8Vn99aUJFfZrdP8a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55" zoomScaleNormal="55"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545</v>
      </c>
      <c r="G54" s="104" t="s">
        <v>546</v>
      </c>
      <c r="H54" s="105" t="s">
        <v>547</v>
      </c>
    </row>
    <row r="55" spans="2:8" ht="52.5" customHeight="1">
      <c r="B55" s="106"/>
      <c r="C55" s="1273" t="s">
        <v>41</v>
      </c>
      <c r="D55" s="1273"/>
      <c r="E55" s="1274"/>
      <c r="F55" s="107">
        <v>2986</v>
      </c>
      <c r="G55" s="107">
        <v>2850</v>
      </c>
      <c r="H55" s="108">
        <v>2454</v>
      </c>
    </row>
    <row r="56" spans="2:8" ht="52.5" customHeight="1">
      <c r="B56" s="109"/>
      <c r="C56" s="1275" t="s">
        <v>42</v>
      </c>
      <c r="D56" s="1275"/>
      <c r="E56" s="1276"/>
      <c r="F56" s="110">
        <v>589</v>
      </c>
      <c r="G56" s="110">
        <v>866</v>
      </c>
      <c r="H56" s="111">
        <v>813</v>
      </c>
    </row>
    <row r="57" spans="2:8" ht="53.25" customHeight="1">
      <c r="B57" s="109"/>
      <c r="C57" s="1277" t="s">
        <v>43</v>
      </c>
      <c r="D57" s="1277"/>
      <c r="E57" s="1278"/>
      <c r="F57" s="112">
        <v>1260</v>
      </c>
      <c r="G57" s="112">
        <v>1117</v>
      </c>
      <c r="H57" s="113">
        <v>1038</v>
      </c>
    </row>
    <row r="58" spans="2:8" ht="45.75" customHeight="1">
      <c r="B58" s="114"/>
      <c r="C58" s="1265" t="s">
        <v>573</v>
      </c>
      <c r="D58" s="1266"/>
      <c r="E58" s="1267"/>
      <c r="F58" s="115">
        <v>425</v>
      </c>
      <c r="G58" s="115">
        <v>425</v>
      </c>
      <c r="H58" s="116">
        <v>424</v>
      </c>
    </row>
    <row r="59" spans="2:8" ht="45.75" customHeight="1">
      <c r="B59" s="114"/>
      <c r="C59" s="1265" t="s">
        <v>574</v>
      </c>
      <c r="D59" s="1266"/>
      <c r="E59" s="1267"/>
      <c r="F59" s="115">
        <v>394</v>
      </c>
      <c r="G59" s="115">
        <v>363</v>
      </c>
      <c r="H59" s="116">
        <v>330</v>
      </c>
    </row>
    <row r="60" spans="2:8" ht="45.75" customHeight="1">
      <c r="B60" s="114"/>
      <c r="C60" s="1265" t="s">
        <v>577</v>
      </c>
      <c r="D60" s="1266"/>
      <c r="E60" s="1267"/>
      <c r="F60" s="115">
        <v>224</v>
      </c>
      <c r="G60" s="115">
        <v>151</v>
      </c>
      <c r="H60" s="116">
        <v>100</v>
      </c>
    </row>
    <row r="61" spans="2:8" ht="45.75" customHeight="1">
      <c r="B61" s="114"/>
      <c r="C61" s="1265" t="s">
        <v>575</v>
      </c>
      <c r="D61" s="1266"/>
      <c r="E61" s="1267"/>
      <c r="F61" s="115">
        <v>70</v>
      </c>
      <c r="G61" s="115">
        <v>53</v>
      </c>
      <c r="H61" s="116">
        <v>46</v>
      </c>
    </row>
    <row r="62" spans="2:8" ht="45.75" customHeight="1" thickBot="1">
      <c r="B62" s="117"/>
      <c r="C62" s="1268" t="s">
        <v>576</v>
      </c>
      <c r="D62" s="1269"/>
      <c r="E62" s="1270"/>
      <c r="F62" s="118">
        <v>48</v>
      </c>
      <c r="G62" s="118">
        <v>37</v>
      </c>
      <c r="H62" s="119">
        <v>37</v>
      </c>
    </row>
    <row r="63" spans="2:8" ht="52.5" customHeight="1" thickBot="1">
      <c r="B63" s="120"/>
      <c r="C63" s="1271" t="s">
        <v>44</v>
      </c>
      <c r="D63" s="1271"/>
      <c r="E63" s="1272"/>
      <c r="F63" s="121">
        <v>4835</v>
      </c>
      <c r="G63" s="121">
        <v>4833</v>
      </c>
      <c r="H63" s="122">
        <v>4305</v>
      </c>
    </row>
    <row r="64" spans="2:8" ht="15" customHeight="1"/>
    <row r="65" ht="0" hidden="1" customHeight="1"/>
    <row r="66" ht="0" hidden="1" customHeight="1"/>
  </sheetData>
  <sheetProtection algorithmName="SHA-512" hashValue="3nYGWHG9/fyO5Q7vZQ8PPrn84qOuycEFQI+lN5HNl4TqDLyz8zN5dQLp/G3oBZtZbMrsv+e7xdXwBr+kPOUy9w==" saltValue="4H1L6c+vEm3g9J+qaQnt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abSelected="1" topLeftCell="A10" zoomScaleNormal="100" zoomScaleSheetLayoutView="55" workbookViewId="0">
      <selection activeCell="AO63" sqref="AO63"/>
    </sheetView>
  </sheetViews>
  <sheetFormatPr defaultColWidth="0" defaultRowHeight="13.5" customHeight="1" zeroHeight="1"/>
  <cols>
    <col min="1" max="1" width="6.375" style="367" customWidth="1"/>
    <col min="2" max="107" width="2.5" style="367" customWidth="1"/>
    <col min="108" max="108" width="6.125" style="375" customWidth="1"/>
    <col min="109" max="109" width="5.875" style="374" customWidth="1"/>
    <col min="110" max="110" width="19.125" style="367" hidden="1"/>
    <col min="111" max="115" width="12.625" style="367" hidden="1"/>
    <col min="116" max="349" width="8.625" style="367" hidden="1"/>
    <col min="350" max="355" width="14.875" style="367" hidden="1"/>
    <col min="356" max="357" width="15.875" style="367" hidden="1"/>
    <col min="358" max="363" width="16.125" style="367" hidden="1"/>
    <col min="364" max="364" width="6.125" style="367" hidden="1"/>
    <col min="365" max="365" width="3" style="367" hidden="1"/>
    <col min="366" max="605" width="8.625" style="367" hidden="1"/>
    <col min="606" max="611" width="14.875" style="367" hidden="1"/>
    <col min="612" max="613" width="15.875" style="367" hidden="1"/>
    <col min="614" max="619" width="16.125" style="367" hidden="1"/>
    <col min="620" max="620" width="6.125" style="367" hidden="1"/>
    <col min="621" max="621" width="3" style="367" hidden="1"/>
    <col min="622" max="861" width="8.625" style="367" hidden="1"/>
    <col min="862" max="867" width="14.875" style="367" hidden="1"/>
    <col min="868" max="869" width="15.875" style="367" hidden="1"/>
    <col min="870" max="875" width="16.125" style="367" hidden="1"/>
    <col min="876" max="876" width="6.125" style="367" hidden="1"/>
    <col min="877" max="877" width="3" style="367" hidden="1"/>
    <col min="878" max="1117" width="8.625" style="367" hidden="1"/>
    <col min="1118" max="1123" width="14.875" style="367" hidden="1"/>
    <col min="1124" max="1125" width="15.875" style="367" hidden="1"/>
    <col min="1126" max="1131" width="16.125" style="367" hidden="1"/>
    <col min="1132" max="1132" width="6.125" style="367" hidden="1"/>
    <col min="1133" max="1133" width="3" style="367" hidden="1"/>
    <col min="1134" max="1373" width="8.625" style="367" hidden="1"/>
    <col min="1374" max="1379" width="14.875" style="367" hidden="1"/>
    <col min="1380" max="1381" width="15.875" style="367" hidden="1"/>
    <col min="1382" max="1387" width="16.125" style="367" hidden="1"/>
    <col min="1388" max="1388" width="6.125" style="367" hidden="1"/>
    <col min="1389" max="1389" width="3" style="367" hidden="1"/>
    <col min="1390" max="1629" width="8.625" style="367" hidden="1"/>
    <col min="1630" max="1635" width="14.875" style="367" hidden="1"/>
    <col min="1636" max="1637" width="15.875" style="367" hidden="1"/>
    <col min="1638" max="1643" width="16.125" style="367" hidden="1"/>
    <col min="1644" max="1644" width="6.125" style="367" hidden="1"/>
    <col min="1645" max="1645" width="3" style="367" hidden="1"/>
    <col min="1646" max="1885" width="8.625" style="367" hidden="1"/>
    <col min="1886" max="1891" width="14.875" style="367" hidden="1"/>
    <col min="1892" max="1893" width="15.875" style="367" hidden="1"/>
    <col min="1894" max="1899" width="16.125" style="367" hidden="1"/>
    <col min="1900" max="1900" width="6.125" style="367" hidden="1"/>
    <col min="1901" max="1901" width="3" style="367" hidden="1"/>
    <col min="1902" max="2141" width="8.625" style="367" hidden="1"/>
    <col min="2142" max="2147" width="14.875" style="367" hidden="1"/>
    <col min="2148" max="2149" width="15.875" style="367" hidden="1"/>
    <col min="2150" max="2155" width="16.125" style="367" hidden="1"/>
    <col min="2156" max="2156" width="6.125" style="367" hidden="1"/>
    <col min="2157" max="2157" width="3" style="367" hidden="1"/>
    <col min="2158" max="2397" width="8.625" style="367" hidden="1"/>
    <col min="2398" max="2403" width="14.875" style="367" hidden="1"/>
    <col min="2404" max="2405" width="15.875" style="367" hidden="1"/>
    <col min="2406" max="2411" width="16.125" style="367" hidden="1"/>
    <col min="2412" max="2412" width="6.125" style="367" hidden="1"/>
    <col min="2413" max="2413" width="3" style="367" hidden="1"/>
    <col min="2414" max="2653" width="8.625" style="367" hidden="1"/>
    <col min="2654" max="2659" width="14.875" style="367" hidden="1"/>
    <col min="2660" max="2661" width="15.875" style="367" hidden="1"/>
    <col min="2662" max="2667" width="16.125" style="367" hidden="1"/>
    <col min="2668" max="2668" width="6.125" style="367" hidden="1"/>
    <col min="2669" max="2669" width="3" style="367" hidden="1"/>
    <col min="2670" max="2909" width="8.625" style="367" hidden="1"/>
    <col min="2910" max="2915" width="14.875" style="367" hidden="1"/>
    <col min="2916" max="2917" width="15.875" style="367" hidden="1"/>
    <col min="2918" max="2923" width="16.125" style="367" hidden="1"/>
    <col min="2924" max="2924" width="6.125" style="367" hidden="1"/>
    <col min="2925" max="2925" width="3" style="367" hidden="1"/>
    <col min="2926" max="3165" width="8.625" style="367" hidden="1"/>
    <col min="3166" max="3171" width="14.875" style="367" hidden="1"/>
    <col min="3172" max="3173" width="15.875" style="367" hidden="1"/>
    <col min="3174" max="3179" width="16.125" style="367" hidden="1"/>
    <col min="3180" max="3180" width="6.125" style="367" hidden="1"/>
    <col min="3181" max="3181" width="3" style="367" hidden="1"/>
    <col min="3182" max="3421" width="8.625" style="367" hidden="1"/>
    <col min="3422" max="3427" width="14.875" style="367" hidden="1"/>
    <col min="3428" max="3429" width="15.875" style="367" hidden="1"/>
    <col min="3430" max="3435" width="16.125" style="367" hidden="1"/>
    <col min="3436" max="3436" width="6.125" style="367" hidden="1"/>
    <col min="3437" max="3437" width="3" style="367" hidden="1"/>
    <col min="3438" max="3677" width="8.625" style="367" hidden="1"/>
    <col min="3678" max="3683" width="14.875" style="367" hidden="1"/>
    <col min="3684" max="3685" width="15.875" style="367" hidden="1"/>
    <col min="3686" max="3691" width="16.125" style="367" hidden="1"/>
    <col min="3692" max="3692" width="6.125" style="367" hidden="1"/>
    <col min="3693" max="3693" width="3" style="367" hidden="1"/>
    <col min="3694" max="3933" width="8.625" style="367" hidden="1"/>
    <col min="3934" max="3939" width="14.875" style="367" hidden="1"/>
    <col min="3940" max="3941" width="15.875" style="367" hidden="1"/>
    <col min="3942" max="3947" width="16.125" style="367" hidden="1"/>
    <col min="3948" max="3948" width="6.125" style="367" hidden="1"/>
    <col min="3949" max="3949" width="3" style="367" hidden="1"/>
    <col min="3950" max="4189" width="8.625" style="367" hidden="1"/>
    <col min="4190" max="4195" width="14.875" style="367" hidden="1"/>
    <col min="4196" max="4197" width="15.875" style="367" hidden="1"/>
    <col min="4198" max="4203" width="16.125" style="367" hidden="1"/>
    <col min="4204" max="4204" width="6.125" style="367" hidden="1"/>
    <col min="4205" max="4205" width="3" style="367" hidden="1"/>
    <col min="4206" max="4445" width="8.625" style="367" hidden="1"/>
    <col min="4446" max="4451" width="14.875" style="367" hidden="1"/>
    <col min="4452" max="4453" width="15.875" style="367" hidden="1"/>
    <col min="4454" max="4459" width="16.125" style="367" hidden="1"/>
    <col min="4460" max="4460" width="6.125" style="367" hidden="1"/>
    <col min="4461" max="4461" width="3" style="367" hidden="1"/>
    <col min="4462" max="4701" width="8.625" style="367" hidden="1"/>
    <col min="4702" max="4707" width="14.875" style="367" hidden="1"/>
    <col min="4708" max="4709" width="15.875" style="367" hidden="1"/>
    <col min="4710" max="4715" width="16.125" style="367" hidden="1"/>
    <col min="4716" max="4716" width="6.125" style="367" hidden="1"/>
    <col min="4717" max="4717" width="3" style="367" hidden="1"/>
    <col min="4718" max="4957" width="8.625" style="367" hidden="1"/>
    <col min="4958" max="4963" width="14.875" style="367" hidden="1"/>
    <col min="4964" max="4965" width="15.875" style="367" hidden="1"/>
    <col min="4966" max="4971" width="16.125" style="367" hidden="1"/>
    <col min="4972" max="4972" width="6.125" style="367" hidden="1"/>
    <col min="4973" max="4973" width="3" style="367" hidden="1"/>
    <col min="4974" max="5213" width="8.625" style="367" hidden="1"/>
    <col min="5214" max="5219" width="14.875" style="367" hidden="1"/>
    <col min="5220" max="5221" width="15.875" style="367" hidden="1"/>
    <col min="5222" max="5227" width="16.125" style="367" hidden="1"/>
    <col min="5228" max="5228" width="6.125" style="367" hidden="1"/>
    <col min="5229" max="5229" width="3" style="367" hidden="1"/>
    <col min="5230" max="5469" width="8.625" style="367" hidden="1"/>
    <col min="5470" max="5475" width="14.875" style="367" hidden="1"/>
    <col min="5476" max="5477" width="15.875" style="367" hidden="1"/>
    <col min="5478" max="5483" width="16.125" style="367" hidden="1"/>
    <col min="5484" max="5484" width="6.125" style="367" hidden="1"/>
    <col min="5485" max="5485" width="3" style="367" hidden="1"/>
    <col min="5486" max="5725" width="8.625" style="367" hidden="1"/>
    <col min="5726" max="5731" width="14.875" style="367" hidden="1"/>
    <col min="5732" max="5733" width="15.875" style="367" hidden="1"/>
    <col min="5734" max="5739" width="16.125" style="367" hidden="1"/>
    <col min="5740" max="5740" width="6.125" style="367" hidden="1"/>
    <col min="5741" max="5741" width="3" style="367" hidden="1"/>
    <col min="5742" max="5981" width="8.625" style="367" hidden="1"/>
    <col min="5982" max="5987" width="14.875" style="367" hidden="1"/>
    <col min="5988" max="5989" width="15.875" style="367" hidden="1"/>
    <col min="5990" max="5995" width="16.125" style="367" hidden="1"/>
    <col min="5996" max="5996" width="6.125" style="367" hidden="1"/>
    <col min="5997" max="5997" width="3" style="367" hidden="1"/>
    <col min="5998" max="6237" width="8.625" style="367" hidden="1"/>
    <col min="6238" max="6243" width="14.875" style="367" hidden="1"/>
    <col min="6244" max="6245" width="15.875" style="367" hidden="1"/>
    <col min="6246" max="6251" width="16.125" style="367" hidden="1"/>
    <col min="6252" max="6252" width="6.125" style="367" hidden="1"/>
    <col min="6253" max="6253" width="3" style="367" hidden="1"/>
    <col min="6254" max="6493" width="8.625" style="367" hidden="1"/>
    <col min="6494" max="6499" width="14.875" style="367" hidden="1"/>
    <col min="6500" max="6501" width="15.875" style="367" hidden="1"/>
    <col min="6502" max="6507" width="16.125" style="367" hidden="1"/>
    <col min="6508" max="6508" width="6.125" style="367" hidden="1"/>
    <col min="6509" max="6509" width="3" style="367" hidden="1"/>
    <col min="6510" max="6749" width="8.625" style="367" hidden="1"/>
    <col min="6750" max="6755" width="14.875" style="367" hidden="1"/>
    <col min="6756" max="6757" width="15.875" style="367" hidden="1"/>
    <col min="6758" max="6763" width="16.125" style="367" hidden="1"/>
    <col min="6764" max="6764" width="6.125" style="367" hidden="1"/>
    <col min="6765" max="6765" width="3" style="367" hidden="1"/>
    <col min="6766" max="7005" width="8.625" style="367" hidden="1"/>
    <col min="7006" max="7011" width="14.875" style="367" hidden="1"/>
    <col min="7012" max="7013" width="15.875" style="367" hidden="1"/>
    <col min="7014" max="7019" width="16.125" style="367" hidden="1"/>
    <col min="7020" max="7020" width="6.125" style="367" hidden="1"/>
    <col min="7021" max="7021" width="3" style="367" hidden="1"/>
    <col min="7022" max="7261" width="8.625" style="367" hidden="1"/>
    <col min="7262" max="7267" width="14.875" style="367" hidden="1"/>
    <col min="7268" max="7269" width="15.875" style="367" hidden="1"/>
    <col min="7270" max="7275" width="16.125" style="367" hidden="1"/>
    <col min="7276" max="7276" width="6.125" style="367" hidden="1"/>
    <col min="7277" max="7277" width="3" style="367" hidden="1"/>
    <col min="7278" max="7517" width="8.625" style="367" hidden="1"/>
    <col min="7518" max="7523" width="14.875" style="367" hidden="1"/>
    <col min="7524" max="7525" width="15.875" style="367" hidden="1"/>
    <col min="7526" max="7531" width="16.125" style="367" hidden="1"/>
    <col min="7532" max="7532" width="6.125" style="367" hidden="1"/>
    <col min="7533" max="7533" width="3" style="367" hidden="1"/>
    <col min="7534" max="7773" width="8.625" style="367" hidden="1"/>
    <col min="7774" max="7779" width="14.875" style="367" hidden="1"/>
    <col min="7780" max="7781" width="15.875" style="367" hidden="1"/>
    <col min="7782" max="7787" width="16.125" style="367" hidden="1"/>
    <col min="7788" max="7788" width="6.125" style="367" hidden="1"/>
    <col min="7789" max="7789" width="3" style="367" hidden="1"/>
    <col min="7790" max="8029" width="8.625" style="367" hidden="1"/>
    <col min="8030" max="8035" width="14.875" style="367" hidden="1"/>
    <col min="8036" max="8037" width="15.875" style="367" hidden="1"/>
    <col min="8038" max="8043" width="16.125" style="367" hidden="1"/>
    <col min="8044" max="8044" width="6.125" style="367" hidden="1"/>
    <col min="8045" max="8045" width="3" style="367" hidden="1"/>
    <col min="8046" max="8285" width="8.625" style="367" hidden="1"/>
    <col min="8286" max="8291" width="14.875" style="367" hidden="1"/>
    <col min="8292" max="8293" width="15.875" style="367" hidden="1"/>
    <col min="8294" max="8299" width="16.125" style="367" hidden="1"/>
    <col min="8300" max="8300" width="6.125" style="367" hidden="1"/>
    <col min="8301" max="8301" width="3" style="367" hidden="1"/>
    <col min="8302" max="8541" width="8.625" style="367" hidden="1"/>
    <col min="8542" max="8547" width="14.875" style="367" hidden="1"/>
    <col min="8548" max="8549" width="15.875" style="367" hidden="1"/>
    <col min="8550" max="8555" width="16.125" style="367" hidden="1"/>
    <col min="8556" max="8556" width="6.125" style="367" hidden="1"/>
    <col min="8557" max="8557" width="3" style="367" hidden="1"/>
    <col min="8558" max="8797" width="8.625" style="367" hidden="1"/>
    <col min="8798" max="8803" width="14.875" style="367" hidden="1"/>
    <col min="8804" max="8805" width="15.875" style="367" hidden="1"/>
    <col min="8806" max="8811" width="16.125" style="367" hidden="1"/>
    <col min="8812" max="8812" width="6.125" style="367" hidden="1"/>
    <col min="8813" max="8813" width="3" style="367" hidden="1"/>
    <col min="8814" max="9053" width="8.625" style="367" hidden="1"/>
    <col min="9054" max="9059" width="14.875" style="367" hidden="1"/>
    <col min="9060" max="9061" width="15.875" style="367" hidden="1"/>
    <col min="9062" max="9067" width="16.125" style="367" hidden="1"/>
    <col min="9068" max="9068" width="6.125" style="367" hidden="1"/>
    <col min="9069" max="9069" width="3" style="367" hidden="1"/>
    <col min="9070" max="9309" width="8.625" style="367" hidden="1"/>
    <col min="9310" max="9315" width="14.875" style="367" hidden="1"/>
    <col min="9316" max="9317" width="15.875" style="367" hidden="1"/>
    <col min="9318" max="9323" width="16.125" style="367" hidden="1"/>
    <col min="9324" max="9324" width="6.125" style="367" hidden="1"/>
    <col min="9325" max="9325" width="3" style="367" hidden="1"/>
    <col min="9326" max="9565" width="8.625" style="367" hidden="1"/>
    <col min="9566" max="9571" width="14.875" style="367" hidden="1"/>
    <col min="9572" max="9573" width="15.875" style="367" hidden="1"/>
    <col min="9574" max="9579" width="16.125" style="367" hidden="1"/>
    <col min="9580" max="9580" width="6.125" style="367" hidden="1"/>
    <col min="9581" max="9581" width="3" style="367" hidden="1"/>
    <col min="9582" max="9821" width="8.625" style="367" hidden="1"/>
    <col min="9822" max="9827" width="14.875" style="367" hidden="1"/>
    <col min="9828" max="9829" width="15.875" style="367" hidden="1"/>
    <col min="9830" max="9835" width="16.125" style="367" hidden="1"/>
    <col min="9836" max="9836" width="6.125" style="367" hidden="1"/>
    <col min="9837" max="9837" width="3" style="367" hidden="1"/>
    <col min="9838" max="10077" width="8.625" style="367" hidden="1"/>
    <col min="10078" max="10083" width="14.875" style="367" hidden="1"/>
    <col min="10084" max="10085" width="15.875" style="367" hidden="1"/>
    <col min="10086" max="10091" width="16.125" style="367" hidden="1"/>
    <col min="10092" max="10092" width="6.125" style="367" hidden="1"/>
    <col min="10093" max="10093" width="3" style="367" hidden="1"/>
    <col min="10094" max="10333" width="8.625" style="367" hidden="1"/>
    <col min="10334" max="10339" width="14.875" style="367" hidden="1"/>
    <col min="10340" max="10341" width="15.875" style="367" hidden="1"/>
    <col min="10342" max="10347" width="16.125" style="367" hidden="1"/>
    <col min="10348" max="10348" width="6.125" style="367" hidden="1"/>
    <col min="10349" max="10349" width="3" style="367" hidden="1"/>
    <col min="10350" max="10589" width="8.625" style="367" hidden="1"/>
    <col min="10590" max="10595" width="14.875" style="367" hidden="1"/>
    <col min="10596" max="10597" width="15.875" style="367" hidden="1"/>
    <col min="10598" max="10603" width="16.125" style="367" hidden="1"/>
    <col min="10604" max="10604" width="6.125" style="367" hidden="1"/>
    <col min="10605" max="10605" width="3" style="367" hidden="1"/>
    <col min="10606" max="10845" width="8.625" style="367" hidden="1"/>
    <col min="10846" max="10851" width="14.875" style="367" hidden="1"/>
    <col min="10852" max="10853" width="15.875" style="367" hidden="1"/>
    <col min="10854" max="10859" width="16.125" style="367" hidden="1"/>
    <col min="10860" max="10860" width="6.125" style="367" hidden="1"/>
    <col min="10861" max="10861" width="3" style="367" hidden="1"/>
    <col min="10862" max="11101" width="8.625" style="367" hidden="1"/>
    <col min="11102" max="11107" width="14.875" style="367" hidden="1"/>
    <col min="11108" max="11109" width="15.875" style="367" hidden="1"/>
    <col min="11110" max="11115" width="16.125" style="367" hidden="1"/>
    <col min="11116" max="11116" width="6.125" style="367" hidden="1"/>
    <col min="11117" max="11117" width="3" style="367" hidden="1"/>
    <col min="11118" max="11357" width="8.625" style="367" hidden="1"/>
    <col min="11358" max="11363" width="14.875" style="367" hidden="1"/>
    <col min="11364" max="11365" width="15.875" style="367" hidden="1"/>
    <col min="11366" max="11371" width="16.125" style="367" hidden="1"/>
    <col min="11372" max="11372" width="6.125" style="367" hidden="1"/>
    <col min="11373" max="11373" width="3" style="367" hidden="1"/>
    <col min="11374" max="11613" width="8.625" style="367" hidden="1"/>
    <col min="11614" max="11619" width="14.875" style="367" hidden="1"/>
    <col min="11620" max="11621" width="15.875" style="367" hidden="1"/>
    <col min="11622" max="11627" width="16.125" style="367" hidden="1"/>
    <col min="11628" max="11628" width="6.125" style="367" hidden="1"/>
    <col min="11629" max="11629" width="3" style="367" hidden="1"/>
    <col min="11630" max="11869" width="8.625" style="367" hidden="1"/>
    <col min="11870" max="11875" width="14.875" style="367" hidden="1"/>
    <col min="11876" max="11877" width="15.875" style="367" hidden="1"/>
    <col min="11878" max="11883" width="16.125" style="367" hidden="1"/>
    <col min="11884" max="11884" width="6.125" style="367" hidden="1"/>
    <col min="11885" max="11885" width="3" style="367" hidden="1"/>
    <col min="11886" max="12125" width="8.625" style="367" hidden="1"/>
    <col min="12126" max="12131" width="14.875" style="367" hidden="1"/>
    <col min="12132" max="12133" width="15.875" style="367" hidden="1"/>
    <col min="12134" max="12139" width="16.125" style="367" hidden="1"/>
    <col min="12140" max="12140" width="6.125" style="367" hidden="1"/>
    <col min="12141" max="12141" width="3" style="367" hidden="1"/>
    <col min="12142" max="12381" width="8.625" style="367" hidden="1"/>
    <col min="12382" max="12387" width="14.875" style="367" hidden="1"/>
    <col min="12388" max="12389" width="15.875" style="367" hidden="1"/>
    <col min="12390" max="12395" width="16.125" style="367" hidden="1"/>
    <col min="12396" max="12396" width="6.125" style="367" hidden="1"/>
    <col min="12397" max="12397" width="3" style="367" hidden="1"/>
    <col min="12398" max="12637" width="8.625" style="367" hidden="1"/>
    <col min="12638" max="12643" width="14.875" style="367" hidden="1"/>
    <col min="12644" max="12645" width="15.875" style="367" hidden="1"/>
    <col min="12646" max="12651" width="16.125" style="367" hidden="1"/>
    <col min="12652" max="12652" width="6.125" style="367" hidden="1"/>
    <col min="12653" max="12653" width="3" style="367" hidden="1"/>
    <col min="12654" max="12893" width="8.625" style="367" hidden="1"/>
    <col min="12894" max="12899" width="14.875" style="367" hidden="1"/>
    <col min="12900" max="12901" width="15.875" style="367" hidden="1"/>
    <col min="12902" max="12907" width="16.125" style="367" hidden="1"/>
    <col min="12908" max="12908" width="6.125" style="367" hidden="1"/>
    <col min="12909" max="12909" width="3" style="367" hidden="1"/>
    <col min="12910" max="13149" width="8.625" style="367" hidden="1"/>
    <col min="13150" max="13155" width="14.875" style="367" hidden="1"/>
    <col min="13156" max="13157" width="15.875" style="367" hidden="1"/>
    <col min="13158" max="13163" width="16.125" style="367" hidden="1"/>
    <col min="13164" max="13164" width="6.125" style="367" hidden="1"/>
    <col min="13165" max="13165" width="3" style="367" hidden="1"/>
    <col min="13166" max="13405" width="8.625" style="367" hidden="1"/>
    <col min="13406" max="13411" width="14.875" style="367" hidden="1"/>
    <col min="13412" max="13413" width="15.875" style="367" hidden="1"/>
    <col min="13414" max="13419" width="16.125" style="367" hidden="1"/>
    <col min="13420" max="13420" width="6.125" style="367" hidden="1"/>
    <col min="13421" max="13421" width="3" style="367" hidden="1"/>
    <col min="13422" max="13661" width="8.625" style="367" hidden="1"/>
    <col min="13662" max="13667" width="14.875" style="367" hidden="1"/>
    <col min="13668" max="13669" width="15.875" style="367" hidden="1"/>
    <col min="13670" max="13675" width="16.125" style="367" hidden="1"/>
    <col min="13676" max="13676" width="6.125" style="367" hidden="1"/>
    <col min="13677" max="13677" width="3" style="367" hidden="1"/>
    <col min="13678" max="13917" width="8.625" style="367" hidden="1"/>
    <col min="13918" max="13923" width="14.875" style="367" hidden="1"/>
    <col min="13924" max="13925" width="15.875" style="367" hidden="1"/>
    <col min="13926" max="13931" width="16.125" style="367" hidden="1"/>
    <col min="13932" max="13932" width="6.125" style="367" hidden="1"/>
    <col min="13933" max="13933" width="3" style="367" hidden="1"/>
    <col min="13934" max="14173" width="8.625" style="367" hidden="1"/>
    <col min="14174" max="14179" width="14.875" style="367" hidden="1"/>
    <col min="14180" max="14181" width="15.875" style="367" hidden="1"/>
    <col min="14182" max="14187" width="16.125" style="367" hidden="1"/>
    <col min="14188" max="14188" width="6.125" style="367" hidden="1"/>
    <col min="14189" max="14189" width="3" style="367" hidden="1"/>
    <col min="14190" max="14429" width="8.625" style="367" hidden="1"/>
    <col min="14430" max="14435" width="14.875" style="367" hidden="1"/>
    <col min="14436" max="14437" width="15.875" style="367" hidden="1"/>
    <col min="14438" max="14443" width="16.125" style="367" hidden="1"/>
    <col min="14444" max="14444" width="6.125" style="367" hidden="1"/>
    <col min="14445" max="14445" width="3" style="367" hidden="1"/>
    <col min="14446" max="14685" width="8.625" style="367" hidden="1"/>
    <col min="14686" max="14691" width="14.875" style="367" hidden="1"/>
    <col min="14692" max="14693" width="15.875" style="367" hidden="1"/>
    <col min="14694" max="14699" width="16.125" style="367" hidden="1"/>
    <col min="14700" max="14700" width="6.125" style="367" hidden="1"/>
    <col min="14701" max="14701" width="3" style="367" hidden="1"/>
    <col min="14702" max="14941" width="8.625" style="367" hidden="1"/>
    <col min="14942" max="14947" width="14.875" style="367" hidden="1"/>
    <col min="14948" max="14949" width="15.875" style="367" hidden="1"/>
    <col min="14950" max="14955" width="16.125" style="367" hidden="1"/>
    <col min="14956" max="14956" width="6.125" style="367" hidden="1"/>
    <col min="14957" max="14957" width="3" style="367" hidden="1"/>
    <col min="14958" max="15197" width="8.625" style="367" hidden="1"/>
    <col min="15198" max="15203" width="14.875" style="367" hidden="1"/>
    <col min="15204" max="15205" width="15.875" style="367" hidden="1"/>
    <col min="15206" max="15211" width="16.125" style="367" hidden="1"/>
    <col min="15212" max="15212" width="6.125" style="367" hidden="1"/>
    <col min="15213" max="15213" width="3" style="367" hidden="1"/>
    <col min="15214" max="15453" width="8.625" style="367" hidden="1"/>
    <col min="15454" max="15459" width="14.875" style="367" hidden="1"/>
    <col min="15460" max="15461" width="15.875" style="367" hidden="1"/>
    <col min="15462" max="15467" width="16.125" style="367" hidden="1"/>
    <col min="15468" max="15468" width="6.125" style="367" hidden="1"/>
    <col min="15469" max="15469" width="3" style="367" hidden="1"/>
    <col min="15470" max="15709" width="8.625" style="367" hidden="1"/>
    <col min="15710" max="15715" width="14.875" style="367" hidden="1"/>
    <col min="15716" max="15717" width="15.875" style="367" hidden="1"/>
    <col min="15718" max="15723" width="16.125" style="367" hidden="1"/>
    <col min="15724" max="15724" width="6.125" style="367" hidden="1"/>
    <col min="15725" max="15725" width="3" style="367" hidden="1"/>
    <col min="15726" max="15965" width="8.625" style="367" hidden="1"/>
    <col min="15966" max="15971" width="14.875" style="367" hidden="1"/>
    <col min="15972" max="15973" width="15.875" style="367" hidden="1"/>
    <col min="15974" max="15979" width="16.125" style="367" hidden="1"/>
    <col min="15980" max="15980" width="6.125" style="367" hidden="1"/>
    <col min="15981" max="15981" width="3" style="367" hidden="1"/>
    <col min="15982" max="16221" width="8.625" style="367" hidden="1"/>
    <col min="16222" max="16227" width="14.875" style="367" hidden="1"/>
    <col min="16228" max="16229" width="15.875" style="367" hidden="1"/>
    <col min="16230" max="16235" width="16.125" style="367" hidden="1"/>
    <col min="16236" max="16236" width="6.125" style="367" hidden="1"/>
    <col min="16237" max="16237" width="3" style="367" hidden="1"/>
    <col min="16238" max="16384" width="8.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579</v>
      </c>
    </row>
    <row r="11" spans="1:143" s="270" customFormat="1">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579</v>
      </c>
    </row>
    <row r="13" spans="1:143" s="270" customFormat="1">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c r="DD19" s="367"/>
      <c r="DE19" s="367"/>
    </row>
    <row r="20" spans="1:351">
      <c r="DD20" s="367"/>
      <c r="DE20" s="367"/>
    </row>
    <row r="21" spans="1:351" ht="17.25">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7.25">
      <c r="B22" s="374"/>
      <c r="MM22" s="373"/>
    </row>
    <row r="23" spans="1:351">
      <c r="B23" s="374"/>
    </row>
    <row r="24" spans="1:351">
      <c r="B24" s="374"/>
    </row>
    <row r="25" spans="1:351">
      <c r="B25" s="374"/>
    </row>
    <row r="26" spans="1:351">
      <c r="B26" s="374"/>
    </row>
    <row r="27" spans="1:351">
      <c r="B27" s="374"/>
    </row>
    <row r="28" spans="1:351">
      <c r="B28" s="374"/>
    </row>
    <row r="29" spans="1:351">
      <c r="B29" s="374"/>
    </row>
    <row r="30" spans="1:351">
      <c r="B30" s="374"/>
    </row>
    <row r="31" spans="1:351">
      <c r="B31" s="374"/>
    </row>
    <row r="32" spans="1:351">
      <c r="B32" s="374"/>
    </row>
    <row r="33" spans="2:109">
      <c r="B33" s="374"/>
    </row>
    <row r="34" spans="2:109">
      <c r="B34" s="374"/>
    </row>
    <row r="35" spans="2:109">
      <c r="B35" s="374"/>
    </row>
    <row r="36" spans="2:109">
      <c r="B36" s="374"/>
    </row>
    <row r="37" spans="2:109">
      <c r="B37" s="374"/>
    </row>
    <row r="38" spans="2:109">
      <c r="B38" s="374"/>
    </row>
    <row r="39" spans="2:109">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c r="B40" s="379"/>
      <c r="DD40" s="379"/>
      <c r="DE40" s="367"/>
    </row>
    <row r="41" spans="2:109" ht="17.25">
      <c r="B41" s="380" t="s">
        <v>580</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c r="B42" s="374"/>
      <c r="G42" s="381"/>
      <c r="I42" s="382"/>
      <c r="J42" s="382"/>
      <c r="K42" s="382"/>
      <c r="AM42" s="381"/>
      <c r="AN42" s="381" t="s">
        <v>581</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79" t="s">
        <v>592</v>
      </c>
      <c r="AO43" s="1280"/>
      <c r="AP43" s="1280"/>
      <c r="AQ43" s="1280"/>
      <c r="AR43" s="1280"/>
      <c r="AS43" s="1280"/>
      <c r="AT43" s="1280"/>
      <c r="AU43" s="1280"/>
      <c r="AV43" s="1280"/>
      <c r="AW43" s="1280"/>
      <c r="AX43" s="1280"/>
      <c r="AY43" s="1280"/>
      <c r="AZ43" s="1280"/>
      <c r="BA43" s="1280"/>
      <c r="BB43" s="1280"/>
      <c r="BC43" s="1280"/>
      <c r="BD43" s="1280"/>
      <c r="BE43" s="1280"/>
      <c r="BF43" s="1280"/>
      <c r="BG43" s="1280"/>
      <c r="BH43" s="1280"/>
      <c r="BI43" s="1280"/>
      <c r="BJ43" s="1280"/>
      <c r="BK43" s="1280"/>
      <c r="BL43" s="1280"/>
      <c r="BM43" s="1280"/>
      <c r="BN43" s="1280"/>
      <c r="BO43" s="1280"/>
      <c r="BP43" s="1280"/>
      <c r="BQ43" s="1280"/>
      <c r="BR43" s="1280"/>
      <c r="BS43" s="1280"/>
      <c r="BT43" s="1280"/>
      <c r="BU43" s="1280"/>
      <c r="BV43" s="1280"/>
      <c r="BW43" s="1280"/>
      <c r="BX43" s="1280"/>
      <c r="BY43" s="1280"/>
      <c r="BZ43" s="1280"/>
      <c r="CA43" s="1280"/>
      <c r="CB43" s="1280"/>
      <c r="CC43" s="1280"/>
      <c r="CD43" s="1280"/>
      <c r="CE43" s="1280"/>
      <c r="CF43" s="1280"/>
      <c r="CG43" s="1280"/>
      <c r="CH43" s="1280"/>
      <c r="CI43" s="1280"/>
      <c r="CJ43" s="1280"/>
      <c r="CK43" s="1280"/>
      <c r="CL43" s="1280"/>
      <c r="CM43" s="1280"/>
      <c r="CN43" s="1280"/>
      <c r="CO43" s="1280"/>
      <c r="CP43" s="1280"/>
      <c r="CQ43" s="1280"/>
      <c r="CR43" s="1280"/>
      <c r="CS43" s="1280"/>
      <c r="CT43" s="1280"/>
      <c r="CU43" s="1280"/>
      <c r="CV43" s="1280"/>
      <c r="CW43" s="1280"/>
      <c r="CX43" s="1280"/>
      <c r="CY43" s="1280"/>
      <c r="CZ43" s="1280"/>
      <c r="DA43" s="1280"/>
      <c r="DB43" s="1280"/>
      <c r="DC43" s="1281"/>
    </row>
    <row r="44" spans="2:109">
      <c r="B44" s="374"/>
      <c r="AN44" s="1282"/>
      <c r="AO44" s="1283"/>
      <c r="AP44" s="1283"/>
      <c r="AQ44" s="1283"/>
      <c r="AR44" s="1283"/>
      <c r="AS44" s="1283"/>
      <c r="AT44" s="1283"/>
      <c r="AU44" s="1283"/>
      <c r="AV44" s="1283"/>
      <c r="AW44" s="1283"/>
      <c r="AX44" s="1283"/>
      <c r="AY44" s="1283"/>
      <c r="AZ44" s="1283"/>
      <c r="BA44" s="1283"/>
      <c r="BB44" s="1283"/>
      <c r="BC44" s="1283"/>
      <c r="BD44" s="1283"/>
      <c r="BE44" s="1283"/>
      <c r="BF44" s="1283"/>
      <c r="BG44" s="1283"/>
      <c r="BH44" s="1283"/>
      <c r="BI44" s="1283"/>
      <c r="BJ44" s="1283"/>
      <c r="BK44" s="1283"/>
      <c r="BL44" s="1283"/>
      <c r="BM44" s="1283"/>
      <c r="BN44" s="1283"/>
      <c r="BO44" s="1283"/>
      <c r="BP44" s="1283"/>
      <c r="BQ44" s="1283"/>
      <c r="BR44" s="1283"/>
      <c r="BS44" s="1283"/>
      <c r="BT44" s="1283"/>
      <c r="BU44" s="1283"/>
      <c r="BV44" s="1283"/>
      <c r="BW44" s="1283"/>
      <c r="BX44" s="1283"/>
      <c r="BY44" s="1283"/>
      <c r="BZ44" s="1283"/>
      <c r="CA44" s="1283"/>
      <c r="CB44" s="1283"/>
      <c r="CC44" s="1283"/>
      <c r="CD44" s="1283"/>
      <c r="CE44" s="1283"/>
      <c r="CF44" s="1283"/>
      <c r="CG44" s="1283"/>
      <c r="CH44" s="1283"/>
      <c r="CI44" s="1283"/>
      <c r="CJ44" s="1283"/>
      <c r="CK44" s="1283"/>
      <c r="CL44" s="1283"/>
      <c r="CM44" s="1283"/>
      <c r="CN44" s="1283"/>
      <c r="CO44" s="1283"/>
      <c r="CP44" s="1283"/>
      <c r="CQ44" s="1283"/>
      <c r="CR44" s="1283"/>
      <c r="CS44" s="1283"/>
      <c r="CT44" s="1283"/>
      <c r="CU44" s="1283"/>
      <c r="CV44" s="1283"/>
      <c r="CW44" s="1283"/>
      <c r="CX44" s="1283"/>
      <c r="CY44" s="1283"/>
      <c r="CZ44" s="1283"/>
      <c r="DA44" s="1283"/>
      <c r="DB44" s="1283"/>
      <c r="DC44" s="1284"/>
    </row>
    <row r="45" spans="2:109">
      <c r="B45" s="374"/>
      <c r="AN45" s="1282"/>
      <c r="AO45" s="1283"/>
      <c r="AP45" s="1283"/>
      <c r="AQ45" s="1283"/>
      <c r="AR45" s="1283"/>
      <c r="AS45" s="1283"/>
      <c r="AT45" s="1283"/>
      <c r="AU45" s="1283"/>
      <c r="AV45" s="1283"/>
      <c r="AW45" s="1283"/>
      <c r="AX45" s="1283"/>
      <c r="AY45" s="1283"/>
      <c r="AZ45" s="1283"/>
      <c r="BA45" s="1283"/>
      <c r="BB45" s="1283"/>
      <c r="BC45" s="1283"/>
      <c r="BD45" s="1283"/>
      <c r="BE45" s="1283"/>
      <c r="BF45" s="1283"/>
      <c r="BG45" s="1283"/>
      <c r="BH45" s="1283"/>
      <c r="BI45" s="1283"/>
      <c r="BJ45" s="1283"/>
      <c r="BK45" s="1283"/>
      <c r="BL45" s="1283"/>
      <c r="BM45" s="1283"/>
      <c r="BN45" s="1283"/>
      <c r="BO45" s="1283"/>
      <c r="BP45" s="1283"/>
      <c r="BQ45" s="1283"/>
      <c r="BR45" s="1283"/>
      <c r="BS45" s="1283"/>
      <c r="BT45" s="1283"/>
      <c r="BU45" s="1283"/>
      <c r="BV45" s="1283"/>
      <c r="BW45" s="1283"/>
      <c r="BX45" s="1283"/>
      <c r="BY45" s="1283"/>
      <c r="BZ45" s="1283"/>
      <c r="CA45" s="1283"/>
      <c r="CB45" s="1283"/>
      <c r="CC45" s="1283"/>
      <c r="CD45" s="1283"/>
      <c r="CE45" s="1283"/>
      <c r="CF45" s="1283"/>
      <c r="CG45" s="1283"/>
      <c r="CH45" s="1283"/>
      <c r="CI45" s="1283"/>
      <c r="CJ45" s="1283"/>
      <c r="CK45" s="1283"/>
      <c r="CL45" s="1283"/>
      <c r="CM45" s="1283"/>
      <c r="CN45" s="1283"/>
      <c r="CO45" s="1283"/>
      <c r="CP45" s="1283"/>
      <c r="CQ45" s="1283"/>
      <c r="CR45" s="1283"/>
      <c r="CS45" s="1283"/>
      <c r="CT45" s="1283"/>
      <c r="CU45" s="1283"/>
      <c r="CV45" s="1283"/>
      <c r="CW45" s="1283"/>
      <c r="CX45" s="1283"/>
      <c r="CY45" s="1283"/>
      <c r="CZ45" s="1283"/>
      <c r="DA45" s="1283"/>
      <c r="DB45" s="1283"/>
      <c r="DC45" s="1284"/>
    </row>
    <row r="46" spans="2:109">
      <c r="B46" s="374"/>
      <c r="AN46" s="1282"/>
      <c r="AO46" s="1283"/>
      <c r="AP46" s="1283"/>
      <c r="AQ46" s="1283"/>
      <c r="AR46" s="1283"/>
      <c r="AS46" s="1283"/>
      <c r="AT46" s="1283"/>
      <c r="AU46" s="1283"/>
      <c r="AV46" s="1283"/>
      <c r="AW46" s="1283"/>
      <c r="AX46" s="1283"/>
      <c r="AY46" s="1283"/>
      <c r="AZ46" s="1283"/>
      <c r="BA46" s="1283"/>
      <c r="BB46" s="1283"/>
      <c r="BC46" s="1283"/>
      <c r="BD46" s="1283"/>
      <c r="BE46" s="1283"/>
      <c r="BF46" s="1283"/>
      <c r="BG46" s="1283"/>
      <c r="BH46" s="1283"/>
      <c r="BI46" s="1283"/>
      <c r="BJ46" s="1283"/>
      <c r="BK46" s="1283"/>
      <c r="BL46" s="1283"/>
      <c r="BM46" s="1283"/>
      <c r="BN46" s="1283"/>
      <c r="BO46" s="1283"/>
      <c r="BP46" s="1283"/>
      <c r="BQ46" s="1283"/>
      <c r="BR46" s="1283"/>
      <c r="BS46" s="1283"/>
      <c r="BT46" s="1283"/>
      <c r="BU46" s="1283"/>
      <c r="BV46" s="1283"/>
      <c r="BW46" s="1283"/>
      <c r="BX46" s="1283"/>
      <c r="BY46" s="1283"/>
      <c r="BZ46" s="1283"/>
      <c r="CA46" s="1283"/>
      <c r="CB46" s="1283"/>
      <c r="CC46" s="1283"/>
      <c r="CD46" s="1283"/>
      <c r="CE46" s="1283"/>
      <c r="CF46" s="1283"/>
      <c r="CG46" s="1283"/>
      <c r="CH46" s="1283"/>
      <c r="CI46" s="1283"/>
      <c r="CJ46" s="1283"/>
      <c r="CK46" s="1283"/>
      <c r="CL46" s="1283"/>
      <c r="CM46" s="1283"/>
      <c r="CN46" s="1283"/>
      <c r="CO46" s="1283"/>
      <c r="CP46" s="1283"/>
      <c r="CQ46" s="1283"/>
      <c r="CR46" s="1283"/>
      <c r="CS46" s="1283"/>
      <c r="CT46" s="1283"/>
      <c r="CU46" s="1283"/>
      <c r="CV46" s="1283"/>
      <c r="CW46" s="1283"/>
      <c r="CX46" s="1283"/>
      <c r="CY46" s="1283"/>
      <c r="CZ46" s="1283"/>
      <c r="DA46" s="1283"/>
      <c r="DB46" s="1283"/>
      <c r="DC46" s="1284"/>
    </row>
    <row r="47" spans="2:109">
      <c r="B47" s="374"/>
      <c r="AN47" s="1285"/>
      <c r="AO47" s="1286"/>
      <c r="AP47" s="1286"/>
      <c r="AQ47" s="1286"/>
      <c r="AR47" s="1286"/>
      <c r="AS47" s="1286"/>
      <c r="AT47" s="1286"/>
      <c r="AU47" s="1286"/>
      <c r="AV47" s="1286"/>
      <c r="AW47" s="1286"/>
      <c r="AX47" s="1286"/>
      <c r="AY47" s="1286"/>
      <c r="AZ47" s="1286"/>
      <c r="BA47" s="1286"/>
      <c r="BB47" s="1286"/>
      <c r="BC47" s="1286"/>
      <c r="BD47" s="1286"/>
      <c r="BE47" s="1286"/>
      <c r="BF47" s="1286"/>
      <c r="BG47" s="1286"/>
      <c r="BH47" s="1286"/>
      <c r="BI47" s="1286"/>
      <c r="BJ47" s="1286"/>
      <c r="BK47" s="1286"/>
      <c r="BL47" s="1286"/>
      <c r="BM47" s="1286"/>
      <c r="BN47" s="1286"/>
      <c r="BO47" s="1286"/>
      <c r="BP47" s="1286"/>
      <c r="BQ47" s="1286"/>
      <c r="BR47" s="1286"/>
      <c r="BS47" s="1286"/>
      <c r="BT47" s="1286"/>
      <c r="BU47" s="1286"/>
      <c r="BV47" s="1286"/>
      <c r="BW47" s="1286"/>
      <c r="BX47" s="1286"/>
      <c r="BY47" s="1286"/>
      <c r="BZ47" s="1286"/>
      <c r="CA47" s="1286"/>
      <c r="CB47" s="1286"/>
      <c r="CC47" s="1286"/>
      <c r="CD47" s="1286"/>
      <c r="CE47" s="1286"/>
      <c r="CF47" s="1286"/>
      <c r="CG47" s="1286"/>
      <c r="CH47" s="1286"/>
      <c r="CI47" s="1286"/>
      <c r="CJ47" s="1286"/>
      <c r="CK47" s="1286"/>
      <c r="CL47" s="1286"/>
      <c r="CM47" s="1286"/>
      <c r="CN47" s="1286"/>
      <c r="CO47" s="1286"/>
      <c r="CP47" s="1286"/>
      <c r="CQ47" s="1286"/>
      <c r="CR47" s="1286"/>
      <c r="CS47" s="1286"/>
      <c r="CT47" s="1286"/>
      <c r="CU47" s="1286"/>
      <c r="CV47" s="1286"/>
      <c r="CW47" s="1286"/>
      <c r="CX47" s="1286"/>
      <c r="CY47" s="1286"/>
      <c r="CZ47" s="1286"/>
      <c r="DA47" s="1286"/>
      <c r="DB47" s="1286"/>
      <c r="DC47" s="1287"/>
    </row>
    <row r="48" spans="2:109">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c r="B49" s="374"/>
      <c r="AN49" s="367" t="s">
        <v>582</v>
      </c>
    </row>
    <row r="50" spans="1:109">
      <c r="B50" s="374"/>
      <c r="G50" s="1288"/>
      <c r="H50" s="1288"/>
      <c r="I50" s="1288"/>
      <c r="J50" s="1288"/>
      <c r="K50" s="384"/>
      <c r="L50" s="384"/>
      <c r="M50" s="385"/>
      <c r="N50" s="385"/>
      <c r="AN50" s="1289"/>
      <c r="AO50" s="1290"/>
      <c r="AP50" s="1290"/>
      <c r="AQ50" s="1290"/>
      <c r="AR50" s="1290"/>
      <c r="AS50" s="1290"/>
      <c r="AT50" s="1290"/>
      <c r="AU50" s="1290"/>
      <c r="AV50" s="1290"/>
      <c r="AW50" s="1290"/>
      <c r="AX50" s="1290"/>
      <c r="AY50" s="1290"/>
      <c r="AZ50" s="1290"/>
      <c r="BA50" s="1290"/>
      <c r="BB50" s="1290"/>
      <c r="BC50" s="1290"/>
      <c r="BD50" s="1290"/>
      <c r="BE50" s="1290"/>
      <c r="BF50" s="1290"/>
      <c r="BG50" s="1290"/>
      <c r="BH50" s="1290"/>
      <c r="BI50" s="1290"/>
      <c r="BJ50" s="1290"/>
      <c r="BK50" s="1290"/>
      <c r="BL50" s="1290"/>
      <c r="BM50" s="1290"/>
      <c r="BN50" s="1290"/>
      <c r="BO50" s="1291"/>
      <c r="BP50" s="1292" t="s">
        <v>543</v>
      </c>
      <c r="BQ50" s="1292"/>
      <c r="BR50" s="1292"/>
      <c r="BS50" s="1292"/>
      <c r="BT50" s="1292"/>
      <c r="BU50" s="1292"/>
      <c r="BV50" s="1292"/>
      <c r="BW50" s="1292"/>
      <c r="BX50" s="1292" t="s">
        <v>544</v>
      </c>
      <c r="BY50" s="1292"/>
      <c r="BZ50" s="1292"/>
      <c r="CA50" s="1292"/>
      <c r="CB50" s="1292"/>
      <c r="CC50" s="1292"/>
      <c r="CD50" s="1292"/>
      <c r="CE50" s="1292"/>
      <c r="CF50" s="1292" t="s">
        <v>545</v>
      </c>
      <c r="CG50" s="1292"/>
      <c r="CH50" s="1292"/>
      <c r="CI50" s="1292"/>
      <c r="CJ50" s="1292"/>
      <c r="CK50" s="1292"/>
      <c r="CL50" s="1292"/>
      <c r="CM50" s="1292"/>
      <c r="CN50" s="1292" t="s">
        <v>546</v>
      </c>
      <c r="CO50" s="1292"/>
      <c r="CP50" s="1292"/>
      <c r="CQ50" s="1292"/>
      <c r="CR50" s="1292"/>
      <c r="CS50" s="1292"/>
      <c r="CT50" s="1292"/>
      <c r="CU50" s="1292"/>
      <c r="CV50" s="1292" t="s">
        <v>547</v>
      </c>
      <c r="CW50" s="1292"/>
      <c r="CX50" s="1292"/>
      <c r="CY50" s="1292"/>
      <c r="CZ50" s="1292"/>
      <c r="DA50" s="1292"/>
      <c r="DB50" s="1292"/>
      <c r="DC50" s="1292"/>
    </row>
    <row r="51" spans="1:109" ht="13.5" customHeight="1">
      <c r="B51" s="374"/>
      <c r="G51" s="1299"/>
      <c r="H51" s="1299"/>
      <c r="I51" s="1297"/>
      <c r="J51" s="1297"/>
      <c r="K51" s="1294"/>
      <c r="L51" s="1294"/>
      <c r="M51" s="1294"/>
      <c r="N51" s="1294"/>
      <c r="AM51" s="383"/>
      <c r="AN51" s="1295" t="s">
        <v>583</v>
      </c>
      <c r="AO51" s="1295"/>
      <c r="AP51" s="1295"/>
      <c r="AQ51" s="1295"/>
      <c r="AR51" s="1295"/>
      <c r="AS51" s="1295"/>
      <c r="AT51" s="1295"/>
      <c r="AU51" s="1295"/>
      <c r="AV51" s="1295"/>
      <c r="AW51" s="1295"/>
      <c r="AX51" s="1295"/>
      <c r="AY51" s="1295"/>
      <c r="AZ51" s="1295"/>
      <c r="BA51" s="1295"/>
      <c r="BB51" s="1295" t="s">
        <v>584</v>
      </c>
      <c r="BC51" s="1295"/>
      <c r="BD51" s="1295"/>
      <c r="BE51" s="1295"/>
      <c r="BF51" s="1295"/>
      <c r="BG51" s="1295"/>
      <c r="BH51" s="1295"/>
      <c r="BI51" s="1295"/>
      <c r="BJ51" s="1295"/>
      <c r="BK51" s="1295"/>
      <c r="BL51" s="1295"/>
      <c r="BM51" s="1295"/>
      <c r="BN51" s="1295"/>
      <c r="BO51" s="1295"/>
      <c r="BP51" s="1296"/>
      <c r="BQ51" s="1293"/>
      <c r="BR51" s="1293"/>
      <c r="BS51" s="1293"/>
      <c r="BT51" s="1293"/>
      <c r="BU51" s="1293"/>
      <c r="BV51" s="1293"/>
      <c r="BW51" s="1293"/>
      <c r="BX51" s="1296"/>
      <c r="BY51" s="1293"/>
      <c r="BZ51" s="1293"/>
      <c r="CA51" s="1293"/>
      <c r="CB51" s="1293"/>
      <c r="CC51" s="1293"/>
      <c r="CD51" s="1293"/>
      <c r="CE51" s="1293"/>
      <c r="CF51" s="1293">
        <v>53.5</v>
      </c>
      <c r="CG51" s="1293"/>
      <c r="CH51" s="1293"/>
      <c r="CI51" s="1293"/>
      <c r="CJ51" s="1293"/>
      <c r="CK51" s="1293"/>
      <c r="CL51" s="1293"/>
      <c r="CM51" s="1293"/>
      <c r="CN51" s="1293">
        <v>52.1</v>
      </c>
      <c r="CO51" s="1293"/>
      <c r="CP51" s="1293"/>
      <c r="CQ51" s="1293"/>
      <c r="CR51" s="1293"/>
      <c r="CS51" s="1293"/>
      <c r="CT51" s="1293"/>
      <c r="CU51" s="1293"/>
      <c r="CV51" s="1293">
        <v>54.3</v>
      </c>
      <c r="CW51" s="1293"/>
      <c r="CX51" s="1293"/>
      <c r="CY51" s="1293"/>
      <c r="CZ51" s="1293"/>
      <c r="DA51" s="1293"/>
      <c r="DB51" s="1293"/>
      <c r="DC51" s="1293"/>
    </row>
    <row r="52" spans="1:109">
      <c r="B52" s="374"/>
      <c r="G52" s="1299"/>
      <c r="H52" s="1299"/>
      <c r="I52" s="1297"/>
      <c r="J52" s="1297"/>
      <c r="K52" s="1294"/>
      <c r="L52" s="1294"/>
      <c r="M52" s="1294"/>
      <c r="N52" s="1294"/>
      <c r="AM52" s="383"/>
      <c r="AN52" s="1295"/>
      <c r="AO52" s="1295"/>
      <c r="AP52" s="1295"/>
      <c r="AQ52" s="1295"/>
      <c r="AR52" s="1295"/>
      <c r="AS52" s="1295"/>
      <c r="AT52" s="1295"/>
      <c r="AU52" s="1295"/>
      <c r="AV52" s="1295"/>
      <c r="AW52" s="1295"/>
      <c r="AX52" s="1295"/>
      <c r="AY52" s="1295"/>
      <c r="AZ52" s="1295"/>
      <c r="BA52" s="1295"/>
      <c r="BB52" s="1295"/>
      <c r="BC52" s="1295"/>
      <c r="BD52" s="1295"/>
      <c r="BE52" s="1295"/>
      <c r="BF52" s="1295"/>
      <c r="BG52" s="1295"/>
      <c r="BH52" s="1295"/>
      <c r="BI52" s="1295"/>
      <c r="BJ52" s="1295"/>
      <c r="BK52" s="1295"/>
      <c r="BL52" s="1295"/>
      <c r="BM52" s="1295"/>
      <c r="BN52" s="1295"/>
      <c r="BO52" s="1295"/>
      <c r="BP52" s="1293"/>
      <c r="BQ52" s="1293"/>
      <c r="BR52" s="1293"/>
      <c r="BS52" s="1293"/>
      <c r="BT52" s="1293"/>
      <c r="BU52" s="1293"/>
      <c r="BV52" s="1293"/>
      <c r="BW52" s="1293"/>
      <c r="BX52" s="1293"/>
      <c r="BY52" s="1293"/>
      <c r="BZ52" s="1293"/>
      <c r="CA52" s="1293"/>
      <c r="CB52" s="1293"/>
      <c r="CC52" s="1293"/>
      <c r="CD52" s="1293"/>
      <c r="CE52" s="1293"/>
      <c r="CF52" s="1293"/>
      <c r="CG52" s="1293"/>
      <c r="CH52" s="1293"/>
      <c r="CI52" s="1293"/>
      <c r="CJ52" s="1293"/>
      <c r="CK52" s="1293"/>
      <c r="CL52" s="1293"/>
      <c r="CM52" s="1293"/>
      <c r="CN52" s="1293"/>
      <c r="CO52" s="1293"/>
      <c r="CP52" s="1293"/>
      <c r="CQ52" s="1293"/>
      <c r="CR52" s="1293"/>
      <c r="CS52" s="1293"/>
      <c r="CT52" s="1293"/>
      <c r="CU52" s="1293"/>
      <c r="CV52" s="1293"/>
      <c r="CW52" s="1293"/>
      <c r="CX52" s="1293"/>
      <c r="CY52" s="1293"/>
      <c r="CZ52" s="1293"/>
      <c r="DA52" s="1293"/>
      <c r="DB52" s="1293"/>
      <c r="DC52" s="1293"/>
    </row>
    <row r="53" spans="1:109">
      <c r="A53" s="382"/>
      <c r="B53" s="374"/>
      <c r="G53" s="1299"/>
      <c r="H53" s="1299"/>
      <c r="I53" s="1288"/>
      <c r="J53" s="1288"/>
      <c r="K53" s="1294"/>
      <c r="L53" s="1294"/>
      <c r="M53" s="1294"/>
      <c r="N53" s="1294"/>
      <c r="AM53" s="383"/>
      <c r="AN53" s="1295"/>
      <c r="AO53" s="1295"/>
      <c r="AP53" s="1295"/>
      <c r="AQ53" s="1295"/>
      <c r="AR53" s="1295"/>
      <c r="AS53" s="1295"/>
      <c r="AT53" s="1295"/>
      <c r="AU53" s="1295"/>
      <c r="AV53" s="1295"/>
      <c r="AW53" s="1295"/>
      <c r="AX53" s="1295"/>
      <c r="AY53" s="1295"/>
      <c r="AZ53" s="1295"/>
      <c r="BA53" s="1295"/>
      <c r="BB53" s="1295" t="s">
        <v>585</v>
      </c>
      <c r="BC53" s="1295"/>
      <c r="BD53" s="1295"/>
      <c r="BE53" s="1295"/>
      <c r="BF53" s="1295"/>
      <c r="BG53" s="1295"/>
      <c r="BH53" s="1295"/>
      <c r="BI53" s="1295"/>
      <c r="BJ53" s="1295"/>
      <c r="BK53" s="1295"/>
      <c r="BL53" s="1295"/>
      <c r="BM53" s="1295"/>
      <c r="BN53" s="1295"/>
      <c r="BO53" s="1295"/>
      <c r="BP53" s="1296"/>
      <c r="BQ53" s="1293"/>
      <c r="BR53" s="1293"/>
      <c r="BS53" s="1293"/>
      <c r="BT53" s="1293"/>
      <c r="BU53" s="1293"/>
      <c r="BV53" s="1293"/>
      <c r="BW53" s="1293"/>
      <c r="BX53" s="1296"/>
      <c r="BY53" s="1293"/>
      <c r="BZ53" s="1293"/>
      <c r="CA53" s="1293"/>
      <c r="CB53" s="1293"/>
      <c r="CC53" s="1293"/>
      <c r="CD53" s="1293"/>
      <c r="CE53" s="1293"/>
      <c r="CF53" s="1293">
        <v>60.2</v>
      </c>
      <c r="CG53" s="1293"/>
      <c r="CH53" s="1293"/>
      <c r="CI53" s="1293"/>
      <c r="CJ53" s="1293"/>
      <c r="CK53" s="1293"/>
      <c r="CL53" s="1293"/>
      <c r="CM53" s="1293"/>
      <c r="CN53" s="1293">
        <v>61</v>
      </c>
      <c r="CO53" s="1293"/>
      <c r="CP53" s="1293"/>
      <c r="CQ53" s="1293"/>
      <c r="CR53" s="1293"/>
      <c r="CS53" s="1293"/>
      <c r="CT53" s="1293"/>
      <c r="CU53" s="1293"/>
      <c r="CV53" s="1293">
        <v>61.7</v>
      </c>
      <c r="CW53" s="1293"/>
      <c r="CX53" s="1293"/>
      <c r="CY53" s="1293"/>
      <c r="CZ53" s="1293"/>
      <c r="DA53" s="1293"/>
      <c r="DB53" s="1293"/>
      <c r="DC53" s="1293"/>
    </row>
    <row r="54" spans="1:109">
      <c r="A54" s="382"/>
      <c r="B54" s="374"/>
      <c r="G54" s="1299"/>
      <c r="H54" s="1299"/>
      <c r="I54" s="1288"/>
      <c r="J54" s="1288"/>
      <c r="K54" s="1294"/>
      <c r="L54" s="1294"/>
      <c r="M54" s="1294"/>
      <c r="N54" s="1294"/>
      <c r="AM54" s="383"/>
      <c r="AN54" s="1295"/>
      <c r="AO54" s="1295"/>
      <c r="AP54" s="1295"/>
      <c r="AQ54" s="1295"/>
      <c r="AR54" s="1295"/>
      <c r="AS54" s="1295"/>
      <c r="AT54" s="1295"/>
      <c r="AU54" s="1295"/>
      <c r="AV54" s="1295"/>
      <c r="AW54" s="1295"/>
      <c r="AX54" s="1295"/>
      <c r="AY54" s="1295"/>
      <c r="AZ54" s="1295"/>
      <c r="BA54" s="1295"/>
      <c r="BB54" s="1295"/>
      <c r="BC54" s="1295"/>
      <c r="BD54" s="1295"/>
      <c r="BE54" s="1295"/>
      <c r="BF54" s="1295"/>
      <c r="BG54" s="1295"/>
      <c r="BH54" s="1295"/>
      <c r="BI54" s="1295"/>
      <c r="BJ54" s="1295"/>
      <c r="BK54" s="1295"/>
      <c r="BL54" s="1295"/>
      <c r="BM54" s="1295"/>
      <c r="BN54" s="1295"/>
      <c r="BO54" s="1295"/>
      <c r="BP54" s="1293"/>
      <c r="BQ54" s="1293"/>
      <c r="BR54" s="1293"/>
      <c r="BS54" s="1293"/>
      <c r="BT54" s="1293"/>
      <c r="BU54" s="1293"/>
      <c r="BV54" s="1293"/>
      <c r="BW54" s="1293"/>
      <c r="BX54" s="1293"/>
      <c r="BY54" s="1293"/>
      <c r="BZ54" s="1293"/>
      <c r="CA54" s="1293"/>
      <c r="CB54" s="1293"/>
      <c r="CC54" s="1293"/>
      <c r="CD54" s="1293"/>
      <c r="CE54" s="1293"/>
      <c r="CF54" s="1293"/>
      <c r="CG54" s="1293"/>
      <c r="CH54" s="1293"/>
      <c r="CI54" s="1293"/>
      <c r="CJ54" s="1293"/>
      <c r="CK54" s="1293"/>
      <c r="CL54" s="1293"/>
      <c r="CM54" s="1293"/>
      <c r="CN54" s="1293"/>
      <c r="CO54" s="1293"/>
      <c r="CP54" s="1293"/>
      <c r="CQ54" s="1293"/>
      <c r="CR54" s="1293"/>
      <c r="CS54" s="1293"/>
      <c r="CT54" s="1293"/>
      <c r="CU54" s="1293"/>
      <c r="CV54" s="1293"/>
      <c r="CW54" s="1293"/>
      <c r="CX54" s="1293"/>
      <c r="CY54" s="1293"/>
      <c r="CZ54" s="1293"/>
      <c r="DA54" s="1293"/>
      <c r="DB54" s="1293"/>
      <c r="DC54" s="1293"/>
    </row>
    <row r="55" spans="1:109">
      <c r="A55" s="382"/>
      <c r="B55" s="374"/>
      <c r="G55" s="1288"/>
      <c r="H55" s="1288"/>
      <c r="I55" s="1288"/>
      <c r="J55" s="1288"/>
      <c r="K55" s="1294"/>
      <c r="L55" s="1294"/>
      <c r="M55" s="1294"/>
      <c r="N55" s="1294"/>
      <c r="AN55" s="1292" t="s">
        <v>586</v>
      </c>
      <c r="AO55" s="1292"/>
      <c r="AP55" s="1292"/>
      <c r="AQ55" s="1292"/>
      <c r="AR55" s="1292"/>
      <c r="AS55" s="1292"/>
      <c r="AT55" s="1292"/>
      <c r="AU55" s="1292"/>
      <c r="AV55" s="1292"/>
      <c r="AW55" s="1292"/>
      <c r="AX55" s="1292"/>
      <c r="AY55" s="1292"/>
      <c r="AZ55" s="1292"/>
      <c r="BA55" s="1292"/>
      <c r="BB55" s="1295" t="s">
        <v>587</v>
      </c>
      <c r="BC55" s="1295"/>
      <c r="BD55" s="1295"/>
      <c r="BE55" s="1295"/>
      <c r="BF55" s="1295"/>
      <c r="BG55" s="1295"/>
      <c r="BH55" s="1295"/>
      <c r="BI55" s="1295"/>
      <c r="BJ55" s="1295"/>
      <c r="BK55" s="1295"/>
      <c r="BL55" s="1295"/>
      <c r="BM55" s="1295"/>
      <c r="BN55" s="1295"/>
      <c r="BO55" s="1295"/>
      <c r="BP55" s="1296"/>
      <c r="BQ55" s="1293"/>
      <c r="BR55" s="1293"/>
      <c r="BS55" s="1293"/>
      <c r="BT55" s="1293"/>
      <c r="BU55" s="1293"/>
      <c r="BV55" s="1293"/>
      <c r="BW55" s="1293"/>
      <c r="BX55" s="1296"/>
      <c r="BY55" s="1293"/>
      <c r="BZ55" s="1293"/>
      <c r="CA55" s="1293"/>
      <c r="CB55" s="1293"/>
      <c r="CC55" s="1293"/>
      <c r="CD55" s="1293"/>
      <c r="CE55" s="1293"/>
      <c r="CF55" s="1293">
        <v>37.200000000000003</v>
      </c>
      <c r="CG55" s="1293"/>
      <c r="CH55" s="1293"/>
      <c r="CI55" s="1293"/>
      <c r="CJ55" s="1293"/>
      <c r="CK55" s="1293"/>
      <c r="CL55" s="1293"/>
      <c r="CM55" s="1293"/>
      <c r="CN55" s="1293">
        <v>24</v>
      </c>
      <c r="CO55" s="1293"/>
      <c r="CP55" s="1293"/>
      <c r="CQ55" s="1293"/>
      <c r="CR55" s="1293"/>
      <c r="CS55" s="1293"/>
      <c r="CT55" s="1293"/>
      <c r="CU55" s="1293"/>
      <c r="CV55" s="1293">
        <v>19.8</v>
      </c>
      <c r="CW55" s="1293"/>
      <c r="CX55" s="1293"/>
      <c r="CY55" s="1293"/>
      <c r="CZ55" s="1293"/>
      <c r="DA55" s="1293"/>
      <c r="DB55" s="1293"/>
      <c r="DC55" s="1293"/>
    </row>
    <row r="56" spans="1:109">
      <c r="A56" s="382"/>
      <c r="B56" s="374"/>
      <c r="G56" s="1288"/>
      <c r="H56" s="1288"/>
      <c r="I56" s="1288"/>
      <c r="J56" s="1288"/>
      <c r="K56" s="1294"/>
      <c r="L56" s="1294"/>
      <c r="M56" s="1294"/>
      <c r="N56" s="1294"/>
      <c r="AN56" s="1292"/>
      <c r="AO56" s="1292"/>
      <c r="AP56" s="1292"/>
      <c r="AQ56" s="1292"/>
      <c r="AR56" s="1292"/>
      <c r="AS56" s="1292"/>
      <c r="AT56" s="1292"/>
      <c r="AU56" s="1292"/>
      <c r="AV56" s="1292"/>
      <c r="AW56" s="1292"/>
      <c r="AX56" s="1292"/>
      <c r="AY56" s="1292"/>
      <c r="AZ56" s="1292"/>
      <c r="BA56" s="1292"/>
      <c r="BB56" s="1295"/>
      <c r="BC56" s="1295"/>
      <c r="BD56" s="1295"/>
      <c r="BE56" s="1295"/>
      <c r="BF56" s="1295"/>
      <c r="BG56" s="1295"/>
      <c r="BH56" s="1295"/>
      <c r="BI56" s="1295"/>
      <c r="BJ56" s="1295"/>
      <c r="BK56" s="1295"/>
      <c r="BL56" s="1295"/>
      <c r="BM56" s="1295"/>
      <c r="BN56" s="1295"/>
      <c r="BO56" s="1295"/>
      <c r="BP56" s="1293"/>
      <c r="BQ56" s="1293"/>
      <c r="BR56" s="1293"/>
      <c r="BS56" s="1293"/>
      <c r="BT56" s="1293"/>
      <c r="BU56" s="1293"/>
      <c r="BV56" s="1293"/>
      <c r="BW56" s="1293"/>
      <c r="BX56" s="1293"/>
      <c r="BY56" s="1293"/>
      <c r="BZ56" s="1293"/>
      <c r="CA56" s="1293"/>
      <c r="CB56" s="1293"/>
      <c r="CC56" s="1293"/>
      <c r="CD56" s="1293"/>
      <c r="CE56" s="1293"/>
      <c r="CF56" s="1293"/>
      <c r="CG56" s="1293"/>
      <c r="CH56" s="1293"/>
      <c r="CI56" s="1293"/>
      <c r="CJ56" s="1293"/>
      <c r="CK56" s="1293"/>
      <c r="CL56" s="1293"/>
      <c r="CM56" s="1293"/>
      <c r="CN56" s="1293"/>
      <c r="CO56" s="1293"/>
      <c r="CP56" s="1293"/>
      <c r="CQ56" s="1293"/>
      <c r="CR56" s="1293"/>
      <c r="CS56" s="1293"/>
      <c r="CT56" s="1293"/>
      <c r="CU56" s="1293"/>
      <c r="CV56" s="1293"/>
      <c r="CW56" s="1293"/>
      <c r="CX56" s="1293"/>
      <c r="CY56" s="1293"/>
      <c r="CZ56" s="1293"/>
      <c r="DA56" s="1293"/>
      <c r="DB56" s="1293"/>
      <c r="DC56" s="1293"/>
    </row>
    <row r="57" spans="1:109" s="382" customFormat="1">
      <c r="B57" s="386"/>
      <c r="G57" s="1288"/>
      <c r="H57" s="1288"/>
      <c r="I57" s="1298"/>
      <c r="J57" s="1298"/>
      <c r="K57" s="1294"/>
      <c r="L57" s="1294"/>
      <c r="M57" s="1294"/>
      <c r="N57" s="1294"/>
      <c r="AM57" s="367"/>
      <c r="AN57" s="1292"/>
      <c r="AO57" s="1292"/>
      <c r="AP57" s="1292"/>
      <c r="AQ57" s="1292"/>
      <c r="AR57" s="1292"/>
      <c r="AS57" s="1292"/>
      <c r="AT57" s="1292"/>
      <c r="AU57" s="1292"/>
      <c r="AV57" s="1292"/>
      <c r="AW57" s="1292"/>
      <c r="AX57" s="1292"/>
      <c r="AY57" s="1292"/>
      <c r="AZ57" s="1292"/>
      <c r="BA57" s="1292"/>
      <c r="BB57" s="1295" t="s">
        <v>585</v>
      </c>
      <c r="BC57" s="1295"/>
      <c r="BD57" s="1295"/>
      <c r="BE57" s="1295"/>
      <c r="BF57" s="1295"/>
      <c r="BG57" s="1295"/>
      <c r="BH57" s="1295"/>
      <c r="BI57" s="1295"/>
      <c r="BJ57" s="1295"/>
      <c r="BK57" s="1295"/>
      <c r="BL57" s="1295"/>
      <c r="BM57" s="1295"/>
      <c r="BN57" s="1295"/>
      <c r="BO57" s="1295"/>
      <c r="BP57" s="1296"/>
      <c r="BQ57" s="1293"/>
      <c r="BR57" s="1293"/>
      <c r="BS57" s="1293"/>
      <c r="BT57" s="1293"/>
      <c r="BU57" s="1293"/>
      <c r="BV57" s="1293"/>
      <c r="BW57" s="1293"/>
      <c r="BX57" s="1296"/>
      <c r="BY57" s="1293"/>
      <c r="BZ57" s="1293"/>
      <c r="CA57" s="1293"/>
      <c r="CB57" s="1293"/>
      <c r="CC57" s="1293"/>
      <c r="CD57" s="1293"/>
      <c r="CE57" s="1293"/>
      <c r="CF57" s="1293">
        <v>55.8</v>
      </c>
      <c r="CG57" s="1293"/>
      <c r="CH57" s="1293"/>
      <c r="CI57" s="1293"/>
      <c r="CJ57" s="1293"/>
      <c r="CK57" s="1293"/>
      <c r="CL57" s="1293"/>
      <c r="CM57" s="1293"/>
      <c r="CN57" s="1293">
        <v>56.1</v>
      </c>
      <c r="CO57" s="1293"/>
      <c r="CP57" s="1293"/>
      <c r="CQ57" s="1293"/>
      <c r="CR57" s="1293"/>
      <c r="CS57" s="1293"/>
      <c r="CT57" s="1293"/>
      <c r="CU57" s="1293"/>
      <c r="CV57" s="1293">
        <v>58.8</v>
      </c>
      <c r="CW57" s="1293"/>
      <c r="CX57" s="1293"/>
      <c r="CY57" s="1293"/>
      <c r="CZ57" s="1293"/>
      <c r="DA57" s="1293"/>
      <c r="DB57" s="1293"/>
      <c r="DC57" s="1293"/>
      <c r="DD57" s="387"/>
      <c r="DE57" s="386"/>
    </row>
    <row r="58" spans="1:109" s="382" customFormat="1">
      <c r="A58" s="367"/>
      <c r="B58" s="386"/>
      <c r="G58" s="1288"/>
      <c r="H58" s="1288"/>
      <c r="I58" s="1298"/>
      <c r="J58" s="1298"/>
      <c r="K58" s="1294"/>
      <c r="L58" s="1294"/>
      <c r="M58" s="1294"/>
      <c r="N58" s="1294"/>
      <c r="AM58" s="367"/>
      <c r="AN58" s="1292"/>
      <c r="AO58" s="1292"/>
      <c r="AP58" s="1292"/>
      <c r="AQ58" s="1292"/>
      <c r="AR58" s="1292"/>
      <c r="AS58" s="1292"/>
      <c r="AT58" s="1292"/>
      <c r="AU58" s="1292"/>
      <c r="AV58" s="1292"/>
      <c r="AW58" s="1292"/>
      <c r="AX58" s="1292"/>
      <c r="AY58" s="1292"/>
      <c r="AZ58" s="1292"/>
      <c r="BA58" s="1292"/>
      <c r="BB58" s="1295"/>
      <c r="BC58" s="1295"/>
      <c r="BD58" s="1295"/>
      <c r="BE58" s="1295"/>
      <c r="BF58" s="1295"/>
      <c r="BG58" s="1295"/>
      <c r="BH58" s="1295"/>
      <c r="BI58" s="1295"/>
      <c r="BJ58" s="1295"/>
      <c r="BK58" s="1295"/>
      <c r="BL58" s="1295"/>
      <c r="BM58" s="1295"/>
      <c r="BN58" s="1295"/>
      <c r="BO58" s="1295"/>
      <c r="BP58" s="1293"/>
      <c r="BQ58" s="1293"/>
      <c r="BR58" s="1293"/>
      <c r="BS58" s="1293"/>
      <c r="BT58" s="1293"/>
      <c r="BU58" s="1293"/>
      <c r="BV58" s="1293"/>
      <c r="BW58" s="1293"/>
      <c r="BX58" s="1293"/>
      <c r="BY58" s="1293"/>
      <c r="BZ58" s="1293"/>
      <c r="CA58" s="1293"/>
      <c r="CB58" s="1293"/>
      <c r="CC58" s="1293"/>
      <c r="CD58" s="1293"/>
      <c r="CE58" s="1293"/>
      <c r="CF58" s="1293"/>
      <c r="CG58" s="1293"/>
      <c r="CH58" s="1293"/>
      <c r="CI58" s="1293"/>
      <c r="CJ58" s="1293"/>
      <c r="CK58" s="1293"/>
      <c r="CL58" s="1293"/>
      <c r="CM58" s="1293"/>
      <c r="CN58" s="1293"/>
      <c r="CO58" s="1293"/>
      <c r="CP58" s="1293"/>
      <c r="CQ58" s="1293"/>
      <c r="CR58" s="1293"/>
      <c r="CS58" s="1293"/>
      <c r="CT58" s="1293"/>
      <c r="CU58" s="1293"/>
      <c r="CV58" s="1293"/>
      <c r="CW58" s="1293"/>
      <c r="CX58" s="1293"/>
      <c r="CY58" s="1293"/>
      <c r="CZ58" s="1293"/>
      <c r="DA58" s="1293"/>
      <c r="DB58" s="1293"/>
      <c r="DC58" s="1293"/>
      <c r="DD58" s="387"/>
      <c r="DE58" s="386"/>
    </row>
    <row r="59" spans="1:109" s="382" customFormat="1">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7.25">
      <c r="B63" s="393" t="s">
        <v>588</v>
      </c>
    </row>
    <row r="64" spans="1:109">
      <c r="B64" s="374"/>
      <c r="G64" s="381"/>
      <c r="I64" s="394"/>
      <c r="J64" s="394"/>
      <c r="K64" s="394"/>
      <c r="L64" s="394"/>
      <c r="M64" s="394"/>
      <c r="N64" s="395"/>
      <c r="AM64" s="381"/>
      <c r="AN64" s="381" t="s">
        <v>581</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c r="B65" s="374"/>
      <c r="AN65" s="1279" t="s">
        <v>593</v>
      </c>
      <c r="AO65" s="1280"/>
      <c r="AP65" s="1280"/>
      <c r="AQ65" s="1280"/>
      <c r="AR65" s="1280"/>
      <c r="AS65" s="1280"/>
      <c r="AT65" s="1280"/>
      <c r="AU65" s="1280"/>
      <c r="AV65" s="1280"/>
      <c r="AW65" s="1280"/>
      <c r="AX65" s="1280"/>
      <c r="AY65" s="1280"/>
      <c r="AZ65" s="1280"/>
      <c r="BA65" s="1280"/>
      <c r="BB65" s="1280"/>
      <c r="BC65" s="1280"/>
      <c r="BD65" s="1280"/>
      <c r="BE65" s="1280"/>
      <c r="BF65" s="1280"/>
      <c r="BG65" s="1280"/>
      <c r="BH65" s="1280"/>
      <c r="BI65" s="1280"/>
      <c r="BJ65" s="1280"/>
      <c r="BK65" s="1280"/>
      <c r="BL65" s="1280"/>
      <c r="BM65" s="1280"/>
      <c r="BN65" s="1280"/>
      <c r="BO65" s="1280"/>
      <c r="BP65" s="1280"/>
      <c r="BQ65" s="1280"/>
      <c r="BR65" s="1280"/>
      <c r="BS65" s="1280"/>
      <c r="BT65" s="1280"/>
      <c r="BU65" s="1280"/>
      <c r="BV65" s="1280"/>
      <c r="BW65" s="1280"/>
      <c r="BX65" s="1280"/>
      <c r="BY65" s="1280"/>
      <c r="BZ65" s="1280"/>
      <c r="CA65" s="1280"/>
      <c r="CB65" s="1280"/>
      <c r="CC65" s="1280"/>
      <c r="CD65" s="1280"/>
      <c r="CE65" s="1280"/>
      <c r="CF65" s="1280"/>
      <c r="CG65" s="1280"/>
      <c r="CH65" s="1280"/>
      <c r="CI65" s="1280"/>
      <c r="CJ65" s="1280"/>
      <c r="CK65" s="1280"/>
      <c r="CL65" s="1280"/>
      <c r="CM65" s="1280"/>
      <c r="CN65" s="1280"/>
      <c r="CO65" s="1280"/>
      <c r="CP65" s="1280"/>
      <c r="CQ65" s="1280"/>
      <c r="CR65" s="1280"/>
      <c r="CS65" s="1280"/>
      <c r="CT65" s="1280"/>
      <c r="CU65" s="1280"/>
      <c r="CV65" s="1280"/>
      <c r="CW65" s="1280"/>
      <c r="CX65" s="1280"/>
      <c r="CY65" s="1280"/>
      <c r="CZ65" s="1280"/>
      <c r="DA65" s="1280"/>
      <c r="DB65" s="1280"/>
      <c r="DC65" s="1281"/>
    </row>
    <row r="66" spans="2:107">
      <c r="B66" s="374"/>
      <c r="AN66" s="1282"/>
      <c r="AO66" s="1283"/>
      <c r="AP66" s="1283"/>
      <c r="AQ66" s="1283"/>
      <c r="AR66" s="1283"/>
      <c r="AS66" s="1283"/>
      <c r="AT66" s="1283"/>
      <c r="AU66" s="1283"/>
      <c r="AV66" s="1283"/>
      <c r="AW66" s="1283"/>
      <c r="AX66" s="1283"/>
      <c r="AY66" s="1283"/>
      <c r="AZ66" s="1283"/>
      <c r="BA66" s="1283"/>
      <c r="BB66" s="1283"/>
      <c r="BC66" s="1283"/>
      <c r="BD66" s="1283"/>
      <c r="BE66" s="1283"/>
      <c r="BF66" s="1283"/>
      <c r="BG66" s="1283"/>
      <c r="BH66" s="1283"/>
      <c r="BI66" s="1283"/>
      <c r="BJ66" s="1283"/>
      <c r="BK66" s="1283"/>
      <c r="BL66" s="1283"/>
      <c r="BM66" s="1283"/>
      <c r="BN66" s="1283"/>
      <c r="BO66" s="1283"/>
      <c r="BP66" s="1283"/>
      <c r="BQ66" s="1283"/>
      <c r="BR66" s="1283"/>
      <c r="BS66" s="1283"/>
      <c r="BT66" s="1283"/>
      <c r="BU66" s="1283"/>
      <c r="BV66" s="1283"/>
      <c r="BW66" s="1283"/>
      <c r="BX66" s="1283"/>
      <c r="BY66" s="1283"/>
      <c r="BZ66" s="1283"/>
      <c r="CA66" s="1283"/>
      <c r="CB66" s="1283"/>
      <c r="CC66" s="1283"/>
      <c r="CD66" s="1283"/>
      <c r="CE66" s="1283"/>
      <c r="CF66" s="1283"/>
      <c r="CG66" s="1283"/>
      <c r="CH66" s="1283"/>
      <c r="CI66" s="1283"/>
      <c r="CJ66" s="1283"/>
      <c r="CK66" s="1283"/>
      <c r="CL66" s="1283"/>
      <c r="CM66" s="1283"/>
      <c r="CN66" s="1283"/>
      <c r="CO66" s="1283"/>
      <c r="CP66" s="1283"/>
      <c r="CQ66" s="1283"/>
      <c r="CR66" s="1283"/>
      <c r="CS66" s="1283"/>
      <c r="CT66" s="1283"/>
      <c r="CU66" s="1283"/>
      <c r="CV66" s="1283"/>
      <c r="CW66" s="1283"/>
      <c r="CX66" s="1283"/>
      <c r="CY66" s="1283"/>
      <c r="CZ66" s="1283"/>
      <c r="DA66" s="1283"/>
      <c r="DB66" s="1283"/>
      <c r="DC66" s="1284"/>
    </row>
    <row r="67" spans="2:107">
      <c r="B67" s="374"/>
      <c r="AN67" s="1282"/>
      <c r="AO67" s="1283"/>
      <c r="AP67" s="1283"/>
      <c r="AQ67" s="1283"/>
      <c r="AR67" s="1283"/>
      <c r="AS67" s="1283"/>
      <c r="AT67" s="1283"/>
      <c r="AU67" s="1283"/>
      <c r="AV67" s="1283"/>
      <c r="AW67" s="1283"/>
      <c r="AX67" s="1283"/>
      <c r="AY67" s="1283"/>
      <c r="AZ67" s="1283"/>
      <c r="BA67" s="1283"/>
      <c r="BB67" s="1283"/>
      <c r="BC67" s="1283"/>
      <c r="BD67" s="1283"/>
      <c r="BE67" s="1283"/>
      <c r="BF67" s="1283"/>
      <c r="BG67" s="1283"/>
      <c r="BH67" s="1283"/>
      <c r="BI67" s="1283"/>
      <c r="BJ67" s="1283"/>
      <c r="BK67" s="1283"/>
      <c r="BL67" s="1283"/>
      <c r="BM67" s="1283"/>
      <c r="BN67" s="1283"/>
      <c r="BO67" s="1283"/>
      <c r="BP67" s="1283"/>
      <c r="BQ67" s="1283"/>
      <c r="BR67" s="1283"/>
      <c r="BS67" s="1283"/>
      <c r="BT67" s="1283"/>
      <c r="BU67" s="1283"/>
      <c r="BV67" s="1283"/>
      <c r="BW67" s="1283"/>
      <c r="BX67" s="1283"/>
      <c r="BY67" s="1283"/>
      <c r="BZ67" s="1283"/>
      <c r="CA67" s="1283"/>
      <c r="CB67" s="1283"/>
      <c r="CC67" s="1283"/>
      <c r="CD67" s="1283"/>
      <c r="CE67" s="1283"/>
      <c r="CF67" s="1283"/>
      <c r="CG67" s="1283"/>
      <c r="CH67" s="1283"/>
      <c r="CI67" s="1283"/>
      <c r="CJ67" s="1283"/>
      <c r="CK67" s="1283"/>
      <c r="CL67" s="1283"/>
      <c r="CM67" s="1283"/>
      <c r="CN67" s="1283"/>
      <c r="CO67" s="1283"/>
      <c r="CP67" s="1283"/>
      <c r="CQ67" s="1283"/>
      <c r="CR67" s="1283"/>
      <c r="CS67" s="1283"/>
      <c r="CT67" s="1283"/>
      <c r="CU67" s="1283"/>
      <c r="CV67" s="1283"/>
      <c r="CW67" s="1283"/>
      <c r="CX67" s="1283"/>
      <c r="CY67" s="1283"/>
      <c r="CZ67" s="1283"/>
      <c r="DA67" s="1283"/>
      <c r="DB67" s="1283"/>
      <c r="DC67" s="1284"/>
    </row>
    <row r="68" spans="2:107">
      <c r="B68" s="374"/>
      <c r="AN68" s="1282"/>
      <c r="AO68" s="1283"/>
      <c r="AP68" s="1283"/>
      <c r="AQ68" s="1283"/>
      <c r="AR68" s="1283"/>
      <c r="AS68" s="1283"/>
      <c r="AT68" s="1283"/>
      <c r="AU68" s="1283"/>
      <c r="AV68" s="1283"/>
      <c r="AW68" s="1283"/>
      <c r="AX68" s="1283"/>
      <c r="AY68" s="1283"/>
      <c r="AZ68" s="1283"/>
      <c r="BA68" s="1283"/>
      <c r="BB68" s="1283"/>
      <c r="BC68" s="1283"/>
      <c r="BD68" s="1283"/>
      <c r="BE68" s="1283"/>
      <c r="BF68" s="1283"/>
      <c r="BG68" s="1283"/>
      <c r="BH68" s="1283"/>
      <c r="BI68" s="1283"/>
      <c r="BJ68" s="1283"/>
      <c r="BK68" s="1283"/>
      <c r="BL68" s="1283"/>
      <c r="BM68" s="1283"/>
      <c r="BN68" s="1283"/>
      <c r="BO68" s="1283"/>
      <c r="BP68" s="1283"/>
      <c r="BQ68" s="1283"/>
      <c r="BR68" s="1283"/>
      <c r="BS68" s="1283"/>
      <c r="BT68" s="1283"/>
      <c r="BU68" s="1283"/>
      <c r="BV68" s="1283"/>
      <c r="BW68" s="1283"/>
      <c r="BX68" s="1283"/>
      <c r="BY68" s="1283"/>
      <c r="BZ68" s="1283"/>
      <c r="CA68" s="1283"/>
      <c r="CB68" s="1283"/>
      <c r="CC68" s="1283"/>
      <c r="CD68" s="1283"/>
      <c r="CE68" s="1283"/>
      <c r="CF68" s="1283"/>
      <c r="CG68" s="1283"/>
      <c r="CH68" s="1283"/>
      <c r="CI68" s="1283"/>
      <c r="CJ68" s="1283"/>
      <c r="CK68" s="1283"/>
      <c r="CL68" s="1283"/>
      <c r="CM68" s="1283"/>
      <c r="CN68" s="1283"/>
      <c r="CO68" s="1283"/>
      <c r="CP68" s="1283"/>
      <c r="CQ68" s="1283"/>
      <c r="CR68" s="1283"/>
      <c r="CS68" s="1283"/>
      <c r="CT68" s="1283"/>
      <c r="CU68" s="1283"/>
      <c r="CV68" s="1283"/>
      <c r="CW68" s="1283"/>
      <c r="CX68" s="1283"/>
      <c r="CY68" s="1283"/>
      <c r="CZ68" s="1283"/>
      <c r="DA68" s="1283"/>
      <c r="DB68" s="1283"/>
      <c r="DC68" s="1284"/>
    </row>
    <row r="69" spans="2:107">
      <c r="B69" s="374"/>
      <c r="AN69" s="1285"/>
      <c r="AO69" s="1286"/>
      <c r="AP69" s="1286"/>
      <c r="AQ69" s="1286"/>
      <c r="AR69" s="1286"/>
      <c r="AS69" s="1286"/>
      <c r="AT69" s="1286"/>
      <c r="AU69" s="1286"/>
      <c r="AV69" s="1286"/>
      <c r="AW69" s="1286"/>
      <c r="AX69" s="1286"/>
      <c r="AY69" s="1286"/>
      <c r="AZ69" s="1286"/>
      <c r="BA69" s="1286"/>
      <c r="BB69" s="1286"/>
      <c r="BC69" s="1286"/>
      <c r="BD69" s="1286"/>
      <c r="BE69" s="1286"/>
      <c r="BF69" s="1286"/>
      <c r="BG69" s="1286"/>
      <c r="BH69" s="1286"/>
      <c r="BI69" s="1286"/>
      <c r="BJ69" s="1286"/>
      <c r="BK69" s="1286"/>
      <c r="BL69" s="1286"/>
      <c r="BM69" s="1286"/>
      <c r="BN69" s="1286"/>
      <c r="BO69" s="1286"/>
      <c r="BP69" s="1286"/>
      <c r="BQ69" s="1286"/>
      <c r="BR69" s="1286"/>
      <c r="BS69" s="1286"/>
      <c r="BT69" s="1286"/>
      <c r="BU69" s="1286"/>
      <c r="BV69" s="1286"/>
      <c r="BW69" s="1286"/>
      <c r="BX69" s="1286"/>
      <c r="BY69" s="1286"/>
      <c r="BZ69" s="1286"/>
      <c r="CA69" s="1286"/>
      <c r="CB69" s="1286"/>
      <c r="CC69" s="1286"/>
      <c r="CD69" s="1286"/>
      <c r="CE69" s="1286"/>
      <c r="CF69" s="1286"/>
      <c r="CG69" s="1286"/>
      <c r="CH69" s="1286"/>
      <c r="CI69" s="1286"/>
      <c r="CJ69" s="1286"/>
      <c r="CK69" s="1286"/>
      <c r="CL69" s="1286"/>
      <c r="CM69" s="1286"/>
      <c r="CN69" s="1286"/>
      <c r="CO69" s="1286"/>
      <c r="CP69" s="1286"/>
      <c r="CQ69" s="1286"/>
      <c r="CR69" s="1286"/>
      <c r="CS69" s="1286"/>
      <c r="CT69" s="1286"/>
      <c r="CU69" s="1286"/>
      <c r="CV69" s="1286"/>
      <c r="CW69" s="1286"/>
      <c r="CX69" s="1286"/>
      <c r="CY69" s="1286"/>
      <c r="CZ69" s="1286"/>
      <c r="DA69" s="1286"/>
      <c r="DB69" s="1286"/>
      <c r="DC69" s="1287"/>
    </row>
    <row r="70" spans="2:107">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c r="B71" s="374"/>
      <c r="G71" s="399"/>
      <c r="I71" s="400"/>
      <c r="J71" s="397"/>
      <c r="K71" s="397"/>
      <c r="L71" s="398"/>
      <c r="M71" s="397"/>
      <c r="N71" s="398"/>
      <c r="AM71" s="399"/>
      <c r="AN71" s="367" t="s">
        <v>582</v>
      </c>
    </row>
    <row r="72" spans="2:107">
      <c r="B72" s="374"/>
      <c r="G72" s="1288"/>
      <c r="H72" s="1288"/>
      <c r="I72" s="1288"/>
      <c r="J72" s="1288"/>
      <c r="K72" s="384"/>
      <c r="L72" s="384"/>
      <c r="M72" s="385"/>
      <c r="N72" s="385"/>
      <c r="AN72" s="1289"/>
      <c r="AO72" s="1290"/>
      <c r="AP72" s="1290"/>
      <c r="AQ72" s="1290"/>
      <c r="AR72" s="1290"/>
      <c r="AS72" s="1290"/>
      <c r="AT72" s="1290"/>
      <c r="AU72" s="1290"/>
      <c r="AV72" s="1290"/>
      <c r="AW72" s="1290"/>
      <c r="AX72" s="1290"/>
      <c r="AY72" s="1290"/>
      <c r="AZ72" s="1290"/>
      <c r="BA72" s="1290"/>
      <c r="BB72" s="1290"/>
      <c r="BC72" s="1290"/>
      <c r="BD72" s="1290"/>
      <c r="BE72" s="1290"/>
      <c r="BF72" s="1290"/>
      <c r="BG72" s="1290"/>
      <c r="BH72" s="1290"/>
      <c r="BI72" s="1290"/>
      <c r="BJ72" s="1290"/>
      <c r="BK72" s="1290"/>
      <c r="BL72" s="1290"/>
      <c r="BM72" s="1290"/>
      <c r="BN72" s="1290"/>
      <c r="BO72" s="1291"/>
      <c r="BP72" s="1292" t="s">
        <v>543</v>
      </c>
      <c r="BQ72" s="1292"/>
      <c r="BR72" s="1292"/>
      <c r="BS72" s="1292"/>
      <c r="BT72" s="1292"/>
      <c r="BU72" s="1292"/>
      <c r="BV72" s="1292"/>
      <c r="BW72" s="1292"/>
      <c r="BX72" s="1292" t="s">
        <v>544</v>
      </c>
      <c r="BY72" s="1292"/>
      <c r="BZ72" s="1292"/>
      <c r="CA72" s="1292"/>
      <c r="CB72" s="1292"/>
      <c r="CC72" s="1292"/>
      <c r="CD72" s="1292"/>
      <c r="CE72" s="1292"/>
      <c r="CF72" s="1292" t="s">
        <v>545</v>
      </c>
      <c r="CG72" s="1292"/>
      <c r="CH72" s="1292"/>
      <c r="CI72" s="1292"/>
      <c r="CJ72" s="1292"/>
      <c r="CK72" s="1292"/>
      <c r="CL72" s="1292"/>
      <c r="CM72" s="1292"/>
      <c r="CN72" s="1292" t="s">
        <v>546</v>
      </c>
      <c r="CO72" s="1292"/>
      <c r="CP72" s="1292"/>
      <c r="CQ72" s="1292"/>
      <c r="CR72" s="1292"/>
      <c r="CS72" s="1292"/>
      <c r="CT72" s="1292"/>
      <c r="CU72" s="1292"/>
      <c r="CV72" s="1292" t="s">
        <v>547</v>
      </c>
      <c r="CW72" s="1292"/>
      <c r="CX72" s="1292"/>
      <c r="CY72" s="1292"/>
      <c r="CZ72" s="1292"/>
      <c r="DA72" s="1292"/>
      <c r="DB72" s="1292"/>
      <c r="DC72" s="1292"/>
    </row>
    <row r="73" spans="2:107">
      <c r="B73" s="374"/>
      <c r="G73" s="1299"/>
      <c r="H73" s="1299"/>
      <c r="I73" s="1299"/>
      <c r="J73" s="1299"/>
      <c r="K73" s="1300"/>
      <c r="L73" s="1300"/>
      <c r="M73" s="1300"/>
      <c r="N73" s="1300"/>
      <c r="AM73" s="383"/>
      <c r="AN73" s="1295" t="s">
        <v>583</v>
      </c>
      <c r="AO73" s="1295"/>
      <c r="AP73" s="1295"/>
      <c r="AQ73" s="1295"/>
      <c r="AR73" s="1295"/>
      <c r="AS73" s="1295"/>
      <c r="AT73" s="1295"/>
      <c r="AU73" s="1295"/>
      <c r="AV73" s="1295"/>
      <c r="AW73" s="1295"/>
      <c r="AX73" s="1295"/>
      <c r="AY73" s="1295"/>
      <c r="AZ73" s="1295"/>
      <c r="BA73" s="1295"/>
      <c r="BB73" s="1295" t="s">
        <v>587</v>
      </c>
      <c r="BC73" s="1295"/>
      <c r="BD73" s="1295"/>
      <c r="BE73" s="1295"/>
      <c r="BF73" s="1295"/>
      <c r="BG73" s="1295"/>
      <c r="BH73" s="1295"/>
      <c r="BI73" s="1295"/>
      <c r="BJ73" s="1295"/>
      <c r="BK73" s="1295"/>
      <c r="BL73" s="1295"/>
      <c r="BM73" s="1295"/>
      <c r="BN73" s="1295"/>
      <c r="BO73" s="1295"/>
      <c r="BP73" s="1293">
        <v>59.5</v>
      </c>
      <c r="BQ73" s="1293"/>
      <c r="BR73" s="1293"/>
      <c r="BS73" s="1293"/>
      <c r="BT73" s="1293"/>
      <c r="BU73" s="1293"/>
      <c r="BV73" s="1293"/>
      <c r="BW73" s="1293"/>
      <c r="BX73" s="1293">
        <v>57.6</v>
      </c>
      <c r="BY73" s="1293"/>
      <c r="BZ73" s="1293"/>
      <c r="CA73" s="1293"/>
      <c r="CB73" s="1293"/>
      <c r="CC73" s="1293"/>
      <c r="CD73" s="1293"/>
      <c r="CE73" s="1293"/>
      <c r="CF73" s="1293">
        <v>53.5</v>
      </c>
      <c r="CG73" s="1293"/>
      <c r="CH73" s="1293"/>
      <c r="CI73" s="1293"/>
      <c r="CJ73" s="1293"/>
      <c r="CK73" s="1293"/>
      <c r="CL73" s="1293"/>
      <c r="CM73" s="1293"/>
      <c r="CN73" s="1293">
        <v>52.1</v>
      </c>
      <c r="CO73" s="1293"/>
      <c r="CP73" s="1293"/>
      <c r="CQ73" s="1293"/>
      <c r="CR73" s="1293"/>
      <c r="CS73" s="1293"/>
      <c r="CT73" s="1293"/>
      <c r="CU73" s="1293"/>
      <c r="CV73" s="1293">
        <v>54.3</v>
      </c>
      <c r="CW73" s="1293"/>
      <c r="CX73" s="1293"/>
      <c r="CY73" s="1293"/>
      <c r="CZ73" s="1293"/>
      <c r="DA73" s="1293"/>
      <c r="DB73" s="1293"/>
      <c r="DC73" s="1293"/>
    </row>
    <row r="74" spans="2:107">
      <c r="B74" s="374"/>
      <c r="G74" s="1299"/>
      <c r="H74" s="1299"/>
      <c r="I74" s="1299"/>
      <c r="J74" s="1299"/>
      <c r="K74" s="1300"/>
      <c r="L74" s="1300"/>
      <c r="M74" s="1300"/>
      <c r="N74" s="1300"/>
      <c r="AM74" s="383"/>
      <c r="AN74" s="1295"/>
      <c r="AO74" s="1295"/>
      <c r="AP74" s="1295"/>
      <c r="AQ74" s="1295"/>
      <c r="AR74" s="1295"/>
      <c r="AS74" s="1295"/>
      <c r="AT74" s="1295"/>
      <c r="AU74" s="1295"/>
      <c r="AV74" s="1295"/>
      <c r="AW74" s="1295"/>
      <c r="AX74" s="1295"/>
      <c r="AY74" s="1295"/>
      <c r="AZ74" s="1295"/>
      <c r="BA74" s="1295"/>
      <c r="BB74" s="1295"/>
      <c r="BC74" s="1295"/>
      <c r="BD74" s="1295"/>
      <c r="BE74" s="1295"/>
      <c r="BF74" s="1295"/>
      <c r="BG74" s="1295"/>
      <c r="BH74" s="1295"/>
      <c r="BI74" s="1295"/>
      <c r="BJ74" s="1295"/>
      <c r="BK74" s="1295"/>
      <c r="BL74" s="1295"/>
      <c r="BM74" s="1295"/>
      <c r="BN74" s="1295"/>
      <c r="BO74" s="1295"/>
      <c r="BP74" s="1293"/>
      <c r="BQ74" s="1293"/>
      <c r="BR74" s="1293"/>
      <c r="BS74" s="1293"/>
      <c r="BT74" s="1293"/>
      <c r="BU74" s="1293"/>
      <c r="BV74" s="1293"/>
      <c r="BW74" s="1293"/>
      <c r="BX74" s="1293"/>
      <c r="BY74" s="1293"/>
      <c r="BZ74" s="1293"/>
      <c r="CA74" s="1293"/>
      <c r="CB74" s="1293"/>
      <c r="CC74" s="1293"/>
      <c r="CD74" s="1293"/>
      <c r="CE74" s="1293"/>
      <c r="CF74" s="1293"/>
      <c r="CG74" s="1293"/>
      <c r="CH74" s="1293"/>
      <c r="CI74" s="1293"/>
      <c r="CJ74" s="1293"/>
      <c r="CK74" s="1293"/>
      <c r="CL74" s="1293"/>
      <c r="CM74" s="1293"/>
      <c r="CN74" s="1293"/>
      <c r="CO74" s="1293"/>
      <c r="CP74" s="1293"/>
      <c r="CQ74" s="1293"/>
      <c r="CR74" s="1293"/>
      <c r="CS74" s="1293"/>
      <c r="CT74" s="1293"/>
      <c r="CU74" s="1293"/>
      <c r="CV74" s="1293"/>
      <c r="CW74" s="1293"/>
      <c r="CX74" s="1293"/>
      <c r="CY74" s="1293"/>
      <c r="CZ74" s="1293"/>
      <c r="DA74" s="1293"/>
      <c r="DB74" s="1293"/>
      <c r="DC74" s="1293"/>
    </row>
    <row r="75" spans="2:107">
      <c r="B75" s="374"/>
      <c r="G75" s="1299"/>
      <c r="H75" s="1299"/>
      <c r="I75" s="1288"/>
      <c r="J75" s="1288"/>
      <c r="K75" s="1294"/>
      <c r="L75" s="1294"/>
      <c r="M75" s="1294"/>
      <c r="N75" s="1294"/>
      <c r="AM75" s="383"/>
      <c r="AN75" s="1295"/>
      <c r="AO75" s="1295"/>
      <c r="AP75" s="1295"/>
      <c r="AQ75" s="1295"/>
      <c r="AR75" s="1295"/>
      <c r="AS75" s="1295"/>
      <c r="AT75" s="1295"/>
      <c r="AU75" s="1295"/>
      <c r="AV75" s="1295"/>
      <c r="AW75" s="1295"/>
      <c r="AX75" s="1295"/>
      <c r="AY75" s="1295"/>
      <c r="AZ75" s="1295"/>
      <c r="BA75" s="1295"/>
      <c r="BB75" s="1295" t="s">
        <v>589</v>
      </c>
      <c r="BC75" s="1295"/>
      <c r="BD75" s="1295"/>
      <c r="BE75" s="1295"/>
      <c r="BF75" s="1295"/>
      <c r="BG75" s="1295"/>
      <c r="BH75" s="1295"/>
      <c r="BI75" s="1295"/>
      <c r="BJ75" s="1295"/>
      <c r="BK75" s="1295"/>
      <c r="BL75" s="1295"/>
      <c r="BM75" s="1295"/>
      <c r="BN75" s="1295"/>
      <c r="BO75" s="1295"/>
      <c r="BP75" s="1293">
        <v>13</v>
      </c>
      <c r="BQ75" s="1293"/>
      <c r="BR75" s="1293"/>
      <c r="BS75" s="1293"/>
      <c r="BT75" s="1293"/>
      <c r="BU75" s="1293"/>
      <c r="BV75" s="1293"/>
      <c r="BW75" s="1293"/>
      <c r="BX75" s="1293">
        <v>12.3</v>
      </c>
      <c r="BY75" s="1293"/>
      <c r="BZ75" s="1293"/>
      <c r="CA75" s="1293"/>
      <c r="CB75" s="1293"/>
      <c r="CC75" s="1293"/>
      <c r="CD75" s="1293"/>
      <c r="CE75" s="1293"/>
      <c r="CF75" s="1293">
        <v>11.8</v>
      </c>
      <c r="CG75" s="1293"/>
      <c r="CH75" s="1293"/>
      <c r="CI75" s="1293"/>
      <c r="CJ75" s="1293"/>
      <c r="CK75" s="1293"/>
      <c r="CL75" s="1293"/>
      <c r="CM75" s="1293"/>
      <c r="CN75" s="1293">
        <v>11.6</v>
      </c>
      <c r="CO75" s="1293"/>
      <c r="CP75" s="1293"/>
      <c r="CQ75" s="1293"/>
      <c r="CR75" s="1293"/>
      <c r="CS75" s="1293"/>
      <c r="CT75" s="1293"/>
      <c r="CU75" s="1293"/>
      <c r="CV75" s="1293">
        <v>11.4</v>
      </c>
      <c r="CW75" s="1293"/>
      <c r="CX75" s="1293"/>
      <c r="CY75" s="1293"/>
      <c r="CZ75" s="1293"/>
      <c r="DA75" s="1293"/>
      <c r="DB75" s="1293"/>
      <c r="DC75" s="1293"/>
    </row>
    <row r="76" spans="2:107">
      <c r="B76" s="374"/>
      <c r="G76" s="1299"/>
      <c r="H76" s="1299"/>
      <c r="I76" s="1288"/>
      <c r="J76" s="1288"/>
      <c r="K76" s="1294"/>
      <c r="L76" s="1294"/>
      <c r="M76" s="1294"/>
      <c r="N76" s="1294"/>
      <c r="AM76" s="383"/>
      <c r="AN76" s="1295"/>
      <c r="AO76" s="1295"/>
      <c r="AP76" s="1295"/>
      <c r="AQ76" s="1295"/>
      <c r="AR76" s="1295"/>
      <c r="AS76" s="1295"/>
      <c r="AT76" s="1295"/>
      <c r="AU76" s="1295"/>
      <c r="AV76" s="1295"/>
      <c r="AW76" s="1295"/>
      <c r="AX76" s="1295"/>
      <c r="AY76" s="1295"/>
      <c r="AZ76" s="1295"/>
      <c r="BA76" s="1295"/>
      <c r="BB76" s="1295"/>
      <c r="BC76" s="1295"/>
      <c r="BD76" s="1295"/>
      <c r="BE76" s="1295"/>
      <c r="BF76" s="1295"/>
      <c r="BG76" s="1295"/>
      <c r="BH76" s="1295"/>
      <c r="BI76" s="1295"/>
      <c r="BJ76" s="1295"/>
      <c r="BK76" s="1295"/>
      <c r="BL76" s="1295"/>
      <c r="BM76" s="1295"/>
      <c r="BN76" s="1295"/>
      <c r="BO76" s="1295"/>
      <c r="BP76" s="1293"/>
      <c r="BQ76" s="1293"/>
      <c r="BR76" s="1293"/>
      <c r="BS76" s="1293"/>
      <c r="BT76" s="1293"/>
      <c r="BU76" s="1293"/>
      <c r="BV76" s="1293"/>
      <c r="BW76" s="1293"/>
      <c r="BX76" s="1293"/>
      <c r="BY76" s="1293"/>
      <c r="BZ76" s="1293"/>
      <c r="CA76" s="1293"/>
      <c r="CB76" s="1293"/>
      <c r="CC76" s="1293"/>
      <c r="CD76" s="1293"/>
      <c r="CE76" s="1293"/>
      <c r="CF76" s="1293"/>
      <c r="CG76" s="1293"/>
      <c r="CH76" s="1293"/>
      <c r="CI76" s="1293"/>
      <c r="CJ76" s="1293"/>
      <c r="CK76" s="1293"/>
      <c r="CL76" s="1293"/>
      <c r="CM76" s="1293"/>
      <c r="CN76" s="1293"/>
      <c r="CO76" s="1293"/>
      <c r="CP76" s="1293"/>
      <c r="CQ76" s="1293"/>
      <c r="CR76" s="1293"/>
      <c r="CS76" s="1293"/>
      <c r="CT76" s="1293"/>
      <c r="CU76" s="1293"/>
      <c r="CV76" s="1293"/>
      <c r="CW76" s="1293"/>
      <c r="CX76" s="1293"/>
      <c r="CY76" s="1293"/>
      <c r="CZ76" s="1293"/>
      <c r="DA76" s="1293"/>
      <c r="DB76" s="1293"/>
      <c r="DC76" s="1293"/>
    </row>
    <row r="77" spans="2:107">
      <c r="B77" s="374"/>
      <c r="G77" s="1288"/>
      <c r="H77" s="1288"/>
      <c r="I77" s="1288"/>
      <c r="J77" s="1288"/>
      <c r="K77" s="1300"/>
      <c r="L77" s="1300"/>
      <c r="M77" s="1300"/>
      <c r="N77" s="1300"/>
      <c r="AN77" s="1292" t="s">
        <v>586</v>
      </c>
      <c r="AO77" s="1292"/>
      <c r="AP77" s="1292"/>
      <c r="AQ77" s="1292"/>
      <c r="AR77" s="1292"/>
      <c r="AS77" s="1292"/>
      <c r="AT77" s="1292"/>
      <c r="AU77" s="1292"/>
      <c r="AV77" s="1292"/>
      <c r="AW77" s="1292"/>
      <c r="AX77" s="1292"/>
      <c r="AY77" s="1292"/>
      <c r="AZ77" s="1292"/>
      <c r="BA77" s="1292"/>
      <c r="BB77" s="1295" t="s">
        <v>587</v>
      </c>
      <c r="BC77" s="1295"/>
      <c r="BD77" s="1295"/>
      <c r="BE77" s="1295"/>
      <c r="BF77" s="1295"/>
      <c r="BG77" s="1295"/>
      <c r="BH77" s="1295"/>
      <c r="BI77" s="1295"/>
      <c r="BJ77" s="1295"/>
      <c r="BK77" s="1295"/>
      <c r="BL77" s="1295"/>
      <c r="BM77" s="1295"/>
      <c r="BN77" s="1295"/>
      <c r="BO77" s="1295"/>
      <c r="BP77" s="1293">
        <v>58.8</v>
      </c>
      <c r="BQ77" s="1293"/>
      <c r="BR77" s="1293"/>
      <c r="BS77" s="1293"/>
      <c r="BT77" s="1293"/>
      <c r="BU77" s="1293"/>
      <c r="BV77" s="1293"/>
      <c r="BW77" s="1293"/>
      <c r="BX77" s="1293">
        <v>49.7</v>
      </c>
      <c r="BY77" s="1293"/>
      <c r="BZ77" s="1293"/>
      <c r="CA77" s="1293"/>
      <c r="CB77" s="1293"/>
      <c r="CC77" s="1293"/>
      <c r="CD77" s="1293"/>
      <c r="CE77" s="1293"/>
      <c r="CF77" s="1293">
        <v>37.200000000000003</v>
      </c>
      <c r="CG77" s="1293"/>
      <c r="CH77" s="1293"/>
      <c r="CI77" s="1293"/>
      <c r="CJ77" s="1293"/>
      <c r="CK77" s="1293"/>
      <c r="CL77" s="1293"/>
      <c r="CM77" s="1293"/>
      <c r="CN77" s="1293">
        <v>24</v>
      </c>
      <c r="CO77" s="1293"/>
      <c r="CP77" s="1293"/>
      <c r="CQ77" s="1293"/>
      <c r="CR77" s="1293"/>
      <c r="CS77" s="1293"/>
      <c r="CT77" s="1293"/>
      <c r="CU77" s="1293"/>
      <c r="CV77" s="1293">
        <v>19.8</v>
      </c>
      <c r="CW77" s="1293"/>
      <c r="CX77" s="1293"/>
      <c r="CY77" s="1293"/>
      <c r="CZ77" s="1293"/>
      <c r="DA77" s="1293"/>
      <c r="DB77" s="1293"/>
      <c r="DC77" s="1293"/>
    </row>
    <row r="78" spans="2:107">
      <c r="B78" s="374"/>
      <c r="G78" s="1288"/>
      <c r="H78" s="1288"/>
      <c r="I78" s="1288"/>
      <c r="J78" s="1288"/>
      <c r="K78" s="1300"/>
      <c r="L78" s="1300"/>
      <c r="M78" s="1300"/>
      <c r="N78" s="1300"/>
      <c r="AN78" s="1292"/>
      <c r="AO78" s="1292"/>
      <c r="AP78" s="1292"/>
      <c r="AQ78" s="1292"/>
      <c r="AR78" s="1292"/>
      <c r="AS78" s="1292"/>
      <c r="AT78" s="1292"/>
      <c r="AU78" s="1292"/>
      <c r="AV78" s="1292"/>
      <c r="AW78" s="1292"/>
      <c r="AX78" s="1292"/>
      <c r="AY78" s="1292"/>
      <c r="AZ78" s="1292"/>
      <c r="BA78" s="1292"/>
      <c r="BB78" s="1295"/>
      <c r="BC78" s="1295"/>
      <c r="BD78" s="1295"/>
      <c r="BE78" s="1295"/>
      <c r="BF78" s="1295"/>
      <c r="BG78" s="1295"/>
      <c r="BH78" s="1295"/>
      <c r="BI78" s="1295"/>
      <c r="BJ78" s="1295"/>
      <c r="BK78" s="1295"/>
      <c r="BL78" s="1295"/>
      <c r="BM78" s="1295"/>
      <c r="BN78" s="1295"/>
      <c r="BO78" s="1295"/>
      <c r="BP78" s="1293"/>
      <c r="BQ78" s="1293"/>
      <c r="BR78" s="1293"/>
      <c r="BS78" s="1293"/>
      <c r="BT78" s="1293"/>
      <c r="BU78" s="1293"/>
      <c r="BV78" s="1293"/>
      <c r="BW78" s="1293"/>
      <c r="BX78" s="1293"/>
      <c r="BY78" s="1293"/>
      <c r="BZ78" s="1293"/>
      <c r="CA78" s="1293"/>
      <c r="CB78" s="1293"/>
      <c r="CC78" s="1293"/>
      <c r="CD78" s="1293"/>
      <c r="CE78" s="1293"/>
      <c r="CF78" s="1293"/>
      <c r="CG78" s="1293"/>
      <c r="CH78" s="1293"/>
      <c r="CI78" s="1293"/>
      <c r="CJ78" s="1293"/>
      <c r="CK78" s="1293"/>
      <c r="CL78" s="1293"/>
      <c r="CM78" s="1293"/>
      <c r="CN78" s="1293"/>
      <c r="CO78" s="1293"/>
      <c r="CP78" s="1293"/>
      <c r="CQ78" s="1293"/>
      <c r="CR78" s="1293"/>
      <c r="CS78" s="1293"/>
      <c r="CT78" s="1293"/>
      <c r="CU78" s="1293"/>
      <c r="CV78" s="1293"/>
      <c r="CW78" s="1293"/>
      <c r="CX78" s="1293"/>
      <c r="CY78" s="1293"/>
      <c r="CZ78" s="1293"/>
      <c r="DA78" s="1293"/>
      <c r="DB78" s="1293"/>
      <c r="DC78" s="1293"/>
    </row>
    <row r="79" spans="2:107">
      <c r="B79" s="374"/>
      <c r="G79" s="1288"/>
      <c r="H79" s="1288"/>
      <c r="I79" s="1298"/>
      <c r="J79" s="1298"/>
      <c r="K79" s="1301"/>
      <c r="L79" s="1301"/>
      <c r="M79" s="1301"/>
      <c r="N79" s="1301"/>
      <c r="AN79" s="1292"/>
      <c r="AO79" s="1292"/>
      <c r="AP79" s="1292"/>
      <c r="AQ79" s="1292"/>
      <c r="AR79" s="1292"/>
      <c r="AS79" s="1292"/>
      <c r="AT79" s="1292"/>
      <c r="AU79" s="1292"/>
      <c r="AV79" s="1292"/>
      <c r="AW79" s="1292"/>
      <c r="AX79" s="1292"/>
      <c r="AY79" s="1292"/>
      <c r="AZ79" s="1292"/>
      <c r="BA79" s="1292"/>
      <c r="BB79" s="1295" t="s">
        <v>589</v>
      </c>
      <c r="BC79" s="1295"/>
      <c r="BD79" s="1295"/>
      <c r="BE79" s="1295"/>
      <c r="BF79" s="1295"/>
      <c r="BG79" s="1295"/>
      <c r="BH79" s="1295"/>
      <c r="BI79" s="1295"/>
      <c r="BJ79" s="1295"/>
      <c r="BK79" s="1295"/>
      <c r="BL79" s="1295"/>
      <c r="BM79" s="1295"/>
      <c r="BN79" s="1295"/>
      <c r="BO79" s="1295"/>
      <c r="BP79" s="1293">
        <v>12.4</v>
      </c>
      <c r="BQ79" s="1293"/>
      <c r="BR79" s="1293"/>
      <c r="BS79" s="1293"/>
      <c r="BT79" s="1293"/>
      <c r="BU79" s="1293"/>
      <c r="BV79" s="1293"/>
      <c r="BW79" s="1293"/>
      <c r="BX79" s="1293">
        <v>11.2</v>
      </c>
      <c r="BY79" s="1293"/>
      <c r="BZ79" s="1293"/>
      <c r="CA79" s="1293"/>
      <c r="CB79" s="1293"/>
      <c r="CC79" s="1293"/>
      <c r="CD79" s="1293"/>
      <c r="CE79" s="1293"/>
      <c r="CF79" s="1293">
        <v>10.1</v>
      </c>
      <c r="CG79" s="1293"/>
      <c r="CH79" s="1293"/>
      <c r="CI79" s="1293"/>
      <c r="CJ79" s="1293"/>
      <c r="CK79" s="1293"/>
      <c r="CL79" s="1293"/>
      <c r="CM79" s="1293"/>
      <c r="CN79" s="1293">
        <v>9.1</v>
      </c>
      <c r="CO79" s="1293"/>
      <c r="CP79" s="1293"/>
      <c r="CQ79" s="1293"/>
      <c r="CR79" s="1293"/>
      <c r="CS79" s="1293"/>
      <c r="CT79" s="1293"/>
      <c r="CU79" s="1293"/>
      <c r="CV79" s="1293">
        <v>8.9</v>
      </c>
      <c r="CW79" s="1293"/>
      <c r="CX79" s="1293"/>
      <c r="CY79" s="1293"/>
      <c r="CZ79" s="1293"/>
      <c r="DA79" s="1293"/>
      <c r="DB79" s="1293"/>
      <c r="DC79" s="1293"/>
    </row>
    <row r="80" spans="2:107">
      <c r="B80" s="374"/>
      <c r="G80" s="1288"/>
      <c r="H80" s="1288"/>
      <c r="I80" s="1298"/>
      <c r="J80" s="1298"/>
      <c r="K80" s="1301"/>
      <c r="L80" s="1301"/>
      <c r="M80" s="1301"/>
      <c r="N80" s="1301"/>
      <c r="AN80" s="1292"/>
      <c r="AO80" s="1292"/>
      <c r="AP80" s="1292"/>
      <c r="AQ80" s="1292"/>
      <c r="AR80" s="1292"/>
      <c r="AS80" s="1292"/>
      <c r="AT80" s="1292"/>
      <c r="AU80" s="1292"/>
      <c r="AV80" s="1292"/>
      <c r="AW80" s="1292"/>
      <c r="AX80" s="1292"/>
      <c r="AY80" s="1292"/>
      <c r="AZ80" s="1292"/>
      <c r="BA80" s="1292"/>
      <c r="BB80" s="1295"/>
      <c r="BC80" s="1295"/>
      <c r="BD80" s="1295"/>
      <c r="BE80" s="1295"/>
      <c r="BF80" s="1295"/>
      <c r="BG80" s="1295"/>
      <c r="BH80" s="1295"/>
      <c r="BI80" s="1295"/>
      <c r="BJ80" s="1295"/>
      <c r="BK80" s="1295"/>
      <c r="BL80" s="1295"/>
      <c r="BM80" s="1295"/>
      <c r="BN80" s="1295"/>
      <c r="BO80" s="1295"/>
      <c r="BP80" s="1293"/>
      <c r="BQ80" s="1293"/>
      <c r="BR80" s="1293"/>
      <c r="BS80" s="1293"/>
      <c r="BT80" s="1293"/>
      <c r="BU80" s="1293"/>
      <c r="BV80" s="1293"/>
      <c r="BW80" s="1293"/>
      <c r="BX80" s="1293"/>
      <c r="BY80" s="1293"/>
      <c r="BZ80" s="1293"/>
      <c r="CA80" s="1293"/>
      <c r="CB80" s="1293"/>
      <c r="CC80" s="1293"/>
      <c r="CD80" s="1293"/>
      <c r="CE80" s="1293"/>
      <c r="CF80" s="1293"/>
      <c r="CG80" s="1293"/>
      <c r="CH80" s="1293"/>
      <c r="CI80" s="1293"/>
      <c r="CJ80" s="1293"/>
      <c r="CK80" s="1293"/>
      <c r="CL80" s="1293"/>
      <c r="CM80" s="1293"/>
      <c r="CN80" s="1293"/>
      <c r="CO80" s="1293"/>
      <c r="CP80" s="1293"/>
      <c r="CQ80" s="1293"/>
      <c r="CR80" s="1293"/>
      <c r="CS80" s="1293"/>
      <c r="CT80" s="1293"/>
      <c r="CU80" s="1293"/>
      <c r="CV80" s="1293"/>
      <c r="CW80" s="1293"/>
      <c r="CX80" s="1293"/>
      <c r="CY80" s="1293"/>
      <c r="CZ80" s="1293"/>
      <c r="DA80" s="1293"/>
      <c r="DB80" s="1293"/>
      <c r="DC80" s="1293"/>
    </row>
    <row r="81" spans="2:109">
      <c r="B81" s="374"/>
    </row>
    <row r="82" spans="2:109" ht="17.25">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c r="DD84" s="367"/>
      <c r="DE84" s="367"/>
    </row>
    <row r="85" spans="2:109">
      <c r="DD85" s="367"/>
      <c r="DE85" s="367"/>
    </row>
    <row r="86" spans="2:109" hidden="1">
      <c r="DD86" s="367"/>
      <c r="DE86" s="367"/>
    </row>
    <row r="87" spans="2:109" hidden="1">
      <c r="K87" s="402"/>
      <c r="AQ87" s="402"/>
      <c r="BC87" s="402"/>
      <c r="BO87" s="402"/>
      <c r="CA87" s="402"/>
      <c r="CM87" s="402"/>
      <c r="CY87" s="402"/>
      <c r="DD87" s="367"/>
      <c r="DE87" s="367"/>
    </row>
    <row r="88" spans="2:109" hidden="1">
      <c r="DD88" s="367"/>
      <c r="DE88" s="367"/>
    </row>
    <row r="89" spans="2:109" hidden="1">
      <c r="DD89" s="367"/>
      <c r="DE89" s="367"/>
    </row>
    <row r="90" spans="2:109" hidden="1">
      <c r="DD90" s="367"/>
      <c r="DE90" s="367"/>
    </row>
    <row r="91" spans="2:109"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4X8krHoWYHVAKIkOiahjZckmIR8Ncp2ASIWkeah9p4zEBaxeSgQzmqQps1gaqfdbB9evLruJTrZ0MSdA98J8jQ==" saltValue="GcKIO5Bpovio1NrsGCSus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election activeCell="Y30" sqref="Y30"/>
    </sheetView>
  </sheetViews>
  <sheetFormatPr defaultColWidth="0" defaultRowHeight="13.5" customHeight="1" zeroHeight="1"/>
  <cols>
    <col min="1" max="34" width="2.5" style="271" customWidth="1"/>
    <col min="35" max="122" width="2.5" style="270" customWidth="1"/>
    <col min="123" max="16384" width="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c r="S2" s="270"/>
      <c r="AH2" s="270"/>
    </row>
    <row r="3" spans="2:34">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row r="5" spans="2:34"/>
    <row r="6" spans="2:34"/>
    <row r="7" spans="2:34"/>
    <row r="8" spans="2:34"/>
    <row r="9" spans="2:34">
      <c r="AH9" s="270"/>
    </row>
    <row r="10" spans="2:34"/>
    <row r="11" spans="2:34"/>
    <row r="12" spans="2:34"/>
    <row r="13" spans="2:34"/>
    <row r="14" spans="2:34"/>
    <row r="15" spans="2:34"/>
    <row r="16" spans="2:34"/>
    <row r="17" spans="12:34">
      <c r="AH17" s="270"/>
    </row>
    <row r="18" spans="12:34"/>
    <row r="19" spans="12:34"/>
    <row r="20" spans="12:34">
      <c r="AH20" s="270"/>
    </row>
    <row r="21" spans="12:34">
      <c r="AH21" s="270"/>
    </row>
    <row r="22" spans="12:34"/>
    <row r="23" spans="12:34"/>
    <row r="24" spans="12:34">
      <c r="Q24" s="270"/>
    </row>
    <row r="25" spans="12:34"/>
    <row r="26" spans="12:34"/>
    <row r="27" spans="12:34"/>
    <row r="28" spans="12:34">
      <c r="O28" s="270"/>
      <c r="T28" s="270"/>
      <c r="AH28" s="270"/>
    </row>
    <row r="29" spans="12:34"/>
    <row r="30" spans="12:34"/>
    <row r="31" spans="12:34">
      <c r="Q31" s="270"/>
    </row>
    <row r="32" spans="12:34">
      <c r="L32" s="270"/>
    </row>
    <row r="33" spans="2:34">
      <c r="C33" s="270"/>
      <c r="E33" s="270"/>
      <c r="G33" s="270"/>
      <c r="I33" s="270"/>
      <c r="X33" s="270"/>
    </row>
    <row r="34" spans="2:34">
      <c r="B34" s="270"/>
      <c r="P34" s="270"/>
      <c r="R34" s="270"/>
      <c r="T34" s="270"/>
    </row>
    <row r="35" spans="2:34">
      <c r="D35" s="270"/>
      <c r="W35" s="270"/>
      <c r="AC35" s="270"/>
      <c r="AD35" s="270"/>
      <c r="AE35" s="270"/>
      <c r="AF35" s="270"/>
      <c r="AG35" s="270"/>
      <c r="AH35" s="270"/>
    </row>
    <row r="36" spans="2:34">
      <c r="H36" s="270"/>
      <c r="J36" s="270"/>
      <c r="K36" s="270"/>
      <c r="M36" s="270"/>
      <c r="Y36" s="270"/>
      <c r="Z36" s="270"/>
      <c r="AA36" s="270"/>
      <c r="AB36" s="270"/>
      <c r="AC36" s="270"/>
      <c r="AD36" s="270"/>
      <c r="AE36" s="270"/>
      <c r="AF36" s="270"/>
      <c r="AG36" s="270"/>
      <c r="AH36" s="270"/>
    </row>
    <row r="37" spans="2:34">
      <c r="AH37" s="270"/>
    </row>
    <row r="38" spans="2:34">
      <c r="AG38" s="270"/>
      <c r="AH38" s="270"/>
    </row>
    <row r="39" spans="2:34"/>
    <row r="40" spans="2:34">
      <c r="X40" s="270"/>
    </row>
    <row r="41" spans="2:34">
      <c r="R41" s="270"/>
    </row>
    <row r="42" spans="2:34">
      <c r="W42" s="270"/>
    </row>
    <row r="43" spans="2:34">
      <c r="Y43" s="270"/>
      <c r="Z43" s="270"/>
      <c r="AA43" s="270"/>
      <c r="AB43" s="270"/>
      <c r="AC43" s="270"/>
      <c r="AD43" s="270"/>
      <c r="AE43" s="270"/>
      <c r="AF43" s="270"/>
      <c r="AG43" s="270"/>
      <c r="AH43" s="270"/>
    </row>
    <row r="44" spans="2:34">
      <c r="AH44" s="270"/>
    </row>
    <row r="45" spans="2:34">
      <c r="X45" s="270"/>
    </row>
    <row r="46" spans="2:34"/>
    <row r="47" spans="2:34"/>
    <row r="48" spans="2:34">
      <c r="W48" s="270"/>
      <c r="Y48" s="270"/>
      <c r="Z48" s="270"/>
      <c r="AA48" s="270"/>
      <c r="AB48" s="270"/>
      <c r="AC48" s="270"/>
      <c r="AD48" s="270"/>
      <c r="AE48" s="270"/>
      <c r="AF48" s="270"/>
      <c r="AG48" s="270"/>
      <c r="AH48" s="270"/>
    </row>
    <row r="49" spans="28:34"/>
    <row r="50" spans="28:34">
      <c r="AE50" s="270"/>
      <c r="AF50" s="270"/>
      <c r="AG50" s="270"/>
      <c r="AH50" s="270"/>
    </row>
    <row r="51" spans="28:34">
      <c r="AC51" s="270"/>
      <c r="AD51" s="270"/>
      <c r="AE51" s="270"/>
      <c r="AF51" s="270"/>
      <c r="AG51" s="270"/>
      <c r="AH51" s="270"/>
    </row>
    <row r="52" spans="28:34"/>
    <row r="53" spans="28:34">
      <c r="AF53" s="270"/>
      <c r="AG53" s="270"/>
      <c r="AH53" s="270"/>
    </row>
    <row r="54" spans="28:34">
      <c r="AH54" s="270"/>
    </row>
    <row r="55" spans="28:34"/>
    <row r="56" spans="28:34">
      <c r="AB56" s="270"/>
      <c r="AC56" s="270"/>
      <c r="AD56" s="270"/>
      <c r="AE56" s="270"/>
      <c r="AF56" s="270"/>
      <c r="AG56" s="270"/>
      <c r="AH56" s="270"/>
    </row>
    <row r="57" spans="28:34">
      <c r="AH57" s="270"/>
    </row>
    <row r="58" spans="28:34">
      <c r="AH58" s="270"/>
    </row>
    <row r="59" spans="28:34"/>
    <row r="60" spans="28:34"/>
    <row r="61" spans="28:34"/>
    <row r="62" spans="28:34"/>
    <row r="63" spans="28:34">
      <c r="AH63" s="270"/>
    </row>
    <row r="64" spans="28:34">
      <c r="AG64" s="270"/>
      <c r="AH64" s="270"/>
    </row>
    <row r="65" spans="28:34"/>
    <row r="66" spans="28:34"/>
    <row r="67" spans="28:34"/>
    <row r="68" spans="28:34">
      <c r="AB68" s="270"/>
      <c r="AC68" s="270"/>
      <c r="AD68" s="270"/>
      <c r="AE68" s="270"/>
      <c r="AF68" s="270"/>
      <c r="AG68" s="270"/>
      <c r="AH68" s="270"/>
    </row>
    <row r="69" spans="28:34">
      <c r="AF69" s="270"/>
      <c r="AG69" s="270"/>
      <c r="AH69" s="270"/>
    </row>
    <row r="70" spans="28:34"/>
    <row r="71" spans="28:34"/>
    <row r="72" spans="28:34"/>
    <row r="73" spans="28:34"/>
    <row r="74" spans="28:34"/>
    <row r="75" spans="28:34">
      <c r="AH75" s="270"/>
    </row>
    <row r="76" spans="28:34">
      <c r="AF76" s="270"/>
      <c r="AG76" s="270"/>
      <c r="AH76" s="270"/>
    </row>
    <row r="77" spans="28:34">
      <c r="AG77" s="270"/>
      <c r="AH77" s="270"/>
    </row>
    <row r="78" spans="28:34"/>
    <row r="79" spans="28:34"/>
    <row r="80" spans="28:34"/>
    <row r="81" spans="25:34"/>
    <row r="82" spans="25:34">
      <c r="Y82" s="270"/>
    </row>
    <row r="83" spans="25:34">
      <c r="Y83" s="270"/>
      <c r="Z83" s="270"/>
      <c r="AA83" s="270"/>
      <c r="AB83" s="270"/>
      <c r="AC83" s="270"/>
      <c r="AD83" s="270"/>
      <c r="AE83" s="270"/>
      <c r="AF83" s="270"/>
      <c r="AG83" s="270"/>
      <c r="AH83" s="270"/>
    </row>
    <row r="84" spans="25:34"/>
    <row r="85" spans="25:34"/>
    <row r="86" spans="25:34"/>
    <row r="87" spans="25:34"/>
    <row r="88" spans="25:34">
      <c r="AH88" s="270"/>
    </row>
    <row r="89" spans="25:34"/>
    <row r="90" spans="25:34"/>
    <row r="91" spans="25:34"/>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fqHEk23QLQusUPI+lVKThiXkB13k9gMWOEPGAkyvyKBmS7jalEwEQRKeSL622xlFFI5kRNNFtTH759bBFoG4yQ==" saltValue="yTQcT+7guT5OHPg9cJZA5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election activeCell="AF75" sqref="AF75"/>
    </sheetView>
  </sheetViews>
  <sheetFormatPr defaultColWidth="0" defaultRowHeight="13.5" customHeight="1" zeroHeight="1"/>
  <cols>
    <col min="1" max="34" width="2.5" style="271" customWidth="1"/>
    <col min="35" max="122" width="2.5" style="270" customWidth="1"/>
    <col min="123" max="16384" width="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c r="S2" s="270"/>
      <c r="AH2" s="270"/>
    </row>
    <row r="3" spans="2:34">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row r="5" spans="2:34"/>
    <row r="6" spans="2:34"/>
    <row r="7" spans="2:34"/>
    <row r="8" spans="2:34"/>
    <row r="9" spans="2:34">
      <c r="AH9" s="270"/>
    </row>
    <row r="10" spans="2:34"/>
    <row r="11" spans="2:34"/>
    <row r="12" spans="2:34"/>
    <row r="13" spans="2:34"/>
    <row r="14" spans="2:34"/>
    <row r="15" spans="2:34"/>
    <row r="16" spans="2:34"/>
    <row r="17" spans="12:34">
      <c r="AH17" s="270"/>
    </row>
    <row r="18" spans="12:34"/>
    <row r="19" spans="12:34"/>
    <row r="20" spans="12:34">
      <c r="AH20" s="270"/>
    </row>
    <row r="21" spans="12:34">
      <c r="AH21" s="270"/>
    </row>
    <row r="22" spans="12:34"/>
    <row r="23" spans="12:34"/>
    <row r="24" spans="12:34">
      <c r="Q24" s="270"/>
    </row>
    <row r="25" spans="12:34"/>
    <row r="26" spans="12:34"/>
    <row r="27" spans="12:34"/>
    <row r="28" spans="12:34">
      <c r="O28" s="270"/>
      <c r="T28" s="270"/>
      <c r="AH28" s="270"/>
    </row>
    <row r="29" spans="12:34"/>
    <row r="30" spans="12:34"/>
    <row r="31" spans="12:34">
      <c r="Q31" s="270"/>
    </row>
    <row r="32" spans="12:34">
      <c r="L32" s="270"/>
    </row>
    <row r="33" spans="2:34">
      <c r="C33" s="270"/>
      <c r="E33" s="270"/>
      <c r="G33" s="270"/>
      <c r="I33" s="270"/>
      <c r="X33" s="270"/>
    </row>
    <row r="34" spans="2:34">
      <c r="B34" s="270"/>
      <c r="P34" s="270"/>
      <c r="R34" s="270"/>
      <c r="T34" s="270"/>
    </row>
    <row r="35" spans="2:34">
      <c r="D35" s="270"/>
      <c r="W35" s="270"/>
      <c r="AC35" s="270"/>
      <c r="AD35" s="270"/>
      <c r="AE35" s="270"/>
      <c r="AF35" s="270"/>
      <c r="AG35" s="270"/>
      <c r="AH35" s="270"/>
    </row>
    <row r="36" spans="2:34">
      <c r="H36" s="270"/>
      <c r="J36" s="270"/>
      <c r="K36" s="270"/>
      <c r="M36" s="270"/>
      <c r="Y36" s="270"/>
      <c r="Z36" s="270"/>
      <c r="AA36" s="270"/>
      <c r="AB36" s="270"/>
      <c r="AC36" s="270"/>
      <c r="AD36" s="270"/>
      <c r="AE36" s="270"/>
      <c r="AF36" s="270"/>
      <c r="AG36" s="270"/>
      <c r="AH36" s="270"/>
    </row>
    <row r="37" spans="2:34">
      <c r="AH37" s="270"/>
    </row>
    <row r="38" spans="2:34">
      <c r="AG38" s="270"/>
      <c r="AH38" s="270"/>
    </row>
    <row r="39" spans="2:34"/>
    <row r="40" spans="2:34">
      <c r="X40" s="270"/>
    </row>
    <row r="41" spans="2:34">
      <c r="R41" s="270"/>
    </row>
    <row r="42" spans="2:34">
      <c r="W42" s="270"/>
    </row>
    <row r="43" spans="2:34">
      <c r="Y43" s="270"/>
      <c r="Z43" s="270"/>
      <c r="AA43" s="270"/>
      <c r="AB43" s="270"/>
      <c r="AC43" s="270"/>
      <c r="AD43" s="270"/>
      <c r="AE43" s="270"/>
      <c r="AF43" s="270"/>
      <c r="AG43" s="270"/>
      <c r="AH43" s="270"/>
    </row>
    <row r="44" spans="2:34">
      <c r="AH44" s="270"/>
    </row>
    <row r="45" spans="2:34">
      <c r="X45" s="270"/>
    </row>
    <row r="46" spans="2:34"/>
    <row r="47" spans="2:34"/>
    <row r="48" spans="2:34">
      <c r="W48" s="270"/>
      <c r="Y48" s="270"/>
      <c r="Z48" s="270"/>
      <c r="AA48" s="270"/>
      <c r="AB48" s="270"/>
      <c r="AC48" s="270"/>
      <c r="AD48" s="270"/>
      <c r="AE48" s="270"/>
      <c r="AF48" s="270"/>
      <c r="AG48" s="270"/>
      <c r="AH48" s="270"/>
    </row>
    <row r="49" spans="28:34"/>
    <row r="50" spans="28:34">
      <c r="AE50" s="270"/>
      <c r="AF50" s="270"/>
      <c r="AG50" s="270"/>
      <c r="AH50" s="270"/>
    </row>
    <row r="51" spans="28:34">
      <c r="AC51" s="270"/>
      <c r="AD51" s="270"/>
      <c r="AE51" s="270"/>
      <c r="AF51" s="270"/>
      <c r="AG51" s="270"/>
      <c r="AH51" s="270"/>
    </row>
    <row r="52" spans="28:34"/>
    <row r="53" spans="28:34">
      <c r="AF53" s="270"/>
      <c r="AG53" s="270"/>
      <c r="AH53" s="270"/>
    </row>
    <row r="54" spans="28:34">
      <c r="AH54" s="270"/>
    </row>
    <row r="55" spans="28:34"/>
    <row r="56" spans="28:34">
      <c r="AB56" s="270"/>
      <c r="AC56" s="270"/>
      <c r="AD56" s="270"/>
      <c r="AE56" s="270"/>
      <c r="AF56" s="270"/>
      <c r="AG56" s="270"/>
      <c r="AH56" s="270"/>
    </row>
    <row r="57" spans="28:34">
      <c r="AH57" s="270"/>
    </row>
    <row r="58" spans="28:34">
      <c r="AH58" s="270"/>
    </row>
    <row r="59" spans="28:34">
      <c r="AG59" s="270"/>
      <c r="AH59" s="270"/>
    </row>
    <row r="60" spans="28:34"/>
    <row r="61" spans="28:34"/>
    <row r="62" spans="28:34"/>
    <row r="63" spans="28:34">
      <c r="AH63" s="270"/>
    </row>
    <row r="64" spans="28:34">
      <c r="AG64" s="270"/>
      <c r="AH64" s="270"/>
    </row>
    <row r="65" spans="28:34"/>
    <row r="66" spans="28:34"/>
    <row r="67" spans="28:34"/>
    <row r="68" spans="28:34">
      <c r="AB68" s="270"/>
      <c r="AC68" s="270"/>
      <c r="AD68" s="270"/>
      <c r="AE68" s="270"/>
      <c r="AF68" s="270"/>
      <c r="AG68" s="270"/>
      <c r="AH68" s="270"/>
    </row>
    <row r="69" spans="28:34">
      <c r="AF69" s="270"/>
      <c r="AG69" s="270"/>
      <c r="AH69" s="270"/>
    </row>
    <row r="70" spans="28:34"/>
    <row r="71" spans="28:34"/>
    <row r="72" spans="28:34"/>
    <row r="73" spans="28:34"/>
    <row r="74" spans="28:34"/>
    <row r="75" spans="28:34">
      <c r="AH75" s="270"/>
    </row>
    <row r="76" spans="28:34">
      <c r="AF76" s="270"/>
      <c r="AG76" s="270"/>
      <c r="AH76" s="270"/>
    </row>
    <row r="77" spans="28:34">
      <c r="AG77" s="270"/>
      <c r="AH77" s="270"/>
    </row>
    <row r="78" spans="28:34"/>
    <row r="79" spans="28:34"/>
    <row r="80" spans="28:34"/>
    <row r="81" spans="25:34"/>
    <row r="82" spans="25:34">
      <c r="Y82" s="270"/>
    </row>
    <row r="83" spans="25:34">
      <c r="Y83" s="270"/>
      <c r="Z83" s="270"/>
      <c r="AA83" s="270"/>
      <c r="AB83" s="270"/>
      <c r="AC83" s="270"/>
      <c r="AD83" s="270"/>
      <c r="AE83" s="270"/>
      <c r="AF83" s="270"/>
      <c r="AG83" s="270"/>
      <c r="AH83" s="270"/>
    </row>
    <row r="84" spans="25:34"/>
    <row r="85" spans="25:34"/>
    <row r="86" spans="25:34"/>
    <row r="87" spans="25:34"/>
    <row r="88" spans="25:34">
      <c r="AH88" s="270"/>
    </row>
    <row r="89" spans="25:34"/>
    <row r="90" spans="25:34"/>
    <row r="91" spans="25:34"/>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qO16wgaQfdU5wOT+kupuAf/KX8O2nStBd3zNlROIODkwNAPNLTbsLCBHmf/EHY+SbagnkmkuxKYdb6rC7sBuKw==" saltValue="wqnqi7y514evjEeuwqmoe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29" customWidth="1"/>
    <col min="2" max="8" width="13.375" style="129" customWidth="1"/>
    <col min="9" max="16384" width="11.125" style="129"/>
  </cols>
  <sheetData>
    <row r="1" spans="1:8">
      <c r="A1" s="123"/>
      <c r="B1" s="124"/>
      <c r="C1" s="125"/>
      <c r="D1" s="126"/>
      <c r="E1" s="127"/>
      <c r="F1" s="127"/>
      <c r="G1" s="127"/>
      <c r="H1" s="128"/>
    </row>
    <row r="2" spans="1:8">
      <c r="A2" s="130"/>
      <c r="B2" s="131"/>
      <c r="C2" s="132"/>
      <c r="D2" s="133" t="s">
        <v>45</v>
      </c>
      <c r="E2" s="134"/>
      <c r="F2" s="135" t="s">
        <v>540</v>
      </c>
      <c r="G2" s="136"/>
      <c r="H2" s="137"/>
    </row>
    <row r="3" spans="1:8">
      <c r="A3" s="133" t="s">
        <v>533</v>
      </c>
      <c r="B3" s="138"/>
      <c r="C3" s="139"/>
      <c r="D3" s="140">
        <v>220822</v>
      </c>
      <c r="E3" s="141"/>
      <c r="F3" s="142">
        <v>118124</v>
      </c>
      <c r="G3" s="143"/>
      <c r="H3" s="144"/>
    </row>
    <row r="4" spans="1:8">
      <c r="A4" s="145"/>
      <c r="B4" s="146"/>
      <c r="C4" s="147"/>
      <c r="D4" s="148">
        <v>127653</v>
      </c>
      <c r="E4" s="149"/>
      <c r="F4" s="150">
        <v>54614</v>
      </c>
      <c r="G4" s="151"/>
      <c r="H4" s="152"/>
    </row>
    <row r="5" spans="1:8">
      <c r="A5" s="133" t="s">
        <v>535</v>
      </c>
      <c r="B5" s="138"/>
      <c r="C5" s="139"/>
      <c r="D5" s="140">
        <v>258002</v>
      </c>
      <c r="E5" s="141"/>
      <c r="F5" s="142">
        <v>101693</v>
      </c>
      <c r="G5" s="143"/>
      <c r="H5" s="144"/>
    </row>
    <row r="6" spans="1:8">
      <c r="A6" s="145"/>
      <c r="B6" s="146"/>
      <c r="C6" s="147"/>
      <c r="D6" s="148">
        <v>144135</v>
      </c>
      <c r="E6" s="149"/>
      <c r="F6" s="150">
        <v>51066</v>
      </c>
      <c r="G6" s="151"/>
      <c r="H6" s="152"/>
    </row>
    <row r="7" spans="1:8">
      <c r="A7" s="133" t="s">
        <v>536</v>
      </c>
      <c r="B7" s="138"/>
      <c r="C7" s="139"/>
      <c r="D7" s="140">
        <v>298050</v>
      </c>
      <c r="E7" s="141"/>
      <c r="F7" s="142">
        <v>96635</v>
      </c>
      <c r="G7" s="143"/>
      <c r="H7" s="144"/>
    </row>
    <row r="8" spans="1:8">
      <c r="A8" s="145"/>
      <c r="B8" s="146"/>
      <c r="C8" s="147"/>
      <c r="D8" s="148">
        <v>163095</v>
      </c>
      <c r="E8" s="149"/>
      <c r="F8" s="150">
        <v>44408</v>
      </c>
      <c r="G8" s="151"/>
      <c r="H8" s="152"/>
    </row>
    <row r="9" spans="1:8">
      <c r="A9" s="133" t="s">
        <v>537</v>
      </c>
      <c r="B9" s="138"/>
      <c r="C9" s="139"/>
      <c r="D9" s="140">
        <v>283836</v>
      </c>
      <c r="E9" s="141"/>
      <c r="F9" s="142">
        <v>97062</v>
      </c>
      <c r="G9" s="143"/>
      <c r="H9" s="144"/>
    </row>
    <row r="10" spans="1:8">
      <c r="A10" s="145"/>
      <c r="B10" s="146"/>
      <c r="C10" s="147"/>
      <c r="D10" s="148">
        <v>148447</v>
      </c>
      <c r="E10" s="149"/>
      <c r="F10" s="150">
        <v>50112</v>
      </c>
      <c r="G10" s="151"/>
      <c r="H10" s="152"/>
    </row>
    <row r="11" spans="1:8">
      <c r="A11" s="133" t="s">
        <v>538</v>
      </c>
      <c r="B11" s="138"/>
      <c r="C11" s="139"/>
      <c r="D11" s="140">
        <v>474661</v>
      </c>
      <c r="E11" s="141"/>
      <c r="F11" s="142">
        <v>106005</v>
      </c>
      <c r="G11" s="143"/>
      <c r="H11" s="144"/>
    </row>
    <row r="12" spans="1:8">
      <c r="A12" s="145"/>
      <c r="B12" s="146"/>
      <c r="C12" s="153"/>
      <c r="D12" s="148">
        <v>341982</v>
      </c>
      <c r="E12" s="149"/>
      <c r="F12" s="150">
        <v>58359</v>
      </c>
      <c r="G12" s="151"/>
      <c r="H12" s="152"/>
    </row>
    <row r="13" spans="1:8">
      <c r="A13" s="133"/>
      <c r="B13" s="138"/>
      <c r="C13" s="154"/>
      <c r="D13" s="155">
        <v>307074</v>
      </c>
      <c r="E13" s="156"/>
      <c r="F13" s="157">
        <v>103904</v>
      </c>
      <c r="G13" s="158"/>
      <c r="H13" s="144"/>
    </row>
    <row r="14" spans="1:8">
      <c r="A14" s="145"/>
      <c r="B14" s="146"/>
      <c r="C14" s="147"/>
      <c r="D14" s="148">
        <v>185062</v>
      </c>
      <c r="E14" s="149"/>
      <c r="F14" s="150">
        <v>51712</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3.71</v>
      </c>
      <c r="C19" s="159">
        <f>ROUND(VALUE(SUBSTITUTE(実質収支比率等に係る経年分析!G$48,"▲","-")),2)</f>
        <v>0.78</v>
      </c>
      <c r="D19" s="159">
        <f>ROUND(VALUE(SUBSTITUTE(実質収支比率等に係る経年分析!H$48,"▲","-")),2)</f>
        <v>1.18</v>
      </c>
      <c r="E19" s="159">
        <f>ROUND(VALUE(SUBSTITUTE(実質収支比率等に係る経年分析!I$48,"▲","-")),2)</f>
        <v>0.69</v>
      </c>
      <c r="F19" s="159">
        <f>ROUND(VALUE(SUBSTITUTE(実質収支比率等に係る経年分析!J$48,"▲","-")),2)</f>
        <v>0.92</v>
      </c>
    </row>
    <row r="20" spans="1:11">
      <c r="A20" s="159" t="s">
        <v>48</v>
      </c>
      <c r="B20" s="159">
        <f>ROUND(VALUE(SUBSTITUTE(実質収支比率等に係る経年分析!F$47,"▲","-")),2)</f>
        <v>27.16</v>
      </c>
      <c r="C20" s="159">
        <f>ROUND(VALUE(SUBSTITUTE(実質収支比率等に係る経年分析!G$47,"▲","-")),2)</f>
        <v>30.52</v>
      </c>
      <c r="D20" s="159">
        <f>ROUND(VALUE(SUBSTITUTE(実質収支比率等に係る経年分析!H$47,"▲","-")),2)</f>
        <v>30.25</v>
      </c>
      <c r="E20" s="159">
        <f>ROUND(VALUE(SUBSTITUTE(実質収支比率等に係る経年分析!I$47,"▲","-")),2)</f>
        <v>29.82</v>
      </c>
      <c r="F20" s="159">
        <f>ROUND(VALUE(SUBSTITUTE(実質収支比率等に係る経年分析!J$47,"▲","-")),2)</f>
        <v>25.24</v>
      </c>
    </row>
    <row r="21" spans="1:11">
      <c r="A21" s="159" t="s">
        <v>49</v>
      </c>
      <c r="B21" s="159">
        <f>IF(ISNUMBER(VALUE(SUBSTITUTE(実質収支比率等に係る経年分析!F$49,"▲","-"))),ROUND(VALUE(SUBSTITUTE(実質収支比率等に係る経年分析!F$49,"▲","-")),2),NA())</f>
        <v>-1.66</v>
      </c>
      <c r="C21" s="159">
        <f>IF(ISNUMBER(VALUE(SUBSTITUTE(実質収支比率等に係る経年分析!G$49,"▲","-"))),ROUND(VALUE(SUBSTITUTE(実質収支比率等に係る経年分析!G$49,"▲","-")),2),NA())</f>
        <v>-3.05</v>
      </c>
      <c r="D21" s="159">
        <f>IF(ISNUMBER(VALUE(SUBSTITUTE(実質収支比率等に係る経年分析!H$49,"▲","-"))),ROUND(VALUE(SUBSTITUTE(実質収支比率等に係る経年分析!H$49,"▲","-")),2),NA())</f>
        <v>0.47</v>
      </c>
      <c r="E21" s="159">
        <f>IF(ISNUMBER(VALUE(SUBSTITUTE(実質収支比率等に係る経年分析!I$49,"▲","-"))),ROUND(VALUE(SUBSTITUTE(実質収支比率等に係る経年分析!I$49,"▲","-")),2),NA())</f>
        <v>-2.57</v>
      </c>
      <c r="F21" s="159">
        <f>IF(ISNUMBER(VALUE(SUBSTITUTE(実質収支比率等に係る経年分析!J$49,"▲","-"))),ROUND(VALUE(SUBSTITUTE(実質収支比率等に係る経年分析!J$49,"▲","-")),2),NA())</f>
        <v>-4.34</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介護サービス事業特別会計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c r="A30" s="160" t="str">
        <f>IF(連結実質赤字比率に係る赤字・黒字の構成分析!C$40="",NA(),連結実質赤字比率に係る赤字・黒字の構成分析!C$40)</f>
        <v>下水道事業特別会計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c r="A31" s="160" t="str">
        <f>IF(連結実質赤字比率に係る赤字・黒字の構成分析!C$39="",NA(),連結実質赤字比率に係る赤字・黒字の構成分析!C$39)</f>
        <v>後期高齢者医療特別会計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c r="A32" s="160" t="str">
        <f>IF(連結実質赤字比率に係る赤字・黒字の構成分析!C$38="",NA(),連結実質赤字比率に係る赤字・黒字の構成分析!C$38)</f>
        <v>介護保険特別会計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0.21</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0.22</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0.4</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0.54</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0.17</v>
      </c>
    </row>
    <row r="33" spans="1:16">
      <c r="A33" s="160" t="str">
        <f>IF(連結実質赤字比率に係る赤字・黒字の構成分析!C$37="",NA(),連結実質赤字比率に係る赤字・黒字の構成分析!C$37)</f>
        <v>一般会計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3.71</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0.77</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1.17</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0.68</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0.91</v>
      </c>
    </row>
    <row r="34" spans="1:16">
      <c r="A34" s="160" t="str">
        <f>IF(連結実質赤字比率に係る赤字・黒字の構成分析!C$36="",NA(),連結実質赤字比率に係る赤字・黒字の構成分析!C$36)</f>
        <v>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0.01</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0.04</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0.09</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1.63</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2.0099999999999998</v>
      </c>
    </row>
    <row r="35" spans="1:16">
      <c r="A35" s="160" t="str">
        <f>IF(連結実質赤字比率に係る赤字・黒字の構成分析!C$35="",NA(),連結実質赤字比率に係る赤字・黒字の構成分析!C$35)</f>
        <v>町立別海病院事業会計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3.37</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1.57</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2.58</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2.35</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2.34</v>
      </c>
    </row>
    <row r="36" spans="1:16">
      <c r="A36" s="160" t="str">
        <f>IF(連結実質赤字比率に係る赤字・黒字の構成分析!C$34="",NA(),連結実質赤字比率に係る赤字・黒字の構成分析!C$34)</f>
        <v>別海町水道事業会計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29.5</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29.44</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28.29</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25.95</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24.62</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1397</v>
      </c>
      <c r="E42" s="161"/>
      <c r="F42" s="161"/>
      <c r="G42" s="161">
        <f>'実質公債費比率（分子）の構造'!L$52</f>
        <v>1480</v>
      </c>
      <c r="H42" s="161"/>
      <c r="I42" s="161"/>
      <c r="J42" s="161">
        <f>'実質公債費比率（分子）の構造'!M$52</f>
        <v>1446</v>
      </c>
      <c r="K42" s="161"/>
      <c r="L42" s="161"/>
      <c r="M42" s="161">
        <f>'実質公債費比率（分子）の構造'!N$52</f>
        <v>1430</v>
      </c>
      <c r="N42" s="161"/>
      <c r="O42" s="161"/>
      <c r="P42" s="161">
        <f>'実質公債費比率（分子）の構造'!O$52</f>
        <v>1431</v>
      </c>
    </row>
    <row r="43" spans="1:16">
      <c r="A43" s="161" t="s">
        <v>57</v>
      </c>
      <c r="B43" s="161">
        <f>'実質公債費比率（分子）の構造'!K$51</f>
        <v>0</v>
      </c>
      <c r="C43" s="161"/>
      <c r="D43" s="161"/>
      <c r="E43" s="161">
        <f>'実質公債費比率（分子）の構造'!L$51</f>
        <v>0</v>
      </c>
      <c r="F43" s="161"/>
      <c r="G43" s="161"/>
      <c r="H43" s="161">
        <f>'実質公債費比率（分子）の構造'!M$51</f>
        <v>1</v>
      </c>
      <c r="I43" s="161"/>
      <c r="J43" s="161"/>
      <c r="K43" s="161">
        <f>'実質公債費比率（分子）の構造'!N$51</f>
        <v>1</v>
      </c>
      <c r="L43" s="161"/>
      <c r="M43" s="161"/>
      <c r="N43" s="161">
        <f>'実質公債費比率（分子）の構造'!O$51</f>
        <v>1</v>
      </c>
      <c r="O43" s="161"/>
      <c r="P43" s="161"/>
    </row>
    <row r="44" spans="1:16">
      <c r="A44" s="161" t="s">
        <v>58</v>
      </c>
      <c r="B44" s="161">
        <f>'実質公債費比率（分子）の構造'!K$50</f>
        <v>98</v>
      </c>
      <c r="C44" s="161"/>
      <c r="D44" s="161"/>
      <c r="E44" s="161">
        <f>'実質公債費比率（分子）の構造'!L$50</f>
        <v>78</v>
      </c>
      <c r="F44" s="161"/>
      <c r="G44" s="161"/>
      <c r="H44" s="161">
        <f>'実質公債費比率（分子）の構造'!M$50</f>
        <v>73</v>
      </c>
      <c r="I44" s="161"/>
      <c r="J44" s="161"/>
      <c r="K44" s="161">
        <f>'実質公債費比率（分子）の構造'!N$50</f>
        <v>64</v>
      </c>
      <c r="L44" s="161"/>
      <c r="M44" s="161"/>
      <c r="N44" s="161">
        <f>'実質公債費比率（分子）の構造'!O$50</f>
        <v>67</v>
      </c>
      <c r="O44" s="161"/>
      <c r="P44" s="161"/>
    </row>
    <row r="45" spans="1:16">
      <c r="A45" s="161" t="s">
        <v>59</v>
      </c>
      <c r="B45" s="161">
        <f>'実質公債費比率（分子）の構造'!K$49</f>
        <v>145</v>
      </c>
      <c r="C45" s="161"/>
      <c r="D45" s="161"/>
      <c r="E45" s="161">
        <f>'実質公債費比率（分子）の構造'!L$49</f>
        <v>117</v>
      </c>
      <c r="F45" s="161"/>
      <c r="G45" s="161"/>
      <c r="H45" s="161">
        <f>'実質公債費比率（分子）の構造'!M$49</f>
        <v>159</v>
      </c>
      <c r="I45" s="161"/>
      <c r="J45" s="161"/>
      <c r="K45" s="161">
        <f>'実質公債費比率（分子）の構造'!N$49</f>
        <v>165</v>
      </c>
      <c r="L45" s="161"/>
      <c r="M45" s="161"/>
      <c r="N45" s="161">
        <f>'実質公債費比率（分子）の構造'!O$49</f>
        <v>165</v>
      </c>
      <c r="O45" s="161"/>
      <c r="P45" s="161"/>
    </row>
    <row r="46" spans="1:16">
      <c r="A46" s="161" t="s">
        <v>60</v>
      </c>
      <c r="B46" s="161">
        <f>'実質公債費比率（分子）の構造'!K$48</f>
        <v>386</v>
      </c>
      <c r="C46" s="161"/>
      <c r="D46" s="161"/>
      <c r="E46" s="161">
        <f>'実質公債費比率（分子）の構造'!L$48</f>
        <v>410</v>
      </c>
      <c r="F46" s="161"/>
      <c r="G46" s="161"/>
      <c r="H46" s="161">
        <f>'実質公債費比率（分子）の構造'!M$48</f>
        <v>411</v>
      </c>
      <c r="I46" s="161"/>
      <c r="J46" s="161"/>
      <c r="K46" s="161">
        <f>'実質公債費比率（分子）の構造'!N$48</f>
        <v>417</v>
      </c>
      <c r="L46" s="161"/>
      <c r="M46" s="161"/>
      <c r="N46" s="161">
        <f>'実質公債費比率（分子）の構造'!O$48</f>
        <v>370</v>
      </c>
      <c r="O46" s="161"/>
      <c r="P46" s="161"/>
    </row>
    <row r="47" spans="1:16">
      <c r="A47" s="161" t="s">
        <v>61</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63</v>
      </c>
      <c r="B49" s="161">
        <f>'実質公債費比率（分子）の構造'!K$45</f>
        <v>1843</v>
      </c>
      <c r="C49" s="161"/>
      <c r="D49" s="161"/>
      <c r="E49" s="161">
        <f>'実質公債費比率（分子）の構造'!L$45</f>
        <v>1845</v>
      </c>
      <c r="F49" s="161"/>
      <c r="G49" s="161"/>
      <c r="H49" s="161">
        <f>'実質公債費比率（分子）の構造'!M$45</f>
        <v>1771</v>
      </c>
      <c r="I49" s="161"/>
      <c r="J49" s="161"/>
      <c r="K49" s="161">
        <f>'実質公債費比率（分子）の構造'!N$45</f>
        <v>1729</v>
      </c>
      <c r="L49" s="161"/>
      <c r="M49" s="161"/>
      <c r="N49" s="161">
        <f>'実質公債費比率（分子）の構造'!O$45</f>
        <v>1769</v>
      </c>
      <c r="O49" s="161"/>
      <c r="P49" s="161"/>
    </row>
    <row r="50" spans="1:16">
      <c r="A50" s="161" t="s">
        <v>64</v>
      </c>
      <c r="B50" s="161" t="e">
        <f>NA()</f>
        <v>#N/A</v>
      </c>
      <c r="C50" s="161">
        <f>IF(ISNUMBER('実質公債費比率（分子）の構造'!K$53),'実質公債費比率（分子）の構造'!K$53,NA())</f>
        <v>1075</v>
      </c>
      <c r="D50" s="161" t="e">
        <f>NA()</f>
        <v>#N/A</v>
      </c>
      <c r="E50" s="161" t="e">
        <f>NA()</f>
        <v>#N/A</v>
      </c>
      <c r="F50" s="161">
        <f>IF(ISNUMBER('実質公債費比率（分子）の構造'!L$53),'実質公債費比率（分子）の構造'!L$53,NA())</f>
        <v>970</v>
      </c>
      <c r="G50" s="161" t="e">
        <f>NA()</f>
        <v>#N/A</v>
      </c>
      <c r="H50" s="161" t="e">
        <f>NA()</f>
        <v>#N/A</v>
      </c>
      <c r="I50" s="161">
        <f>IF(ISNUMBER('実質公債費比率（分子）の構造'!M$53),'実質公債費比率（分子）の構造'!M$53,NA())</f>
        <v>969</v>
      </c>
      <c r="J50" s="161" t="e">
        <f>NA()</f>
        <v>#N/A</v>
      </c>
      <c r="K50" s="161" t="e">
        <f>NA()</f>
        <v>#N/A</v>
      </c>
      <c r="L50" s="161">
        <f>IF(ISNUMBER('実質公債費比率（分子）の構造'!N$53),'実質公債費比率（分子）の構造'!N$53,NA())</f>
        <v>946</v>
      </c>
      <c r="M50" s="161" t="e">
        <f>NA()</f>
        <v>#N/A</v>
      </c>
      <c r="N50" s="161" t="e">
        <f>NA()</f>
        <v>#N/A</v>
      </c>
      <c r="O50" s="161">
        <f>IF(ISNUMBER('実質公債費比率（分子）の構造'!O$53),'実質公債費比率（分子）の構造'!O$53,NA())</f>
        <v>941</v>
      </c>
      <c r="P50" s="161" t="e">
        <f>NA()</f>
        <v>#N/A</v>
      </c>
    </row>
    <row r="53" spans="1:16">
      <c r="A53" s="129" t="s">
        <v>65</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c r="A56" s="160" t="s">
        <v>36</v>
      </c>
      <c r="B56" s="160"/>
      <c r="C56" s="160"/>
      <c r="D56" s="160">
        <f>'将来負担比率（分子）の構造'!I$52</f>
        <v>12258</v>
      </c>
      <c r="E56" s="160"/>
      <c r="F56" s="160"/>
      <c r="G56" s="160">
        <f>'将来負担比率（分子）の構造'!J$52</f>
        <v>11973</v>
      </c>
      <c r="H56" s="160"/>
      <c r="I56" s="160"/>
      <c r="J56" s="160">
        <f>'将来負担比率（分子）の構造'!K$52</f>
        <v>11864</v>
      </c>
      <c r="K56" s="160"/>
      <c r="L56" s="160"/>
      <c r="M56" s="160">
        <f>'将来負担比率（分子）の構造'!L$52</f>
        <v>11964</v>
      </c>
      <c r="N56" s="160"/>
      <c r="O56" s="160"/>
      <c r="P56" s="160">
        <f>'将来負担比率（分子）の構造'!M$52</f>
        <v>11623</v>
      </c>
    </row>
    <row r="57" spans="1:16">
      <c r="A57" s="160" t="s">
        <v>35</v>
      </c>
      <c r="B57" s="160"/>
      <c r="C57" s="160"/>
      <c r="D57" s="160">
        <f>'将来負担比率（分子）の構造'!I$51</f>
        <v>584</v>
      </c>
      <c r="E57" s="160"/>
      <c r="F57" s="160"/>
      <c r="G57" s="160">
        <f>'将来負担比率（分子）の構造'!J$51</f>
        <v>493</v>
      </c>
      <c r="H57" s="160"/>
      <c r="I57" s="160"/>
      <c r="J57" s="160">
        <f>'将来負担比率（分子）の構造'!K$51</f>
        <v>372</v>
      </c>
      <c r="K57" s="160"/>
      <c r="L57" s="160"/>
      <c r="M57" s="160">
        <f>'将来負担比率（分子）の構造'!L$51</f>
        <v>365</v>
      </c>
      <c r="N57" s="160"/>
      <c r="O57" s="160"/>
      <c r="P57" s="160">
        <f>'将来負担比率（分子）の構造'!M$51</f>
        <v>346</v>
      </c>
    </row>
    <row r="58" spans="1:16">
      <c r="A58" s="160" t="s">
        <v>34</v>
      </c>
      <c r="B58" s="160"/>
      <c r="C58" s="160"/>
      <c r="D58" s="160">
        <f>'将来負担比率（分子）の構造'!I$50</f>
        <v>4426</v>
      </c>
      <c r="E58" s="160"/>
      <c r="F58" s="160"/>
      <c r="G58" s="160">
        <f>'将来負担比率（分子）の構造'!J$50</f>
        <v>4597</v>
      </c>
      <c r="H58" s="160"/>
      <c r="I58" s="160"/>
      <c r="J58" s="160">
        <f>'将来負担比率（分子）の構造'!K$50</f>
        <v>4839</v>
      </c>
      <c r="K58" s="160"/>
      <c r="L58" s="160"/>
      <c r="M58" s="160">
        <f>'将来負担比率（分子）の構造'!L$50</f>
        <v>4927</v>
      </c>
      <c r="N58" s="160"/>
      <c r="O58" s="160"/>
      <c r="P58" s="160">
        <f>'将来負担比率（分子）の構造'!M$50</f>
        <v>4646</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28</v>
      </c>
      <c r="B62" s="160">
        <f>'将来負担比率（分子）の構造'!I$45</f>
        <v>2009</v>
      </c>
      <c r="C62" s="160"/>
      <c r="D62" s="160"/>
      <c r="E62" s="160">
        <f>'将来負担比率（分子）の構造'!J$45</f>
        <v>1828</v>
      </c>
      <c r="F62" s="160"/>
      <c r="G62" s="160"/>
      <c r="H62" s="160">
        <f>'将来負担比率（分子）の構造'!K$45</f>
        <v>1700</v>
      </c>
      <c r="I62" s="160"/>
      <c r="J62" s="160"/>
      <c r="K62" s="160">
        <f>'将来負担比率（分子）の構造'!L$45</f>
        <v>1636</v>
      </c>
      <c r="L62" s="160"/>
      <c r="M62" s="160"/>
      <c r="N62" s="160">
        <f>'将来負担比率（分子）の構造'!M$45</f>
        <v>1626</v>
      </c>
      <c r="O62" s="160"/>
      <c r="P62" s="160"/>
    </row>
    <row r="63" spans="1:16">
      <c r="A63" s="160" t="s">
        <v>27</v>
      </c>
      <c r="B63" s="160">
        <f>'将来負担比率（分子）の構造'!I$44</f>
        <v>1397</v>
      </c>
      <c r="C63" s="160"/>
      <c r="D63" s="160"/>
      <c r="E63" s="160">
        <f>'将来負担比率（分子）の構造'!J$44</f>
        <v>1300</v>
      </c>
      <c r="F63" s="160"/>
      <c r="G63" s="160"/>
      <c r="H63" s="160">
        <f>'将来負担比率（分子）の構造'!K$44</f>
        <v>1216</v>
      </c>
      <c r="I63" s="160"/>
      <c r="J63" s="160"/>
      <c r="K63" s="160">
        <f>'将来負担比率（分子）の構造'!L$44</f>
        <v>1068</v>
      </c>
      <c r="L63" s="160"/>
      <c r="M63" s="160"/>
      <c r="N63" s="160">
        <f>'将来負担比率（分子）の構造'!M$44</f>
        <v>917</v>
      </c>
      <c r="O63" s="160"/>
      <c r="P63" s="160"/>
    </row>
    <row r="64" spans="1:16">
      <c r="A64" s="160" t="s">
        <v>26</v>
      </c>
      <c r="B64" s="160">
        <f>'将来負担比率（分子）の構造'!I$43</f>
        <v>3470</v>
      </c>
      <c r="C64" s="160"/>
      <c r="D64" s="160"/>
      <c r="E64" s="160">
        <f>'将来負担比率（分子）の構造'!J$43</f>
        <v>3313</v>
      </c>
      <c r="F64" s="160"/>
      <c r="G64" s="160"/>
      <c r="H64" s="160">
        <f>'将来負担比率（分子）の構造'!K$43</f>
        <v>3112</v>
      </c>
      <c r="I64" s="160"/>
      <c r="J64" s="160"/>
      <c r="K64" s="160">
        <f>'将来負担比率（分子）の構造'!L$43</f>
        <v>2920</v>
      </c>
      <c r="L64" s="160"/>
      <c r="M64" s="160"/>
      <c r="N64" s="160">
        <f>'将来負担比率（分子）の構造'!M$43</f>
        <v>2696</v>
      </c>
      <c r="O64" s="160"/>
      <c r="P64" s="160"/>
    </row>
    <row r="65" spans="1:16">
      <c r="A65" s="160" t="s">
        <v>25</v>
      </c>
      <c r="B65" s="160">
        <f>'将来負担比率（分子）の構造'!I$42</f>
        <v>172</v>
      </c>
      <c r="C65" s="160"/>
      <c r="D65" s="160"/>
      <c r="E65" s="160">
        <f>'将来負担比率（分子）の構造'!J$42</f>
        <v>140</v>
      </c>
      <c r="F65" s="160"/>
      <c r="G65" s="160"/>
      <c r="H65" s="160">
        <f>'将来負担比率（分子）の構造'!K$42</f>
        <v>108</v>
      </c>
      <c r="I65" s="160"/>
      <c r="J65" s="160"/>
      <c r="K65" s="160">
        <f>'将来負担比率（分子）の構造'!L$42</f>
        <v>79</v>
      </c>
      <c r="L65" s="160"/>
      <c r="M65" s="160"/>
      <c r="N65" s="160">
        <f>'将来負担比率（分子）の構造'!M$42</f>
        <v>90</v>
      </c>
      <c r="O65" s="160"/>
      <c r="P65" s="160"/>
    </row>
    <row r="66" spans="1:16">
      <c r="A66" s="160" t="s">
        <v>24</v>
      </c>
      <c r="B66" s="160">
        <f>'将来負担比率（分子）の構造'!I$41</f>
        <v>15419</v>
      </c>
      <c r="C66" s="160"/>
      <c r="D66" s="160"/>
      <c r="E66" s="160">
        <f>'将来負担比率（分子）の構造'!J$41</f>
        <v>15212</v>
      </c>
      <c r="F66" s="160"/>
      <c r="G66" s="160"/>
      <c r="H66" s="160">
        <f>'将来負担比率（分子）の構造'!K$41</f>
        <v>15478</v>
      </c>
      <c r="I66" s="160"/>
      <c r="J66" s="160"/>
      <c r="K66" s="160">
        <f>'将来負担比率（分子）の構造'!L$41</f>
        <v>15819</v>
      </c>
      <c r="L66" s="160"/>
      <c r="M66" s="160"/>
      <c r="N66" s="160">
        <f>'将来負担比率（分子）の構造'!M$41</f>
        <v>15823</v>
      </c>
      <c r="O66" s="160"/>
      <c r="P66" s="160"/>
    </row>
    <row r="67" spans="1:16">
      <c r="A67" s="160" t="s">
        <v>68</v>
      </c>
      <c r="B67" s="160" t="e">
        <f>NA()</f>
        <v>#N/A</v>
      </c>
      <c r="C67" s="160">
        <f>IF(ISNUMBER('将来負担比率（分子）の構造'!I$53), IF('将来負担比率（分子）の構造'!I$53 &lt; 0, 0, '将来負担比率（分子）の構造'!I$53), NA())</f>
        <v>5199</v>
      </c>
      <c r="D67" s="160" t="e">
        <f>NA()</f>
        <v>#N/A</v>
      </c>
      <c r="E67" s="160" t="e">
        <f>NA()</f>
        <v>#N/A</v>
      </c>
      <c r="F67" s="160">
        <f>IF(ISNUMBER('将来負担比率（分子）の構造'!J$53), IF('将来負担比率（分子）の構造'!J$53 &lt; 0, 0, '将来負担比率（分子）の構造'!J$53), NA())</f>
        <v>4729</v>
      </c>
      <c r="G67" s="160" t="e">
        <f>NA()</f>
        <v>#N/A</v>
      </c>
      <c r="H67" s="160" t="e">
        <f>NA()</f>
        <v>#N/A</v>
      </c>
      <c r="I67" s="160">
        <f>IF(ISNUMBER('将来負担比率（分子）の構造'!K$53), IF('将来負担比率（分子）の構造'!K$53 &lt; 0, 0, '将来負担比率（分子）の構造'!K$53), NA())</f>
        <v>4540</v>
      </c>
      <c r="J67" s="160" t="e">
        <f>NA()</f>
        <v>#N/A</v>
      </c>
      <c r="K67" s="160" t="e">
        <f>NA()</f>
        <v>#N/A</v>
      </c>
      <c r="L67" s="160">
        <f>IF(ISNUMBER('将来負担比率（分子）の構造'!L$53), IF('将来負担比率（分子）の構造'!L$53 &lt; 0, 0, '将来負担比率（分子）の構造'!L$53), NA())</f>
        <v>4268</v>
      </c>
      <c r="M67" s="160" t="e">
        <f>NA()</f>
        <v>#N/A</v>
      </c>
      <c r="N67" s="160" t="e">
        <f>NA()</f>
        <v>#N/A</v>
      </c>
      <c r="O67" s="160">
        <f>IF(ISNUMBER('将来負担比率（分子）の構造'!M$53), IF('将来負担比率（分子）の構造'!M$53 &lt; 0, 0, '将来負担比率（分子）の構造'!M$53), NA())</f>
        <v>4536</v>
      </c>
      <c r="P67" s="160" t="e">
        <f>NA()</f>
        <v>#N/A</v>
      </c>
    </row>
    <row r="70" spans="1:16">
      <c r="A70" s="162" t="s">
        <v>69</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70</v>
      </c>
      <c r="B72" s="164">
        <f>基金残高に係る経年分析!F55</f>
        <v>2986</v>
      </c>
      <c r="C72" s="164">
        <f>基金残高に係る経年分析!G55</f>
        <v>2850</v>
      </c>
      <c r="D72" s="164">
        <f>基金残高に係る経年分析!H55</f>
        <v>2454</v>
      </c>
    </row>
    <row r="73" spans="1:16">
      <c r="A73" s="163" t="s">
        <v>71</v>
      </c>
      <c r="B73" s="164">
        <f>基金残高に係る経年分析!F56</f>
        <v>589</v>
      </c>
      <c r="C73" s="164">
        <f>基金残高に係る経年分析!G56</f>
        <v>866</v>
      </c>
      <c r="D73" s="164">
        <f>基金残高に係る経年分析!H56</f>
        <v>813</v>
      </c>
    </row>
    <row r="74" spans="1:16">
      <c r="A74" s="163" t="s">
        <v>72</v>
      </c>
      <c r="B74" s="164">
        <f>基金残高に係る経年分析!F57</f>
        <v>1260</v>
      </c>
      <c r="C74" s="164">
        <f>基金残高に係る経年分析!G57</f>
        <v>1117</v>
      </c>
      <c r="D74" s="164">
        <f>基金残高に係る経年分析!H57</f>
        <v>1038</v>
      </c>
    </row>
  </sheetData>
  <sheetProtection algorithmName="SHA-512" hashValue="FOULkTxTe2DnzMnMxtb63vtC5E+jDIc9+QBInPD+C59RNOgNJstY6mmPgBkiGtt+qqTlwpE7uKGIDnSJBqBP6A==" saltValue="iFO3OUU3rLSVleTq8W2o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角川 具哉</cp:lastModifiedBy>
  <cp:lastPrinted>2019-03-12T06:19:37Z</cp:lastPrinted>
  <dcterms:created xsi:type="dcterms:W3CDTF">2019-02-14T01:15:11Z</dcterms:created>
  <dcterms:modified xsi:type="dcterms:W3CDTF">2020-09-07T23:48:58Z</dcterms:modified>
  <cp:category/>
</cp:coreProperties>
</file>