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<sst xmlns="http://schemas.openxmlformats.org/spreadsheetml/2006/main" xmlns:r="http://schemas.openxmlformats.org/officeDocument/2006/relationships" count="537" uniqueCount="537">
  <si>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</si>
  <si>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</si>
  <si>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</si>
  <si>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</si>
  <si>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</si>
  <si>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</si>
  <si>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</si>
  <si>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</si>
  <si>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</si>
  <si>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</si>
  <si>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</si>
  <si>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</si>
  <si>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</si>
  <si>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</si>
  <si>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</si>
  <si>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</si>
  <si>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</si>
  <si>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</si>
  <si>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</si>
  <si>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</si>
  <si>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</si>
  <si>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</si>
  <si>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</si>
  <si>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</si>
  <si>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</si>
  <si>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</si>
  <si>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</si>
  <si>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</si>
  <si>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</si>
  <si>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</si>
  <si>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</si>
  <si>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</si>
  <si>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</si>
  <si>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</si>
  <si>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</si>
  <si>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</si>
  <si>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</si>
  <si>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</si>
  <si>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</si>
  <si>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</si>
  <si>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</si>
  <si>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</si>
  <si>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</si>
  <si>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</si>
  <si>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</si>
  <si>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</si>
  <si>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</si>
  <si>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</si>
  <si>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</si>
  <si>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</si>
  <si>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</si>
  <si>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</si>
  <si>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</si>
  <si>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</si>
  <si>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</si>
  <si>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</si>
  <si>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</si>
  <si>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</si>
  <si>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</si>
  <si>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</si>
  <si>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</si>
  <si>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</si>
  <si>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</si>
  <si>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</si>
  <si>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</si>
  <si>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</si>
  <si>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</si>
  <si>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</si>
  <si>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</si>
  <si>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</si>
  <si>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</si>
  <si>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</si>
  <si>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</si>
  <si>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</si>
  <si>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</si>
  <si>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</si>
  <si>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</si>
  <si>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</si>
  <si>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</si>
  <si>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</si>
  <si>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</si>
  <si>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</si>
  <si>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</si>
  <si>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</si>
  <si>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</si>
  <si>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</si>
  <si>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</si>
  <si>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別海町水道事業会計</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</si>
  <si>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</si>
  <si>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</si>
  <si>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</si>
  <si>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</si>
  <si>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</si>
  <si>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</si>
  <si>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</si>
  <si>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</si>
  <si>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</si>
  <si>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</si>
  <si>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</si>
  <si>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</si>
  <si>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</si>
  <si>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</si>
  <si>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</si>
  <si>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</si>
  <si>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</si>
  <si>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</si>
  <si>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</si>
  <si>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</si>
  <si>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</si>
  <si>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</si>
  <si>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</si>
  <si>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</si>
  <si>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</si>
  <si>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</si>
  <si>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</si>
  <si>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</si>
  <si>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</si>
  <si>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</si>
  <si>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</si>
  <si>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</si>
  <si>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</si>
  <si>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</si>
  <si>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</si>
  <si>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</si>
  <si>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</si>
  <si>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</si>
  <si>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</si>
  <si>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</si>
  <si>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</si>
  <si>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</si>
  <si>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</si>
  <si>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</si>
  <si>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</si>
  <si>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</si>
  <si>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</si>
  <si>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</si>
  <si>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</si>
  <si>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</si>
  <si>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</si>
  <si>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</si>
  <si>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</si>
  <si>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</si>
  <si>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</si>
  <si>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</si>
  <si>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</si>
  <si>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</si>
  <si>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</si>
  <si>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</si>
  <si>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</si>
  <si>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</si>
  <si>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</si>
  <si>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</si>
  <si>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</si>
  <si>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</si>
  <si>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</si>
  <si>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</si>
  <si>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</si>
  <si>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</si>
  <si>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</si>
  <si>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</si>
  <si>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</si>
  <si>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</si>
  <si>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</si>
  <si>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別海町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</si>
  <si>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</si>
  <si>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</si>
  <si>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</si>
  <si>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</si>
  <si>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</si>
  <si>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</si>
  <si>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</si>
  <si>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介護サービス事業特別会計</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</si>
  <si>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</si>
  <si>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</si>
  <si>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</si>
  <si>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</si>
  <si>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</si>
  <si>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</si>
  <si>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</si>
  <si>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</si>
  <si>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</si>
  <si>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</si>
  <si>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</si>
  <si>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</si>
  <si>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</si>
  <si>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</si>
  <si>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</si>
  <si>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</si>
  <si>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</si>
  <si>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</si>
  <si>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</si>
  <si>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</si>
  <si>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</si>
  <si>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</si>
  <si>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-5.8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</si>
  <si>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</si>
  <si>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</si>
  <si>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</si>
  <si>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</si>
  <si>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</si>
  <si>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</si>
  <si>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</si>
  <si>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</si>
  <si>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</si>
  <si>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</si>
  <si>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</si>
  <si>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</si>
  <si>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</si>
  <si>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</si>
  <si>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</si>
  <si>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</si>
  <si>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</si>
  <si>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</si>
  <si>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</si>
  <si>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</si>
  <si>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</si>
  <si>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</si>
  <si>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</si>
  <si>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</si>
  <si>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</si>
  <si>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</si>
  <si>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</si>
  <si>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</si>
  <si>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</si>
  <si>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</si>
  <si>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</si>
  <si>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</si>
  <si>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他会計等
からの
繰入金</t>
    <rPh sb="9" eb="11">
      <t>クリイレ</t>
    </rPh>
    <rPh sb="11" eb="12">
      <t>キン</t>
    </rPh>
    <phoneticPr fontId="32"/>
  </si>
  <si>
    <t>-1.1</t>
  </si>
  <si>
    <t>町立別海病院事業会計</t>
  </si>
  <si>
    <t>-1.7</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</si>
  <si>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</si>
  <si>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</si>
  <si>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</si>
  <si>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</si>
  <si>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</si>
  <si>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</si>
  <si>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</si>
  <si>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</si>
  <si>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</si>
  <si>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</si>
  <si>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</si>
  <si>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</si>
  <si>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</si>
  <si>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</si>
  <si>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</si>
  <si>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</si>
  <si>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</si>
  <si>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</si>
  <si>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</si>
  <si>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</si>
  <si>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</si>
  <si>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</si>
  <si>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</si>
  <si>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</si>
  <si>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</si>
  <si>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</si>
  <si>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</si>
  <si>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</si>
  <si>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</si>
  <si>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</si>
  <si>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</si>
  <si>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</si>
  <si>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</si>
  <si>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</si>
  <si>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</si>
  <si>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</si>
  <si>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</si>
  <si>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</si>
  <si>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</si>
  <si>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</si>
  <si>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</si>
  <si>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</si>
  <si>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</si>
  <si>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</si>
  <si>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</si>
  <si>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</si>
  <si>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</si>
  <si>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</si>
  <si>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</si>
  <si>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</si>
  <si>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</si>
  <si>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</si>
  <si>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</si>
  <si>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</si>
  <si>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</si>
  <si>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</si>
  <si>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</si>
  <si>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</si>
  <si>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</si>
  <si>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</si>
  <si>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</si>
  <si>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</si>
  <si>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</si>
  <si>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</si>
  <si>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</si>
  <si>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</si>
  <si>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</si>
  <si>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北海道別海町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</si>
  <si>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</si>
  <si>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</si>
  <si>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</si>
  <si>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</si>
  <si>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</si>
  <si>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</si>
  <si>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</si>
  <si>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</si>
  <si>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</si>
  <si>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</si>
  <si>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</si>
  <si>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</si>
  <si>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</si>
  <si>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</si>
  <si>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</si>
  <si>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</si>
  <si>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</si>
  <si>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</si>
  <si>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</si>
  <si>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</si>
  <si>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</si>
  <si>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</si>
  <si>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</si>
  <si>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</si>
  <si>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</si>
  <si>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</si>
  <si>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</si>
  <si>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</si>
  <si>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</si>
  <si>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</si>
  <si>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</si>
  <si>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</si>
  <si>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</si>
  <si>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</si>
  <si>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</si>
  <si>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</si>
  <si>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</si>
  <si>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</si>
  <si>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</si>
  <si>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</si>
  <si>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別海町下水道等事業会計</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</si>
  <si>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</si>
  <si>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</si>
  <si>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</si>
  <si>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</si>
  <si>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</si>
  <si>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</si>
  <si>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</si>
  <si>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</si>
  <si>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</si>
  <si>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</si>
  <si>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</si>
  <si>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</si>
  <si>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</si>
  <si>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</si>
  <si>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</si>
  <si>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</si>
  <si>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</si>
  <si>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</si>
  <si>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</si>
  <si>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</si>
  <si>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</si>
  <si>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</si>
  <si>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</si>
  <si>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</si>
  <si>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</si>
  <si>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</si>
  <si>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</si>
  <si>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</si>
  <si>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</si>
  <si>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</si>
  <si>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</si>
  <si>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</si>
  <si>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</si>
  <si>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</si>
  <si>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</si>
  <si>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</si>
  <si>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</si>
  <si>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</si>
  <si>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</si>
  <si>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</si>
  <si>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</si>
  <si>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</si>
  <si>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</si>
  <si>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</si>
  <si>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</si>
  <si>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</si>
  <si>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</si>
  <si>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</si>
  <si>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</si>
  <si>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</si>
  <si>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</si>
  <si>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</si>
  <si>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</si>
  <si>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</si>
  <si>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</si>
  <si>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</si>
  <si>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</si>
  <si>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</si>
  <si>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</si>
  <si>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</si>
  <si>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</si>
  <si>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</si>
  <si>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</si>
  <si>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</si>
  <si>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</si>
  <si>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</si>
  <si>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</si>
  <si>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</si>
  <si>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</si>
  <si>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</si>
  <si>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</si>
  <si>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</si>
  <si>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介護サービス</t>
  </si>
  <si>
    <t>加入世帯数(世帯)</t>
  </si>
  <si>
    <t>　繰出金</t>
  </si>
  <si>
    <t>　うち減収補塡債(特例分)</t>
    <rPh sb="4" eb="5">
      <t>シュウ</t>
    </rPh>
    <rPh sb="9" eb="10">
      <t>トク</t>
    </rPh>
    <rPh sb="10" eb="11">
      <t>レイ</t>
    </rPh>
    <rPh sb="11" eb="12">
      <t>ブン</t>
    </rPh>
    <phoneticPr fontId="36"/>
  </si>
  <si>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</si>
  <si>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</si>
  <si>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</si>
  <si>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</si>
  <si>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</si>
  <si>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</si>
  <si>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</si>
  <si>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</si>
  <si>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</si>
  <si>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別海町酪農研修牧場</t>
    <rPh sb="0" eb="3">
      <t>ベッカイチョウ</t>
    </rPh>
    <rPh sb="3" eb="5">
      <t>ラクノウ</t>
    </rPh>
    <rPh sb="5" eb="7">
      <t>ケンシュウ</t>
    </rPh>
    <rPh sb="7" eb="9">
      <t>ボクジョウ</t>
    </rPh>
    <phoneticPr fontId="33"/>
  </si>
  <si>
    <t>国民健康保険</t>
  </si>
  <si>
    <t>その他</t>
  </si>
  <si>
    <t>保険給付費</t>
  </si>
  <si>
    <t>普通建設事業費</t>
  </si>
  <si>
    <t>　うち補助</t>
  </si>
  <si>
    <t>　うち単独</t>
  </si>
  <si>
    <t>別海町広域生活交通維持確保基金</t>
    <rPh sb="0" eb="3">
      <t>ベッカイチョウ</t>
    </rPh>
    <rPh sb="3" eb="5">
      <t>コウイキ</t>
    </rPh>
    <rPh sb="5" eb="7">
      <t>セイカツ</t>
    </rPh>
    <rPh sb="7" eb="9">
      <t>コウツウ</t>
    </rPh>
    <rPh sb="9" eb="11">
      <t>イジ</t>
    </rPh>
    <rPh sb="11" eb="13">
      <t>カクホ</t>
    </rPh>
    <rPh sb="13" eb="15">
      <t>キキン</t>
    </rPh>
    <phoneticPr fontId="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</si>
  <si>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</si>
  <si>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</si>
  <si>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</si>
  <si>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</si>
  <si>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</si>
  <si>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</si>
  <si>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</si>
  <si>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</si>
  <si>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</si>
  <si>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</si>
  <si>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</si>
  <si>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</si>
  <si>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</si>
  <si>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</si>
  <si>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</si>
  <si>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</si>
  <si>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</si>
  <si>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</si>
  <si>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</si>
  <si>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</si>
  <si>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</si>
  <si>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</si>
  <si>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</si>
  <si>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</si>
  <si>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</si>
  <si>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</si>
  <si>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</si>
  <si>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</si>
  <si>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</si>
  <si>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</si>
  <si>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べつかい乳業興社</t>
    <rPh sb="4" eb="6">
      <t>ニュウギョウ</t>
    </rPh>
    <rPh sb="6" eb="7">
      <t>コウ</t>
    </rPh>
    <rPh sb="7" eb="8">
      <t>シャ</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</si>
  <si>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</si>
  <si>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</si>
  <si>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</si>
  <si>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</si>
  <si>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</si>
  <si>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</si>
  <si>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</si>
  <si>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</si>
  <si>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</si>
  <si>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</si>
  <si>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</si>
  <si>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</si>
  <si>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</si>
  <si>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</si>
  <si>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</si>
  <si>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</si>
  <si>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</si>
  <si>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</si>
  <si>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</si>
  <si>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</si>
  <si>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</si>
  <si>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</si>
  <si>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</si>
  <si>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</si>
  <si>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</si>
  <si>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別海バイオガス発電</t>
    <rPh sb="0" eb="2">
      <t>ベツカイ</t>
    </rPh>
    <rPh sb="7" eb="9">
      <t>ハツデン</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</si>
  <si>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</si>
  <si>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</si>
  <si>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</si>
  <si>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</si>
  <si>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</si>
  <si>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</si>
  <si>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</si>
  <si>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</si>
  <si>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</si>
  <si>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</si>
  <si>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</si>
  <si>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</si>
  <si>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</si>
  <si>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</si>
  <si>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</si>
  <si>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</si>
  <si>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</si>
  <si>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</si>
  <si>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</si>
  <si>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</si>
  <si>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</si>
  <si>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</si>
  <si>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</si>
  <si>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</si>
  <si>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</si>
  <si>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</si>
  <si>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</si>
  <si>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</si>
  <si>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</si>
  <si>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</si>
  <si>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</si>
  <si>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</si>
  <si>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</si>
  <si>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4.76</t>
  </si>
  <si>
    <t>▲ 1.79</t>
  </si>
  <si>
    <t>▲ 0.11</t>
  </si>
  <si>
    <t>▲ 3.42</t>
  </si>
  <si>
    <t>▲ 0.04</t>
  </si>
  <si>
    <t>その他会計（赤字）</t>
  </si>
  <si>
    <t>根室北部消防事務組合</t>
    <rPh sb="0" eb="2">
      <t>ネムロ</t>
    </rPh>
    <rPh sb="2" eb="4">
      <t>ホクブ</t>
    </rPh>
    <rPh sb="4" eb="6">
      <t>ショウボウ</t>
    </rPh>
    <rPh sb="6" eb="8">
      <t>ジム</t>
    </rPh>
    <rPh sb="8" eb="10">
      <t>クミアイ</t>
    </rPh>
    <phoneticPr fontId="33"/>
  </si>
  <si>
    <t>中標津町外２町葬斎組合</t>
    <rPh sb="0" eb="3">
      <t>ナカシベツ</t>
    </rPh>
    <rPh sb="3" eb="4">
      <t>チョウ</t>
    </rPh>
    <rPh sb="4" eb="5">
      <t>ホカ</t>
    </rPh>
    <rPh sb="6" eb="7">
      <t>チョウ</t>
    </rPh>
    <rPh sb="7" eb="8">
      <t>ソウ</t>
    </rPh>
    <rPh sb="8" eb="9">
      <t>サイ</t>
    </rPh>
    <rPh sb="9" eb="11">
      <t>クミアイ</t>
    </rPh>
    <phoneticPr fontId="33"/>
  </si>
  <si>
    <t>根室北部廃棄物処理広域連合</t>
    <rPh sb="0" eb="2">
      <t>ネムロ</t>
    </rPh>
    <rPh sb="2" eb="4">
      <t>ホクブ</t>
    </rPh>
    <rPh sb="4" eb="7">
      <t>ハイキブツ</t>
    </rPh>
    <rPh sb="7" eb="9">
      <t>ショリ</t>
    </rPh>
    <rPh sb="9" eb="11">
      <t>コウイキ</t>
    </rPh>
    <rPh sb="11" eb="13">
      <t>レンゴウ</t>
    </rPh>
    <phoneticPr fontId="33"/>
  </si>
  <si>
    <t>別海町観光開発公社</t>
    <rPh sb="0" eb="3">
      <t>ベッカイチョウ</t>
    </rPh>
    <rPh sb="3" eb="5">
      <t>カンコウ</t>
    </rPh>
    <rPh sb="5" eb="7">
      <t>カイハツ</t>
    </rPh>
    <rPh sb="7" eb="9">
      <t>コウシャ</t>
    </rPh>
    <phoneticPr fontId="33"/>
  </si>
  <si>
    <t>別海町ふるさと応援基金</t>
    <rPh sb="0" eb="3">
      <t>ベッカイチョウ</t>
    </rPh>
    <rPh sb="7" eb="9">
      <t>オウエン</t>
    </rPh>
    <rPh sb="9" eb="11">
      <t>キキン</t>
    </rPh>
    <phoneticPr fontId="5"/>
  </si>
  <si>
    <t>別海町子ども・子育て応援基金</t>
    <rPh sb="0" eb="3">
      <t>ベッカイチョウ</t>
    </rPh>
    <rPh sb="3" eb="4">
      <t>コ</t>
    </rPh>
    <rPh sb="7" eb="9">
      <t>コソダ</t>
    </rPh>
    <rPh sb="10" eb="12">
      <t>オウエン</t>
    </rPh>
    <rPh sb="12" eb="14">
      <t>キキン</t>
    </rPh>
    <phoneticPr fontId="5"/>
  </si>
  <si>
    <t>別海町特定防衛施設周辺整備調整交付金基金</t>
    <rPh sb="0" eb="3">
      <t>ベッカイチョウ</t>
    </rPh>
    <rPh sb="3" eb="5">
      <t>トクテイ</t>
    </rPh>
    <rPh sb="5" eb="7">
      <t>ボウエイ</t>
    </rPh>
    <rPh sb="7" eb="9">
      <t>シセツ</t>
    </rPh>
    <rPh sb="9" eb="11">
      <t>シュウヘン</t>
    </rPh>
    <rPh sb="11" eb="13">
      <t>セイビ</t>
    </rPh>
    <rPh sb="13" eb="15">
      <t>チョウセイ</t>
    </rPh>
    <rPh sb="15" eb="18">
      <t>コウフキン</t>
    </rPh>
    <rPh sb="18" eb="20">
      <t>キキン</t>
    </rPh>
    <phoneticPr fontId="5"/>
  </si>
  <si>
    <t>別海町スポーツ振興基金</t>
    <rPh sb="0" eb="3">
      <t>ベッカイチョウ</t>
    </rPh>
    <rPh sb="7" eb="9">
      <t>シンコウ</t>
    </rPh>
    <rPh sb="9" eb="11">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</si>
</sst>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579315</c:v>
                </c:pt>
                <c:pt idx="1">
                  <c:v>355672</c:v>
                </c:pt>
                <c:pt idx="2">
                  <c:v>376896</c:v>
                </c:pt>
                <c:pt idx="3">
                  <c:v>515897</c:v>
                </c:pt>
                <c:pt idx="4">
                  <c:v>214682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0.56000000000000005</c:v>
                </c:pt>
                <c:pt idx="1">
                  <c:v>0.63</c:v>
                </c:pt>
                <c:pt idx="2">
                  <c:v>3.4</c:v>
                </c:pt>
                <c:pt idx="3">
                  <c:v>3.33</c:v>
                </c:pt>
                <c:pt idx="4">
                  <c:v>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13.78</c:v>
                </c:pt>
                <c:pt idx="1">
                  <c:v>12.02</c:v>
                </c:pt>
                <c:pt idx="2">
                  <c:v>11.96</c:v>
                </c:pt>
                <c:pt idx="3">
                  <c:v>14.75</c:v>
                </c:pt>
                <c:pt idx="4">
                  <c:v>15.08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-4.76</c:v>
                </c:pt>
                <c:pt idx="1">
                  <c:v>-1.79</c:v>
                </c:pt>
                <c:pt idx="2">
                  <c:v>2.81</c:v>
                </c:pt>
                <c:pt idx="3">
                  <c:v>-0.11</c:v>
                </c:pt>
                <c:pt idx="4">
                  <c:v>-3.42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0.62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4.e-002</c:v>
                </c:pt>
                <c:pt idx="4">
                  <c:v>#N/A</c:v>
                </c:pt>
                <c:pt idx="5">
                  <c:v>9.e-002</c:v>
                </c:pt>
                <c:pt idx="6">
                  <c:v>#N/A</c:v>
                </c:pt>
                <c:pt idx="7">
                  <c:v>4.e-002</c:v>
                </c:pt>
                <c:pt idx="8">
                  <c:v>#N/A</c:v>
                </c:pt>
                <c:pt idx="9">
                  <c:v>0</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1.e-002</c:v>
                </c:pt>
                <c:pt idx="2">
                  <c:v>#N/A</c:v>
                </c:pt>
                <c:pt idx="3">
                  <c:v>0.43</c:v>
                </c:pt>
                <c:pt idx="4">
                  <c:v>#N/A</c:v>
                </c:pt>
                <c:pt idx="5">
                  <c:v>1.e-002</c:v>
                </c:pt>
                <c:pt idx="6">
                  <c:v>#N/A</c:v>
                </c:pt>
                <c:pt idx="7">
                  <c:v>4.e-002</c:v>
                </c:pt>
                <c:pt idx="8">
                  <c:v>#N/A</c:v>
                </c:pt>
                <c:pt idx="9">
                  <c:v>3.e-002</c:v>
                </c:pt>
              </c:numCache>
            </c:numRef>
          </c:val>
        </c:ser>
        <c:ser>
          <c:idx val="6"/>
          <c:order val="6"/>
          <c:tx>
            <c:strRef>
              <c:f>データシート!$A$33</c:f>
              <c:strCache>
                <c:ptCount val="1"/>
                <c:pt idx="0">
                  <c:v>別海町下水道等事業会計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0.33</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0.56000000000000005</c:v>
                </c:pt>
                <c:pt idx="2">
                  <c:v>#N/A</c:v>
                </c:pt>
                <c:pt idx="3">
                  <c:v>0.63</c:v>
                </c:pt>
                <c:pt idx="4">
                  <c:v>#N/A</c:v>
                </c:pt>
                <c:pt idx="5">
                  <c:v>3.39</c:v>
                </c:pt>
                <c:pt idx="6">
                  <c:v>#N/A</c:v>
                </c:pt>
                <c:pt idx="7">
                  <c:v>3.33</c:v>
                </c:pt>
                <c:pt idx="8">
                  <c:v>#N/A</c:v>
                </c:pt>
                <c:pt idx="9">
                  <c:v>1.46</c:v>
                </c:pt>
              </c:numCache>
            </c:numRef>
          </c:val>
        </c:ser>
        <c:ser>
          <c:idx val="8"/>
          <c:order val="8"/>
          <c:tx>
            <c:strRef>
              <c:f>データシート!$A$35</c:f>
              <c:strCache>
                <c:ptCount val="1"/>
                <c:pt idx="0">
                  <c:v>別海町水道事業会計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29.17</c:v>
                </c:pt>
                <c:pt idx="2">
                  <c:v>#N/A</c:v>
                </c:pt>
                <c:pt idx="3">
                  <c:v>29.99</c:v>
                </c:pt>
                <c:pt idx="4">
                  <c:v>#N/A</c:v>
                </c:pt>
                <c:pt idx="5">
                  <c:v>28.79</c:v>
                </c:pt>
                <c:pt idx="6">
                  <c:v>#N/A</c:v>
                </c:pt>
                <c:pt idx="7">
                  <c:v>30.17</c:v>
                </c:pt>
                <c:pt idx="8">
                  <c:v>#N/A</c:v>
                </c:pt>
                <c:pt idx="9">
                  <c:v>30.64</c:v>
                </c:pt>
              </c:numCache>
            </c:numRef>
          </c:val>
        </c:ser>
        <c:ser>
          <c:idx val="9"/>
          <c:order val="9"/>
          <c:tx>
            <c:strRef>
              <c:f>データシート!$A$36</c:f>
              <c:strCache>
                <c:ptCount val="1"/>
                <c:pt idx="0">
                  <c:v>町立別海病院事業会計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0.17</c:v>
                </c:pt>
                <c:pt idx="2">
                  <c:v>#N/A</c:v>
                </c:pt>
                <c:pt idx="3">
                  <c:v>0.99</c:v>
                </c:pt>
                <c:pt idx="4">
                  <c:v>#N/A</c:v>
                </c:pt>
                <c:pt idx="5">
                  <c:v>1.54</c:v>
                </c:pt>
                <c:pt idx="6">
                  <c:v>#N/A</c:v>
                </c:pt>
                <c:pt idx="7">
                  <c:v>1.48</c:v>
                </c:pt>
                <c:pt idx="8">
                  <c:v>4.e-002</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1357</c:v>
                </c:pt>
                <c:pt idx="5">
                  <c:v>1312</c:v>
                </c:pt>
                <c:pt idx="8">
                  <c:v>1273</c:v>
                </c:pt>
                <c:pt idx="11">
                  <c:v>1243</c:v>
                </c:pt>
                <c:pt idx="14">
                  <c:v>1153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63</c:v>
                </c:pt>
                <c:pt idx="3">
                  <c:v>33</c:v>
                </c:pt>
                <c:pt idx="6">
                  <c:v>26</c:v>
                </c:pt>
                <c:pt idx="9">
                  <c:v>26</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165</c:v>
                </c:pt>
                <c:pt idx="3">
                  <c:v>156</c:v>
                </c:pt>
                <c:pt idx="6">
                  <c:v>115</c:v>
                </c:pt>
                <c:pt idx="9">
                  <c:v>96</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340</c:v>
                </c:pt>
                <c:pt idx="3">
                  <c:v>334</c:v>
                </c:pt>
                <c:pt idx="6">
                  <c:v>327</c:v>
                </c:pt>
                <c:pt idx="9">
                  <c:v>205</c:v>
                </c:pt>
                <c:pt idx="12">
                  <c:v>205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1794</c:v>
                </c:pt>
                <c:pt idx="3">
                  <c:v>1791</c:v>
                </c:pt>
                <c:pt idx="6">
                  <c:v>1784</c:v>
                </c:pt>
                <c:pt idx="9">
                  <c:v>1869</c:v>
                </c:pt>
                <c:pt idx="12">
                  <c:v>1801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1007</c:v>
                </c:pt>
                <c:pt idx="2">
                  <c:v>#N/A</c:v>
                </c:pt>
                <c:pt idx="3">
                  <c:v>#N/A</c:v>
                </c:pt>
                <c:pt idx="4">
                  <c:v>1003</c:v>
                </c:pt>
                <c:pt idx="5">
                  <c:v>#N/A</c:v>
                </c:pt>
                <c:pt idx="6">
                  <c:v>#N/A</c:v>
                </c:pt>
                <c:pt idx="7">
                  <c:v>979</c:v>
                </c:pt>
                <c:pt idx="8">
                  <c:v>#N/A</c:v>
                </c:pt>
                <c:pt idx="9">
                  <c:v>#N/A</c:v>
                </c:pt>
                <c:pt idx="10">
                  <c:v>953</c:v>
                </c:pt>
                <c:pt idx="11">
                  <c:v>#N/A</c:v>
                </c:pt>
                <c:pt idx="12">
                  <c:v>#N/A</c:v>
                </c:pt>
                <c:pt idx="13">
                  <c:v>924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11643</c:v>
                </c:pt>
                <c:pt idx="5">
                  <c:v>11411</c:v>
                </c:pt>
                <c:pt idx="8">
                  <c:v>11822</c:v>
                </c:pt>
                <c:pt idx="11">
                  <c:v>11599</c:v>
                </c:pt>
                <c:pt idx="14">
                  <c:v>11499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c:v>
                </c:pt>
                <c:pt idx="5">
                  <c:v>190</c:v>
                </c:pt>
                <c:pt idx="8">
                  <c:v>165</c:v>
                </c:pt>
                <c:pt idx="11">
                  <c:v>304</c:v>
                </c:pt>
                <c:pt idx="14">
                  <c:v>364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3181</c:v>
                </c:pt>
                <c:pt idx="5">
                  <c:v>2802</c:v>
                </c:pt>
                <c:pt idx="8">
                  <c:v>3398</c:v>
                </c:pt>
                <c:pt idx="11">
                  <c:v>5874</c:v>
                </c:pt>
                <c:pt idx="14">
                  <c:v>10505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1381</c:v>
                </c:pt>
                <c:pt idx="3">
                  <c:v>1330</c:v>
                </c:pt>
                <c:pt idx="6">
                  <c:v>1174</c:v>
                </c:pt>
                <c:pt idx="9">
                  <c:v>1056</c:v>
                </c:pt>
                <c:pt idx="12">
                  <c:v>1139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610</c:v>
                </c:pt>
                <c:pt idx="3">
                  <c:v>475</c:v>
                </c:pt>
                <c:pt idx="6">
                  <c:v>446</c:v>
                </c:pt>
                <c:pt idx="9">
                  <c:v>367</c:v>
                </c:pt>
                <c:pt idx="12">
                  <c:v>319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2578</c:v>
                </c:pt>
                <c:pt idx="3">
                  <c:v>2640</c:v>
                </c:pt>
                <c:pt idx="6">
                  <c:v>2429</c:v>
                </c:pt>
                <c:pt idx="9">
                  <c:v>2044</c:v>
                </c:pt>
                <c:pt idx="12">
                  <c:v>1868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15</c:v>
                </c:pt>
                <c:pt idx="6">
                  <c:v>7</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16766</c:v>
                </c:pt>
                <c:pt idx="3">
                  <c:v>16537</c:v>
                </c:pt>
                <c:pt idx="6">
                  <c:v>17295</c:v>
                </c:pt>
                <c:pt idx="9">
                  <c:v>17017</c:v>
                </c:pt>
                <c:pt idx="12">
                  <c:v>16700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6274</c:v>
                </c:pt>
                <c:pt idx="2">
                  <c:v>#N/A</c:v>
                </c:pt>
                <c:pt idx="3">
                  <c:v>#N/A</c:v>
                </c:pt>
                <c:pt idx="4">
                  <c:v>6593</c:v>
                </c:pt>
                <c:pt idx="5">
                  <c:v>#N/A</c:v>
                </c:pt>
                <c:pt idx="6">
                  <c:v>#N/A</c:v>
                </c:pt>
                <c:pt idx="7">
                  <c:v>5967</c:v>
                </c:pt>
                <c:pt idx="8">
                  <c:v>#N/A</c:v>
                </c:pt>
                <c:pt idx="9">
                  <c:v>#N/A</c:v>
                </c:pt>
                <c:pt idx="10">
                  <c:v>2708</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1185</c:v>
                </c:pt>
                <c:pt idx="1">
                  <c:v>1436</c:v>
                </c:pt>
                <c:pt idx="2">
                  <c:v>1458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235</c:v>
                </c:pt>
                <c:pt idx="1">
                  <c:v>195</c:v>
                </c:pt>
                <c:pt idx="2">
                  <c:v>227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1619</c:v>
                </c:pt>
                <c:pt idx="1">
                  <c:v>3911</c:v>
                </c:pt>
                <c:pt idx="2">
                  <c:v>8641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14,210
13,679
1,317.17
33,418,831
33,221,386
141,983
9,668,972
16,699,723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人口に比して広大な行政面積を有している特徴から、施設の維持費等に係る費用が大きく、また全国平均と比較すると財政力指数は大きく下回っている状況です。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今後においても、自主財源の確保に努めます。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7175"/>
    <xdr:sp macro="" textlink="">
      <xdr:nvSpPr>
        <xdr:cNvPr id="54" name="テキスト ボックス 53"/>
        <xdr:cNvSpPr txBox="1"/>
      </xdr:nvSpPr>
      <xdr:spPr>
        <a:xfrm>
          <a:off x="0" y="708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175"/>
    <xdr:sp macro="" textlink="">
      <xdr:nvSpPr>
        <xdr:cNvPr id="56" name="テキスト ボックス 55"/>
        <xdr:cNvSpPr txBox="1"/>
      </xdr:nvSpPr>
      <xdr:spPr>
        <a:xfrm>
          <a:off x="0" y="6601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115570</xdr:rowOff>
    </xdr:from>
    <xdr:to xmlns:xdr="http://schemas.openxmlformats.org/drawingml/2006/spreadsheetDrawing">
      <xdr:col>23</xdr:col>
      <xdr:colOff>133350</xdr:colOff>
      <xdr:row>45</xdr:row>
      <xdr:rowOff>90170</xdr:rowOff>
    </xdr:to>
    <xdr:cxnSp macro="">
      <xdr:nvCxnSpPr>
        <xdr:cNvPr id="62" name="直線コネクタ 61"/>
        <xdr:cNvCxnSpPr/>
      </xdr:nvCxnSpPr>
      <xdr:spPr>
        <a:xfrm flipV="1">
          <a:off x="4953000" y="611632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90170</xdr:rowOff>
    </xdr:from>
    <xdr:to xmlns:xdr="http://schemas.openxmlformats.org/drawingml/2006/spreadsheetDrawing">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30480</xdr:rowOff>
    </xdr:from>
    <xdr:ext cx="762000" cy="257175"/>
    <xdr:sp macro="" textlink="">
      <xdr:nvSpPr>
        <xdr:cNvPr id="65" name="財政力最大値テキスト"/>
        <xdr:cNvSpPr txBox="1"/>
      </xdr:nvSpPr>
      <xdr:spPr>
        <a:xfrm>
          <a:off x="5041900" y="5859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115570</xdr:rowOff>
    </xdr:from>
    <xdr:to xmlns:xdr="http://schemas.openxmlformats.org/drawingml/2006/spreadsheetDrawing">
      <xdr:col>24</xdr:col>
      <xdr:colOff>12700</xdr:colOff>
      <xdr:row>35</xdr:row>
      <xdr:rowOff>115570</xdr:rowOff>
    </xdr:to>
    <xdr:cxnSp macro="">
      <xdr:nvCxnSpPr>
        <xdr:cNvPr id="66" name="直線コネクタ 65"/>
        <xdr:cNvCxnSpPr/>
      </xdr:nvCxnSpPr>
      <xdr:spPr>
        <a:xfrm>
          <a:off x="4864100" y="611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148590</xdr:rowOff>
    </xdr:from>
    <xdr:to xmlns:xdr="http://schemas.openxmlformats.org/drawingml/2006/spreadsheetDrawing">
      <xdr:col>23</xdr:col>
      <xdr:colOff>133350</xdr:colOff>
      <xdr:row>41</xdr:row>
      <xdr:rowOff>148590</xdr:rowOff>
    </xdr:to>
    <xdr:cxnSp macro="">
      <xdr:nvCxnSpPr>
        <xdr:cNvPr id="67" name="直線コネクタ 66"/>
        <xdr:cNvCxnSpPr/>
      </xdr:nvCxnSpPr>
      <xdr:spPr>
        <a:xfrm>
          <a:off x="4114800" y="7178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68"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69" name="フローチャート: 判断 68"/>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148590</xdr:rowOff>
    </xdr:from>
    <xdr:to xmlns:xdr="http://schemas.openxmlformats.org/drawingml/2006/spreadsheetDrawing">
      <xdr:col>19</xdr:col>
      <xdr:colOff>133350</xdr:colOff>
      <xdr:row>41</xdr:row>
      <xdr:rowOff>148590</xdr:rowOff>
    </xdr:to>
    <xdr:cxnSp macro="">
      <xdr:nvCxnSpPr>
        <xdr:cNvPr id="70" name="直線コネクタ 69"/>
        <xdr:cNvCxnSpPr/>
      </xdr:nvCxnSpPr>
      <xdr:spPr>
        <a:xfrm>
          <a:off x="3225800" y="7178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60960</xdr:rowOff>
    </xdr:from>
    <xdr:ext cx="736600" cy="259080"/>
    <xdr:sp macro="" textlink="">
      <xdr:nvSpPr>
        <xdr:cNvPr id="72" name="テキスト ボックス 71"/>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100330</xdr:rowOff>
    </xdr:from>
    <xdr:to xmlns:xdr="http://schemas.openxmlformats.org/drawingml/2006/spreadsheetDrawing">
      <xdr:col>15</xdr:col>
      <xdr:colOff>82550</xdr:colOff>
      <xdr:row>41</xdr:row>
      <xdr:rowOff>148590</xdr:rowOff>
    </xdr:to>
    <xdr:cxnSp macro="">
      <xdr:nvCxnSpPr>
        <xdr:cNvPr id="73" name="直線コネクタ 72"/>
        <xdr:cNvCxnSpPr/>
      </xdr:nvCxnSpPr>
      <xdr:spPr>
        <a:xfrm>
          <a:off x="2336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60960</xdr:rowOff>
    </xdr:from>
    <xdr:ext cx="762000" cy="259080"/>
    <xdr:sp macro="" textlink="">
      <xdr:nvSpPr>
        <xdr:cNvPr id="75" name="テキスト ボックス 74"/>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100330</xdr:rowOff>
    </xdr:from>
    <xdr:to xmlns:xdr="http://schemas.openxmlformats.org/drawingml/2006/spreadsheetDrawing">
      <xdr:col>11</xdr:col>
      <xdr:colOff>31750</xdr:colOff>
      <xdr:row>41</xdr:row>
      <xdr:rowOff>148590</xdr:rowOff>
    </xdr:to>
    <xdr:cxnSp macro="">
      <xdr:nvCxnSpPr>
        <xdr:cNvPr id="76" name="直線コネクタ 75"/>
        <xdr:cNvCxnSpPr/>
      </xdr:nvCxnSpPr>
      <xdr:spPr>
        <a:xfrm flipV="1">
          <a:off x="1447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124460</xdr:rowOff>
    </xdr:from>
    <xdr:to xmlns:xdr="http://schemas.openxmlformats.org/drawingml/2006/spreadsheetDrawing">
      <xdr:col>11</xdr:col>
      <xdr:colOff>82550</xdr:colOff>
      <xdr:row>41</xdr:row>
      <xdr:rowOff>54610</xdr:rowOff>
    </xdr:to>
    <xdr:sp macro="" textlink="">
      <xdr:nvSpPr>
        <xdr:cNvPr id="77" name="フローチャート: 判断 76"/>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64770</xdr:rowOff>
    </xdr:from>
    <xdr:ext cx="762000" cy="257175"/>
    <xdr:sp macro="" textlink="">
      <xdr:nvSpPr>
        <xdr:cNvPr id="78" name="テキスト ボックス 77"/>
        <xdr:cNvSpPr txBox="1"/>
      </xdr:nvSpPr>
      <xdr:spPr>
        <a:xfrm>
          <a:off x="1955800" y="6751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27940</xdr:rowOff>
    </xdr:from>
    <xdr:to xmlns:xdr="http://schemas.openxmlformats.org/drawingml/2006/spreadsheetDrawing">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139700</xdr:rowOff>
    </xdr:from>
    <xdr:ext cx="762000" cy="259080"/>
    <xdr:sp macro="" textlink="">
      <xdr:nvSpPr>
        <xdr:cNvPr id="80" name="テキスト ボックス 79"/>
        <xdr:cNvSpPr txBox="1"/>
      </xdr:nvSpPr>
      <xdr:spPr>
        <a:xfrm>
          <a:off x="1066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97790</xdr:rowOff>
    </xdr:from>
    <xdr:to xmlns:xdr="http://schemas.openxmlformats.org/drawingml/2006/spreadsheetDrawing">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114300</xdr:rowOff>
    </xdr:from>
    <xdr:ext cx="762000" cy="259080"/>
    <xdr:sp macro="" textlink="">
      <xdr:nvSpPr>
        <xdr:cNvPr id="87" name="財政力該当値テキスト"/>
        <xdr:cNvSpPr txBox="1"/>
      </xdr:nvSpPr>
      <xdr:spPr>
        <a:xfrm>
          <a:off x="50419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97790</xdr:rowOff>
    </xdr:from>
    <xdr:to xmlns:xdr="http://schemas.openxmlformats.org/drawingml/2006/spreadsheetDrawing">
      <xdr:col>19</xdr:col>
      <xdr:colOff>184150</xdr:colOff>
      <xdr:row>42</xdr:row>
      <xdr:rowOff>27940</xdr:rowOff>
    </xdr:to>
    <xdr:sp macro="" textlink="">
      <xdr:nvSpPr>
        <xdr:cNvPr id="88" name="楕円 87"/>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38100</xdr:rowOff>
    </xdr:from>
    <xdr:ext cx="736600" cy="259080"/>
    <xdr:sp macro="" textlink="">
      <xdr:nvSpPr>
        <xdr:cNvPr id="89" name="テキスト ボックス 88"/>
        <xdr:cNvSpPr txBox="1"/>
      </xdr:nvSpPr>
      <xdr:spPr>
        <a:xfrm>
          <a:off x="3733800" y="6896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97790</xdr:rowOff>
    </xdr:from>
    <xdr:to xmlns:xdr="http://schemas.openxmlformats.org/drawingml/2006/spreadsheetDrawing">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38100</xdr:rowOff>
    </xdr:from>
    <xdr:ext cx="762000" cy="259080"/>
    <xdr:sp macro="" textlink="">
      <xdr:nvSpPr>
        <xdr:cNvPr id="91" name="テキスト ボックス 90"/>
        <xdr:cNvSpPr txBox="1"/>
      </xdr:nvSpPr>
      <xdr:spPr>
        <a:xfrm>
          <a:off x="2844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49530</xdr:rowOff>
    </xdr:from>
    <xdr:to xmlns:xdr="http://schemas.openxmlformats.org/drawingml/2006/spreadsheetDrawing">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97790</xdr:rowOff>
    </xdr:from>
    <xdr:to xmlns:xdr="http://schemas.openxmlformats.org/drawingml/2006/spreadsheetDrawing">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12700</xdr:rowOff>
    </xdr:from>
    <xdr:ext cx="762000" cy="259080"/>
    <xdr:sp macro="" textlink="">
      <xdr:nvSpPr>
        <xdr:cNvPr id="95" name="テキスト ボックス 94"/>
        <xdr:cNvSpPr txBox="1"/>
      </xdr:nvSpPr>
      <xdr:spPr>
        <a:xfrm>
          <a:off x="1066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7" name="テキスト ボックス 96"/>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8" name="テキスト ボックス 97"/>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経常的な支出については、人件費や地方債償還金の減により減少しましたが、</a:t>
          </a:r>
          <a:r>
            <a:rPr kumimoji="1" lang="ja-JP" altLang="en-US" sz="1300">
              <a:latin typeface="ＭＳ Ｐゴシック"/>
              <a:ea typeface="ＭＳ Ｐゴシック"/>
            </a:rPr>
            <a:t>普通交付税等の経常一般財源も減少したことから、</a:t>
          </a:r>
          <a:r>
            <a:rPr kumimoji="1" lang="ja-JP" altLang="en-US" sz="1300">
              <a:latin typeface="ＭＳ Ｐゴシック"/>
              <a:ea typeface="ＭＳ Ｐゴシック"/>
            </a:rPr>
            <a:t>経常収支比率は前年度比０．５ポイントの増と</a:t>
          </a:r>
          <a:r>
            <a:rPr kumimoji="1" lang="ja-JP" altLang="en-US" sz="1300">
              <a:latin typeface="ＭＳ Ｐゴシック"/>
              <a:ea typeface="ＭＳ Ｐゴシック"/>
            </a:rPr>
            <a:t>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先を見通すことが難しい地方交付税への依存割合が高い本町は、その交付額の増減により、当該比率が大きな影響を受けないよう、今後においても経常経費の適切な執行に努めます。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1" name="テキスト ボックス 110"/>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175"/>
    <xdr:sp macro="" textlink="">
      <xdr:nvSpPr>
        <xdr:cNvPr id="119" name="テキスト ボックス 118"/>
        <xdr:cNvSpPr txBox="1"/>
      </xdr:nvSpPr>
      <xdr:spPr>
        <a:xfrm>
          <a:off x="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175"/>
    <xdr:sp macro="" textlink="">
      <xdr:nvSpPr>
        <xdr:cNvPr id="121" name="テキスト ボックス 120"/>
        <xdr:cNvSpPr txBox="1"/>
      </xdr:nvSpPr>
      <xdr:spPr>
        <a:xfrm>
          <a:off x="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34290</xdr:rowOff>
    </xdr:from>
    <xdr:to xmlns:xdr="http://schemas.openxmlformats.org/drawingml/2006/spreadsheetDrawing">
      <xdr:col>23</xdr:col>
      <xdr:colOff>133350</xdr:colOff>
      <xdr:row>66</xdr:row>
      <xdr:rowOff>102870</xdr:rowOff>
    </xdr:to>
    <xdr:cxnSp macro="">
      <xdr:nvCxnSpPr>
        <xdr:cNvPr id="125" name="直線コネクタ 124"/>
        <xdr:cNvCxnSpPr/>
      </xdr:nvCxnSpPr>
      <xdr:spPr>
        <a:xfrm flipV="1">
          <a:off x="4953000" y="9978390"/>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74930</xdr:rowOff>
    </xdr:from>
    <xdr:ext cx="762000" cy="257175"/>
    <xdr:sp macro="" textlink="">
      <xdr:nvSpPr>
        <xdr:cNvPr id="126" name="財政構造の弾力性最小値テキスト"/>
        <xdr:cNvSpPr txBox="1"/>
      </xdr:nvSpPr>
      <xdr:spPr>
        <a:xfrm>
          <a:off x="5041900" y="11390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27" name="直線コネクタ 126"/>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120650</xdr:rowOff>
    </xdr:from>
    <xdr:ext cx="762000" cy="257175"/>
    <xdr:sp macro="" textlink="">
      <xdr:nvSpPr>
        <xdr:cNvPr id="128" name="財政構造の弾力性最大値テキスト"/>
        <xdr:cNvSpPr txBox="1"/>
      </xdr:nvSpPr>
      <xdr:spPr>
        <a:xfrm>
          <a:off x="5041900" y="9721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34290</xdr:rowOff>
    </xdr:from>
    <xdr:to xmlns:xdr="http://schemas.openxmlformats.org/drawingml/2006/spreadsheetDrawing">
      <xdr:col>24</xdr:col>
      <xdr:colOff>12700</xdr:colOff>
      <xdr:row>58</xdr:row>
      <xdr:rowOff>34290</xdr:rowOff>
    </xdr:to>
    <xdr:cxnSp macro="">
      <xdr:nvCxnSpPr>
        <xdr:cNvPr id="129" name="直線コネクタ 128"/>
        <xdr:cNvCxnSpPr/>
      </xdr:nvCxnSpPr>
      <xdr:spPr>
        <a:xfrm>
          <a:off x="48641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59055</xdr:rowOff>
    </xdr:from>
    <xdr:to xmlns:xdr="http://schemas.openxmlformats.org/drawingml/2006/spreadsheetDrawing">
      <xdr:col>23</xdr:col>
      <xdr:colOff>133350</xdr:colOff>
      <xdr:row>61</xdr:row>
      <xdr:rowOff>79375</xdr:rowOff>
    </xdr:to>
    <xdr:cxnSp macro="">
      <xdr:nvCxnSpPr>
        <xdr:cNvPr id="130" name="直線コネクタ 129"/>
        <xdr:cNvCxnSpPr/>
      </xdr:nvCxnSpPr>
      <xdr:spPr>
        <a:xfrm>
          <a:off x="4114800" y="105175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52070</xdr:rowOff>
    </xdr:from>
    <xdr:ext cx="762000" cy="257175"/>
    <xdr:sp macro="" textlink="">
      <xdr:nvSpPr>
        <xdr:cNvPr id="131" name="財政構造の弾力性平均値テキスト"/>
        <xdr:cNvSpPr txBox="1"/>
      </xdr:nvSpPr>
      <xdr:spPr>
        <a:xfrm>
          <a:off x="5041900" y="101676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34925</xdr:rowOff>
    </xdr:from>
    <xdr:to xmlns:xdr="http://schemas.openxmlformats.org/drawingml/2006/spreadsheetDrawing">
      <xdr:col>23</xdr:col>
      <xdr:colOff>184150</xdr:colOff>
      <xdr:row>60</xdr:row>
      <xdr:rowOff>136525</xdr:rowOff>
    </xdr:to>
    <xdr:sp macro="" textlink="">
      <xdr:nvSpPr>
        <xdr:cNvPr id="132" name="フローチャート: 判断 131"/>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10795</xdr:rowOff>
    </xdr:from>
    <xdr:to xmlns:xdr="http://schemas.openxmlformats.org/drawingml/2006/spreadsheetDrawing">
      <xdr:col>19</xdr:col>
      <xdr:colOff>133350</xdr:colOff>
      <xdr:row>61</xdr:row>
      <xdr:rowOff>59055</xdr:rowOff>
    </xdr:to>
    <xdr:cxnSp macro="">
      <xdr:nvCxnSpPr>
        <xdr:cNvPr id="133" name="直線コネクタ 132"/>
        <xdr:cNvCxnSpPr/>
      </xdr:nvCxnSpPr>
      <xdr:spPr>
        <a:xfrm>
          <a:off x="3225800" y="1046924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59</xdr:row>
      <xdr:rowOff>133985</xdr:rowOff>
    </xdr:from>
    <xdr:to xmlns:xdr="http://schemas.openxmlformats.org/drawingml/2006/spreadsheetDrawing">
      <xdr:col>19</xdr:col>
      <xdr:colOff>184150</xdr:colOff>
      <xdr:row>60</xdr:row>
      <xdr:rowOff>64135</xdr:rowOff>
    </xdr:to>
    <xdr:sp macro="" textlink="">
      <xdr:nvSpPr>
        <xdr:cNvPr id="134" name="フローチャート: 判断 133"/>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74930</xdr:rowOff>
    </xdr:from>
    <xdr:ext cx="736600" cy="257175"/>
    <xdr:sp macro="" textlink="">
      <xdr:nvSpPr>
        <xdr:cNvPr id="135" name="テキスト ボックス 134"/>
        <xdr:cNvSpPr txBox="1"/>
      </xdr:nvSpPr>
      <xdr:spPr>
        <a:xfrm>
          <a:off x="3733800" y="100190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10795</xdr:rowOff>
    </xdr:from>
    <xdr:to xmlns:xdr="http://schemas.openxmlformats.org/drawingml/2006/spreadsheetDrawing">
      <xdr:col>15</xdr:col>
      <xdr:colOff>82550</xdr:colOff>
      <xdr:row>61</xdr:row>
      <xdr:rowOff>50800</xdr:rowOff>
    </xdr:to>
    <xdr:cxnSp macro="">
      <xdr:nvCxnSpPr>
        <xdr:cNvPr id="136" name="直線コネクタ 135"/>
        <xdr:cNvCxnSpPr/>
      </xdr:nvCxnSpPr>
      <xdr:spPr>
        <a:xfrm flipV="1">
          <a:off x="2336800" y="104692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45720</xdr:rowOff>
    </xdr:from>
    <xdr:to xmlns:xdr="http://schemas.openxmlformats.org/drawingml/2006/spreadsheetDrawing">
      <xdr:col>15</xdr:col>
      <xdr:colOff>133350</xdr:colOff>
      <xdr:row>59</xdr:row>
      <xdr:rowOff>147320</xdr:rowOff>
    </xdr:to>
    <xdr:sp macro="" textlink="">
      <xdr:nvSpPr>
        <xdr:cNvPr id="137" name="フローチャート: 判断 136"/>
        <xdr:cNvSpPr/>
      </xdr:nvSpPr>
      <xdr:spPr>
        <a:xfrm>
          <a:off x="31750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157480</xdr:rowOff>
    </xdr:from>
    <xdr:ext cx="762000" cy="257175"/>
    <xdr:sp macro="" textlink="">
      <xdr:nvSpPr>
        <xdr:cNvPr id="138" name="テキスト ボックス 137"/>
        <xdr:cNvSpPr txBox="1"/>
      </xdr:nvSpPr>
      <xdr:spPr>
        <a:xfrm>
          <a:off x="2844800" y="9930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154940</xdr:rowOff>
    </xdr:from>
    <xdr:to xmlns:xdr="http://schemas.openxmlformats.org/drawingml/2006/spreadsheetDrawing">
      <xdr:col>11</xdr:col>
      <xdr:colOff>31750</xdr:colOff>
      <xdr:row>61</xdr:row>
      <xdr:rowOff>50800</xdr:rowOff>
    </xdr:to>
    <xdr:cxnSp macro="">
      <xdr:nvCxnSpPr>
        <xdr:cNvPr id="139" name="直線コネクタ 138"/>
        <xdr:cNvCxnSpPr/>
      </xdr:nvCxnSpPr>
      <xdr:spPr>
        <a:xfrm>
          <a:off x="1447800" y="104419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31115</xdr:rowOff>
    </xdr:from>
    <xdr:to xmlns:xdr="http://schemas.openxmlformats.org/drawingml/2006/spreadsheetDrawing">
      <xdr:col>11</xdr:col>
      <xdr:colOff>82550</xdr:colOff>
      <xdr:row>60</xdr:row>
      <xdr:rowOff>132715</xdr:rowOff>
    </xdr:to>
    <xdr:sp macro="" textlink="">
      <xdr:nvSpPr>
        <xdr:cNvPr id="140" name="フローチャート: 判断 139"/>
        <xdr:cNvSpPr/>
      </xdr:nvSpPr>
      <xdr:spPr>
        <a:xfrm>
          <a:off x="22860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143510</xdr:rowOff>
    </xdr:from>
    <xdr:ext cx="762000" cy="257175"/>
    <xdr:sp macro="" textlink="">
      <xdr:nvSpPr>
        <xdr:cNvPr id="141" name="テキスト ボックス 140"/>
        <xdr:cNvSpPr txBox="1"/>
      </xdr:nvSpPr>
      <xdr:spPr>
        <a:xfrm>
          <a:off x="1955800" y="10087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59055</xdr:rowOff>
    </xdr:from>
    <xdr:to xmlns:xdr="http://schemas.openxmlformats.org/drawingml/2006/spreadsheetDrawing">
      <xdr:col>7</xdr:col>
      <xdr:colOff>31750</xdr:colOff>
      <xdr:row>60</xdr:row>
      <xdr:rowOff>160655</xdr:rowOff>
    </xdr:to>
    <xdr:sp macro="" textlink="">
      <xdr:nvSpPr>
        <xdr:cNvPr id="142" name="フローチャート: 判断 141"/>
        <xdr:cNvSpPr/>
      </xdr:nvSpPr>
      <xdr:spPr>
        <a:xfrm>
          <a:off x="1397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170815</xdr:rowOff>
    </xdr:from>
    <xdr:ext cx="762000" cy="258445"/>
    <xdr:sp macro="" textlink="">
      <xdr:nvSpPr>
        <xdr:cNvPr id="143" name="テキスト ボックス 142"/>
        <xdr:cNvSpPr txBox="1"/>
      </xdr:nvSpPr>
      <xdr:spPr>
        <a:xfrm>
          <a:off x="1066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29210</xdr:rowOff>
    </xdr:from>
    <xdr:to xmlns:xdr="http://schemas.openxmlformats.org/drawingml/2006/spreadsheetDrawing">
      <xdr:col>23</xdr:col>
      <xdr:colOff>184150</xdr:colOff>
      <xdr:row>61</xdr:row>
      <xdr:rowOff>130175</xdr:rowOff>
    </xdr:to>
    <xdr:sp macro="" textlink="">
      <xdr:nvSpPr>
        <xdr:cNvPr id="149" name="楕円 148"/>
        <xdr:cNvSpPr/>
      </xdr:nvSpPr>
      <xdr:spPr>
        <a:xfrm>
          <a:off x="49022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635</xdr:rowOff>
    </xdr:from>
    <xdr:ext cx="762000" cy="259080"/>
    <xdr:sp macro="" textlink="">
      <xdr:nvSpPr>
        <xdr:cNvPr id="150" name="財政構造の弾力性該当値テキスト"/>
        <xdr:cNvSpPr txBox="1"/>
      </xdr:nvSpPr>
      <xdr:spPr>
        <a:xfrm>
          <a:off x="50419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8255</xdr:rowOff>
    </xdr:from>
    <xdr:to xmlns:xdr="http://schemas.openxmlformats.org/drawingml/2006/spreadsheetDrawing">
      <xdr:col>19</xdr:col>
      <xdr:colOff>184150</xdr:colOff>
      <xdr:row>61</xdr:row>
      <xdr:rowOff>109855</xdr:rowOff>
    </xdr:to>
    <xdr:sp macro="" textlink="">
      <xdr:nvSpPr>
        <xdr:cNvPr id="151" name="楕円 150"/>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94615</xdr:rowOff>
    </xdr:from>
    <xdr:ext cx="736600" cy="259080"/>
    <xdr:sp macro="" textlink="">
      <xdr:nvSpPr>
        <xdr:cNvPr id="152" name="テキスト ボックス 151"/>
        <xdr:cNvSpPr txBox="1"/>
      </xdr:nvSpPr>
      <xdr:spPr>
        <a:xfrm>
          <a:off x="3733800" y="10553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132080</xdr:rowOff>
    </xdr:from>
    <xdr:to xmlns:xdr="http://schemas.openxmlformats.org/drawingml/2006/spreadsheetDrawing">
      <xdr:col>15</xdr:col>
      <xdr:colOff>133350</xdr:colOff>
      <xdr:row>61</xdr:row>
      <xdr:rowOff>61595</xdr:rowOff>
    </xdr:to>
    <xdr:sp macro="" textlink="">
      <xdr:nvSpPr>
        <xdr:cNvPr id="153" name="楕円 152"/>
        <xdr:cNvSpPr/>
      </xdr:nvSpPr>
      <xdr:spPr>
        <a:xfrm>
          <a:off x="3175000" y="10419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46355</xdr:rowOff>
    </xdr:from>
    <xdr:ext cx="762000" cy="259080"/>
    <xdr:sp macro="" textlink="">
      <xdr:nvSpPr>
        <xdr:cNvPr id="154" name="テキスト ボックス 153"/>
        <xdr:cNvSpPr txBox="1"/>
      </xdr:nvSpPr>
      <xdr:spPr>
        <a:xfrm>
          <a:off x="2844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0</xdr:rowOff>
    </xdr:from>
    <xdr:to xmlns:xdr="http://schemas.openxmlformats.org/drawingml/2006/spreadsheetDrawing">
      <xdr:col>11</xdr:col>
      <xdr:colOff>82550</xdr:colOff>
      <xdr:row>61</xdr:row>
      <xdr:rowOff>101600</xdr:rowOff>
    </xdr:to>
    <xdr:sp macro="" textlink="">
      <xdr:nvSpPr>
        <xdr:cNvPr id="155" name="楕円 154"/>
        <xdr:cNvSpPr/>
      </xdr:nvSpPr>
      <xdr:spPr>
        <a:xfrm>
          <a:off x="2286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86360</xdr:rowOff>
    </xdr:from>
    <xdr:ext cx="762000" cy="257175"/>
    <xdr:sp macro="" textlink="">
      <xdr:nvSpPr>
        <xdr:cNvPr id="156" name="テキスト ボックス 155"/>
        <xdr:cNvSpPr txBox="1"/>
      </xdr:nvSpPr>
      <xdr:spPr>
        <a:xfrm>
          <a:off x="1955800" y="105448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103505</xdr:rowOff>
    </xdr:from>
    <xdr:to xmlns:xdr="http://schemas.openxmlformats.org/drawingml/2006/spreadsheetDrawing">
      <xdr:col>7</xdr:col>
      <xdr:colOff>31750</xdr:colOff>
      <xdr:row>61</xdr:row>
      <xdr:rowOff>33655</xdr:rowOff>
    </xdr:to>
    <xdr:sp macro="" textlink="">
      <xdr:nvSpPr>
        <xdr:cNvPr id="157" name="楕円 156"/>
        <xdr:cNvSpPr/>
      </xdr:nvSpPr>
      <xdr:spPr>
        <a:xfrm>
          <a:off x="1397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18415</xdr:rowOff>
    </xdr:from>
    <xdr:ext cx="762000" cy="257175"/>
    <xdr:sp macro="" textlink="">
      <xdr:nvSpPr>
        <xdr:cNvPr id="158" name="テキスト ボックス 157"/>
        <xdr:cNvSpPr txBox="1"/>
      </xdr:nvSpPr>
      <xdr:spPr>
        <a:xfrm>
          <a:off x="1066800" y="1047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[973,357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人口の微減が続く中、広大な行政面積を有していることから、施設の維持費や配置する職員の人件費が膨らみ、類似団体と比較すると大幅に上回っています。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また、近年はふるさと応援制度の伸びにより、制度の運用や返礼品などに係る物件費が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大きく増額となっていますが、これらの費用負担はふるさと応援寄附金収入により賄われています。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行政サービスの低下にならないようバランスを考慮しつつ、今後も適正な配置と経費の削減に努めます。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175"/>
    <xdr:sp macro="" textlink="">
      <xdr:nvSpPr>
        <xdr:cNvPr id="176" name="テキスト ボックス 175"/>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175"/>
    <xdr:sp macro="" textlink="">
      <xdr:nvSpPr>
        <xdr:cNvPr id="178" name="テキスト ボックス 177"/>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164465</xdr:rowOff>
    </xdr:from>
    <xdr:to xmlns:xdr="http://schemas.openxmlformats.org/drawingml/2006/spreadsheetDrawing">
      <xdr:col>23</xdr:col>
      <xdr:colOff>133350</xdr:colOff>
      <xdr:row>89</xdr:row>
      <xdr:rowOff>96520</xdr:rowOff>
    </xdr:to>
    <xdr:cxnSp macro="">
      <xdr:nvCxnSpPr>
        <xdr:cNvPr id="188" name="直線コネクタ 187"/>
        <xdr:cNvCxnSpPr/>
      </xdr:nvCxnSpPr>
      <xdr:spPr>
        <a:xfrm flipV="1">
          <a:off x="4953000" y="13709015"/>
          <a:ext cx="0" cy="1646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68580</xdr:rowOff>
    </xdr:from>
    <xdr:ext cx="762000" cy="259080"/>
    <xdr:sp macro="" textlink="">
      <xdr:nvSpPr>
        <xdr:cNvPr id="189" name="人件費・物件費等の状況最小値テキスト"/>
        <xdr:cNvSpPr txBox="1"/>
      </xdr:nvSpPr>
      <xdr:spPr>
        <a:xfrm>
          <a:off x="5041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96520</xdr:rowOff>
    </xdr:from>
    <xdr:to xmlns:xdr="http://schemas.openxmlformats.org/drawingml/2006/spreadsheetDrawing">
      <xdr:col>24</xdr:col>
      <xdr:colOff>12700</xdr:colOff>
      <xdr:row>89</xdr:row>
      <xdr:rowOff>96520</xdr:rowOff>
    </xdr:to>
    <xdr:cxnSp macro="">
      <xdr:nvCxnSpPr>
        <xdr:cNvPr id="190" name="直線コネクタ 189"/>
        <xdr:cNvCxnSpPr/>
      </xdr:nvCxnSpPr>
      <xdr:spPr>
        <a:xfrm>
          <a:off x="4864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79375</xdr:rowOff>
    </xdr:from>
    <xdr:ext cx="762000" cy="258445"/>
    <xdr:sp macro="" textlink="">
      <xdr:nvSpPr>
        <xdr:cNvPr id="191" name="人件費・物件費等の状況最大値テキスト"/>
        <xdr:cNvSpPr txBox="1"/>
      </xdr:nvSpPr>
      <xdr:spPr>
        <a:xfrm>
          <a:off x="5041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164465</xdr:rowOff>
    </xdr:from>
    <xdr:to xmlns:xdr="http://schemas.openxmlformats.org/drawingml/2006/spreadsheetDrawing">
      <xdr:col>24</xdr:col>
      <xdr:colOff>12700</xdr:colOff>
      <xdr:row>79</xdr:row>
      <xdr:rowOff>164465</xdr:rowOff>
    </xdr:to>
    <xdr:cxnSp macro="">
      <xdr:nvCxnSpPr>
        <xdr:cNvPr id="192" name="直線コネクタ 191"/>
        <xdr:cNvCxnSpPr/>
      </xdr:nvCxnSpPr>
      <xdr:spPr>
        <a:xfrm>
          <a:off x="4864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85</xdr:row>
      <xdr:rowOff>168910</xdr:rowOff>
    </xdr:from>
    <xdr:to xmlns:xdr="http://schemas.openxmlformats.org/drawingml/2006/spreadsheetDrawing">
      <xdr:col>23</xdr:col>
      <xdr:colOff>133350</xdr:colOff>
      <xdr:row>89</xdr:row>
      <xdr:rowOff>96520</xdr:rowOff>
    </xdr:to>
    <xdr:cxnSp macro="">
      <xdr:nvCxnSpPr>
        <xdr:cNvPr id="193" name="直線コネクタ 192"/>
        <xdr:cNvCxnSpPr/>
      </xdr:nvCxnSpPr>
      <xdr:spPr>
        <a:xfrm>
          <a:off x="4114800" y="14742160"/>
          <a:ext cx="838200" cy="613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70485</xdr:rowOff>
    </xdr:from>
    <xdr:ext cx="762000" cy="259080"/>
    <xdr:sp macro="" textlink="">
      <xdr:nvSpPr>
        <xdr:cNvPr id="194" name="人件費・物件費等の状況平均値テキスト"/>
        <xdr:cNvSpPr txBox="1"/>
      </xdr:nvSpPr>
      <xdr:spPr>
        <a:xfrm>
          <a:off x="5041900" y="13786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295,206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53975</xdr:rowOff>
    </xdr:from>
    <xdr:to xmlns:xdr="http://schemas.openxmlformats.org/drawingml/2006/spreadsheetDrawing">
      <xdr:col>23</xdr:col>
      <xdr:colOff>184150</xdr:colOff>
      <xdr:row>81</xdr:row>
      <xdr:rowOff>155575</xdr:rowOff>
    </xdr:to>
    <xdr:sp macro="" textlink="">
      <xdr:nvSpPr>
        <xdr:cNvPr id="195" name="フローチャート: 判断 194"/>
        <xdr:cNvSpPr/>
      </xdr:nvSpPr>
      <xdr:spPr>
        <a:xfrm>
          <a:off x="49022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95885</xdr:rowOff>
    </xdr:from>
    <xdr:to xmlns:xdr="http://schemas.openxmlformats.org/drawingml/2006/spreadsheetDrawing">
      <xdr:col>19</xdr:col>
      <xdr:colOff>133350</xdr:colOff>
      <xdr:row>85</xdr:row>
      <xdr:rowOff>168910</xdr:rowOff>
    </xdr:to>
    <xdr:cxnSp macro="">
      <xdr:nvCxnSpPr>
        <xdr:cNvPr id="196" name="直線コネクタ 195"/>
        <xdr:cNvCxnSpPr/>
      </xdr:nvCxnSpPr>
      <xdr:spPr>
        <a:xfrm>
          <a:off x="3225800" y="14326235"/>
          <a:ext cx="88900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15875</xdr:rowOff>
    </xdr:from>
    <xdr:to xmlns:xdr="http://schemas.openxmlformats.org/drawingml/2006/spreadsheetDrawing">
      <xdr:col>19</xdr:col>
      <xdr:colOff>184150</xdr:colOff>
      <xdr:row>81</xdr:row>
      <xdr:rowOff>117475</xdr:rowOff>
    </xdr:to>
    <xdr:sp macro="" textlink="">
      <xdr:nvSpPr>
        <xdr:cNvPr id="197" name="フローチャート: 判断 196"/>
        <xdr:cNvSpPr/>
      </xdr:nvSpPr>
      <xdr:spPr>
        <a:xfrm>
          <a:off x="40640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127635</xdr:rowOff>
    </xdr:from>
    <xdr:ext cx="736600" cy="259080"/>
    <xdr:sp macro="" textlink="">
      <xdr:nvSpPr>
        <xdr:cNvPr id="198" name="テキスト ボックス 197"/>
        <xdr:cNvSpPr txBox="1"/>
      </xdr:nvSpPr>
      <xdr:spPr>
        <a:xfrm>
          <a:off x="3733800" y="13672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29210</xdr:rowOff>
    </xdr:from>
    <xdr:to xmlns:xdr="http://schemas.openxmlformats.org/drawingml/2006/spreadsheetDrawing">
      <xdr:col>15</xdr:col>
      <xdr:colOff>82550</xdr:colOff>
      <xdr:row>83</xdr:row>
      <xdr:rowOff>95885</xdr:rowOff>
    </xdr:to>
    <xdr:cxnSp macro="">
      <xdr:nvCxnSpPr>
        <xdr:cNvPr id="199" name="直線コネクタ 198"/>
        <xdr:cNvCxnSpPr/>
      </xdr:nvCxnSpPr>
      <xdr:spPr>
        <a:xfrm>
          <a:off x="2336800" y="1408811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149225</xdr:rowOff>
    </xdr:from>
    <xdr:to xmlns:xdr="http://schemas.openxmlformats.org/drawingml/2006/spreadsheetDrawing">
      <xdr:col>15</xdr:col>
      <xdr:colOff>133350</xdr:colOff>
      <xdr:row>81</xdr:row>
      <xdr:rowOff>79375</xdr:rowOff>
    </xdr:to>
    <xdr:sp macro="" textlink="">
      <xdr:nvSpPr>
        <xdr:cNvPr id="200" name="フローチャート: 判断 199"/>
        <xdr:cNvSpPr/>
      </xdr:nvSpPr>
      <xdr:spPr>
        <a:xfrm>
          <a:off x="31750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89535</xdr:rowOff>
    </xdr:from>
    <xdr:ext cx="762000" cy="257175"/>
    <xdr:sp macro="" textlink="">
      <xdr:nvSpPr>
        <xdr:cNvPr id="201" name="テキスト ボックス 200"/>
        <xdr:cNvSpPr txBox="1"/>
      </xdr:nvSpPr>
      <xdr:spPr>
        <a:xfrm>
          <a:off x="2844800" y="136340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161925</xdr:rowOff>
    </xdr:from>
    <xdr:to xmlns:xdr="http://schemas.openxmlformats.org/drawingml/2006/spreadsheetDrawing">
      <xdr:col>11</xdr:col>
      <xdr:colOff>31750</xdr:colOff>
      <xdr:row>82</xdr:row>
      <xdr:rowOff>29210</xdr:rowOff>
    </xdr:to>
    <xdr:cxnSp macro="">
      <xdr:nvCxnSpPr>
        <xdr:cNvPr id="202" name="直線コネクタ 201"/>
        <xdr:cNvCxnSpPr/>
      </xdr:nvCxnSpPr>
      <xdr:spPr>
        <a:xfrm>
          <a:off x="1447800" y="140493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104140</xdr:rowOff>
    </xdr:from>
    <xdr:to xmlns:xdr="http://schemas.openxmlformats.org/drawingml/2006/spreadsheetDrawing">
      <xdr:col>11</xdr:col>
      <xdr:colOff>82550</xdr:colOff>
      <xdr:row>81</xdr:row>
      <xdr:rowOff>34290</xdr:rowOff>
    </xdr:to>
    <xdr:sp macro="" textlink="">
      <xdr:nvSpPr>
        <xdr:cNvPr id="203" name="フローチャート: 判断 202"/>
        <xdr:cNvSpPr/>
      </xdr:nvSpPr>
      <xdr:spPr>
        <a:xfrm>
          <a:off x="2286000" y="1382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44450</xdr:rowOff>
    </xdr:from>
    <xdr:ext cx="762000" cy="259080"/>
    <xdr:sp macro="" textlink="">
      <xdr:nvSpPr>
        <xdr:cNvPr id="204" name="テキスト ボックス 203"/>
        <xdr:cNvSpPr txBox="1"/>
      </xdr:nvSpPr>
      <xdr:spPr>
        <a:xfrm>
          <a:off x="1955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38100</xdr:rowOff>
    </xdr:from>
    <xdr:to xmlns:xdr="http://schemas.openxmlformats.org/drawingml/2006/spreadsheetDrawing">
      <xdr:col>7</xdr:col>
      <xdr:colOff>31750</xdr:colOff>
      <xdr:row>80</xdr:row>
      <xdr:rowOff>139700</xdr:rowOff>
    </xdr:to>
    <xdr:sp macro="" textlink="">
      <xdr:nvSpPr>
        <xdr:cNvPr id="205" name="フローチャート: 判断 204"/>
        <xdr:cNvSpPr/>
      </xdr:nvSpPr>
      <xdr:spPr>
        <a:xfrm>
          <a:off x="1397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149860</xdr:rowOff>
    </xdr:from>
    <xdr:ext cx="762000" cy="259080"/>
    <xdr:sp macro="" textlink="">
      <xdr:nvSpPr>
        <xdr:cNvPr id="206" name="テキスト ボックス 205"/>
        <xdr:cNvSpPr txBox="1"/>
      </xdr:nvSpPr>
      <xdr:spPr>
        <a:xfrm>
          <a:off x="1066800" y="1352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89</xdr:row>
      <xdr:rowOff>45720</xdr:rowOff>
    </xdr:from>
    <xdr:to xmlns:xdr="http://schemas.openxmlformats.org/drawingml/2006/spreadsheetDrawing">
      <xdr:col>23</xdr:col>
      <xdr:colOff>184150</xdr:colOff>
      <xdr:row>89</xdr:row>
      <xdr:rowOff>147320</xdr:rowOff>
    </xdr:to>
    <xdr:sp macro="" textlink="">
      <xdr:nvSpPr>
        <xdr:cNvPr id="212" name="楕円 211"/>
        <xdr:cNvSpPr/>
      </xdr:nvSpPr>
      <xdr:spPr>
        <a:xfrm>
          <a:off x="4902200" y="153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88</xdr:row>
      <xdr:rowOff>113030</xdr:rowOff>
    </xdr:from>
    <xdr:ext cx="762000" cy="259080"/>
    <xdr:sp macro="" textlink="">
      <xdr:nvSpPr>
        <xdr:cNvPr id="213" name="人件費・物件費等の状況該当値テキスト"/>
        <xdr:cNvSpPr txBox="1"/>
      </xdr:nvSpPr>
      <xdr:spPr>
        <a:xfrm>
          <a:off x="5041900" y="15200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85</xdr:row>
      <xdr:rowOff>118110</xdr:rowOff>
    </xdr:from>
    <xdr:to xmlns:xdr="http://schemas.openxmlformats.org/drawingml/2006/spreadsheetDrawing">
      <xdr:col>19</xdr:col>
      <xdr:colOff>184150</xdr:colOff>
      <xdr:row>86</xdr:row>
      <xdr:rowOff>48260</xdr:rowOff>
    </xdr:to>
    <xdr:sp macro="" textlink="">
      <xdr:nvSpPr>
        <xdr:cNvPr id="214" name="楕円 213"/>
        <xdr:cNvSpPr/>
      </xdr:nvSpPr>
      <xdr:spPr>
        <a:xfrm>
          <a:off x="4064000" y="146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33020</xdr:rowOff>
    </xdr:from>
    <xdr:ext cx="736600" cy="259080"/>
    <xdr:sp macro="" textlink="">
      <xdr:nvSpPr>
        <xdr:cNvPr id="215" name="テキスト ボックス 214"/>
        <xdr:cNvSpPr txBox="1"/>
      </xdr:nvSpPr>
      <xdr:spPr>
        <a:xfrm>
          <a:off x="3733800" y="1477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45085</xdr:rowOff>
    </xdr:from>
    <xdr:to xmlns:xdr="http://schemas.openxmlformats.org/drawingml/2006/spreadsheetDrawing">
      <xdr:col>15</xdr:col>
      <xdr:colOff>133350</xdr:colOff>
      <xdr:row>83</xdr:row>
      <xdr:rowOff>146685</xdr:rowOff>
    </xdr:to>
    <xdr:sp macro="" textlink="">
      <xdr:nvSpPr>
        <xdr:cNvPr id="216" name="楕円 215"/>
        <xdr:cNvSpPr/>
      </xdr:nvSpPr>
      <xdr:spPr>
        <a:xfrm>
          <a:off x="3175000" y="142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132080</xdr:rowOff>
    </xdr:from>
    <xdr:ext cx="762000" cy="257175"/>
    <xdr:sp macro="" textlink="">
      <xdr:nvSpPr>
        <xdr:cNvPr id="217" name="テキスト ボックス 216"/>
        <xdr:cNvSpPr txBox="1"/>
      </xdr:nvSpPr>
      <xdr:spPr>
        <a:xfrm>
          <a:off x="2844800" y="14362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461,422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149860</xdr:rowOff>
    </xdr:from>
    <xdr:to xmlns:xdr="http://schemas.openxmlformats.org/drawingml/2006/spreadsheetDrawing">
      <xdr:col>11</xdr:col>
      <xdr:colOff>82550</xdr:colOff>
      <xdr:row>82</xdr:row>
      <xdr:rowOff>80010</xdr:rowOff>
    </xdr:to>
    <xdr:sp macro="" textlink="">
      <xdr:nvSpPr>
        <xdr:cNvPr id="218" name="楕円 217"/>
        <xdr:cNvSpPr/>
      </xdr:nvSpPr>
      <xdr:spPr>
        <a:xfrm>
          <a:off x="22860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64770</xdr:rowOff>
    </xdr:from>
    <xdr:ext cx="762000" cy="257175"/>
    <xdr:sp macro="" textlink="">
      <xdr:nvSpPr>
        <xdr:cNvPr id="219" name="テキスト ボックス 218"/>
        <xdr:cNvSpPr txBox="1"/>
      </xdr:nvSpPr>
      <xdr:spPr>
        <a:xfrm>
          <a:off x="1955800" y="14123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111125</xdr:rowOff>
    </xdr:from>
    <xdr:to xmlns:xdr="http://schemas.openxmlformats.org/drawingml/2006/spreadsheetDrawing">
      <xdr:col>7</xdr:col>
      <xdr:colOff>31750</xdr:colOff>
      <xdr:row>82</xdr:row>
      <xdr:rowOff>41275</xdr:rowOff>
    </xdr:to>
    <xdr:sp macro="" textlink="">
      <xdr:nvSpPr>
        <xdr:cNvPr id="220" name="楕円 219"/>
        <xdr:cNvSpPr/>
      </xdr:nvSpPr>
      <xdr:spPr>
        <a:xfrm>
          <a:off x="13970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26035</xdr:rowOff>
    </xdr:from>
    <xdr:ext cx="762000" cy="259080"/>
    <xdr:sp macro="" textlink="">
      <xdr:nvSpPr>
        <xdr:cNvPr id="221" name="テキスト ボックス 220"/>
        <xdr:cNvSpPr txBox="1"/>
      </xdr:nvSpPr>
      <xdr:spPr>
        <a:xfrm>
          <a:off x="106680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類似団体及び全国町村平均を上回っているものの、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を切る状態となっています。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引き続き給与水準の適正化に努めます。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8" name="テキスト ボックス 237"/>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0" name="テキスト ボックス 239"/>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125095</xdr:rowOff>
    </xdr:from>
    <xdr:to xmlns:xdr="http://schemas.openxmlformats.org/drawingml/2006/spreadsheetDrawing">
      <xdr:col>81</xdr:col>
      <xdr:colOff>44450</xdr:colOff>
      <xdr:row>89</xdr:row>
      <xdr:rowOff>150495</xdr:rowOff>
    </xdr:to>
    <xdr:cxnSp macro="">
      <xdr:nvCxnSpPr>
        <xdr:cNvPr id="250" name="直線コネクタ 249"/>
        <xdr:cNvCxnSpPr/>
      </xdr:nvCxnSpPr>
      <xdr:spPr>
        <a:xfrm flipV="1">
          <a:off x="17018000" y="1384109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2000" cy="257175"/>
    <xdr:sp macro="" textlink="">
      <xdr:nvSpPr>
        <xdr:cNvPr id="251" name="給与水準   （国との比較）最小値テキスト"/>
        <xdr:cNvSpPr txBox="1"/>
      </xdr:nvSpPr>
      <xdr:spPr>
        <a:xfrm>
          <a:off x="17106900" y="153816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2" name="直線コネクタ 251"/>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40640</xdr:rowOff>
    </xdr:from>
    <xdr:ext cx="762000" cy="257175"/>
    <xdr:sp macro="" textlink="">
      <xdr:nvSpPr>
        <xdr:cNvPr id="253" name="給与水準   （国との比較）最大値テキスト"/>
        <xdr:cNvSpPr txBox="1"/>
      </xdr:nvSpPr>
      <xdr:spPr>
        <a:xfrm>
          <a:off x="17106900" y="13585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125095</xdr:rowOff>
    </xdr:from>
    <xdr:to xmlns:xdr="http://schemas.openxmlformats.org/drawingml/2006/spreadsheetDrawing">
      <xdr:col>81</xdr:col>
      <xdr:colOff>133350</xdr:colOff>
      <xdr:row>80</xdr:row>
      <xdr:rowOff>125095</xdr:rowOff>
    </xdr:to>
    <xdr:cxnSp macro="">
      <xdr:nvCxnSpPr>
        <xdr:cNvPr id="254" name="直線コネクタ 253"/>
        <xdr:cNvCxnSpPr/>
      </xdr:nvCxnSpPr>
      <xdr:spPr>
        <a:xfrm>
          <a:off x="16929100" y="1384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112395</xdr:rowOff>
    </xdr:from>
    <xdr:to xmlns:xdr="http://schemas.openxmlformats.org/drawingml/2006/spreadsheetDrawing">
      <xdr:col>81</xdr:col>
      <xdr:colOff>44450</xdr:colOff>
      <xdr:row>86</xdr:row>
      <xdr:rowOff>1270</xdr:rowOff>
    </xdr:to>
    <xdr:cxnSp macro="">
      <xdr:nvCxnSpPr>
        <xdr:cNvPr id="255" name="直線コネクタ 254"/>
        <xdr:cNvCxnSpPr/>
      </xdr:nvCxnSpPr>
      <xdr:spPr>
        <a:xfrm flipV="1">
          <a:off x="16179800" y="1468564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68580</xdr:rowOff>
    </xdr:from>
    <xdr:ext cx="762000" cy="259080"/>
    <xdr:sp macro="" textlink="">
      <xdr:nvSpPr>
        <xdr:cNvPr id="256" name="給与水準   （国との比較）平均値テキスト"/>
        <xdr:cNvSpPr txBox="1"/>
      </xdr:nvSpPr>
      <xdr:spPr>
        <a:xfrm>
          <a:off x="17106900" y="14298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52070</xdr:rowOff>
    </xdr:from>
    <xdr:to xmlns:xdr="http://schemas.openxmlformats.org/drawingml/2006/spreadsheetDrawing">
      <xdr:col>81</xdr:col>
      <xdr:colOff>95250</xdr:colOff>
      <xdr:row>84</xdr:row>
      <xdr:rowOff>153670</xdr:rowOff>
    </xdr:to>
    <xdr:sp macro="" textlink="">
      <xdr:nvSpPr>
        <xdr:cNvPr id="257" name="フローチャート: 判断 256"/>
        <xdr:cNvSpPr/>
      </xdr:nvSpPr>
      <xdr:spPr>
        <a:xfrm>
          <a:off x="169672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1270</xdr:rowOff>
    </xdr:from>
    <xdr:to xmlns:xdr="http://schemas.openxmlformats.org/drawingml/2006/spreadsheetDrawing">
      <xdr:col>77</xdr:col>
      <xdr:colOff>44450</xdr:colOff>
      <xdr:row>86</xdr:row>
      <xdr:rowOff>101600</xdr:rowOff>
    </xdr:to>
    <xdr:cxnSp macro="">
      <xdr:nvCxnSpPr>
        <xdr:cNvPr id="258" name="直線コネクタ 257"/>
        <xdr:cNvCxnSpPr/>
      </xdr:nvCxnSpPr>
      <xdr:spPr>
        <a:xfrm flipV="1">
          <a:off x="15290800" y="147459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59" name="フローチャート: 判断 258"/>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12065</xdr:rowOff>
    </xdr:from>
    <xdr:ext cx="736600" cy="259080"/>
    <xdr:sp macro="" textlink="">
      <xdr:nvSpPr>
        <xdr:cNvPr id="260" name="テキスト ボックス 259"/>
        <xdr:cNvSpPr txBox="1"/>
      </xdr:nvSpPr>
      <xdr:spPr>
        <a:xfrm>
          <a:off x="15798800" y="14242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203200</xdr:colOff>
      <xdr:row>86</xdr:row>
      <xdr:rowOff>141605</xdr:rowOff>
    </xdr:to>
    <xdr:cxnSp macro="">
      <xdr:nvCxnSpPr>
        <xdr:cNvPr id="261" name="直線コネクタ 260"/>
        <xdr:cNvCxnSpPr/>
      </xdr:nvCxnSpPr>
      <xdr:spPr>
        <a:xfrm flipV="1">
          <a:off x="14401800" y="1484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2" name="フローチャート: 判断 261"/>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52705</xdr:rowOff>
    </xdr:from>
    <xdr:ext cx="762000" cy="257175"/>
    <xdr:sp macro="" textlink="">
      <xdr:nvSpPr>
        <xdr:cNvPr id="263" name="テキスト ボックス 262"/>
        <xdr:cNvSpPr txBox="1"/>
      </xdr:nvSpPr>
      <xdr:spPr>
        <a:xfrm>
          <a:off x="14909800" y="142830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41275</xdr:rowOff>
    </xdr:from>
    <xdr:to xmlns:xdr="http://schemas.openxmlformats.org/drawingml/2006/spreadsheetDrawing">
      <xdr:col>68</xdr:col>
      <xdr:colOff>152400</xdr:colOff>
      <xdr:row>86</xdr:row>
      <xdr:rowOff>141605</xdr:rowOff>
    </xdr:to>
    <xdr:cxnSp macro="">
      <xdr:nvCxnSpPr>
        <xdr:cNvPr id="264" name="直線コネクタ 263"/>
        <xdr:cNvCxnSpPr/>
      </xdr:nvCxnSpPr>
      <xdr:spPr>
        <a:xfrm>
          <a:off x="13512800" y="1478597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7175"/>
    <xdr:sp macro="" textlink="">
      <xdr:nvSpPr>
        <xdr:cNvPr id="266" name="テキスト ボックス 265"/>
        <xdr:cNvSpPr txBox="1"/>
      </xdr:nvSpPr>
      <xdr:spPr>
        <a:xfrm>
          <a:off x="14020800" y="142024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163195</xdr:rowOff>
    </xdr:from>
    <xdr:to xmlns:xdr="http://schemas.openxmlformats.org/drawingml/2006/spreadsheetDrawing">
      <xdr:col>64</xdr:col>
      <xdr:colOff>152400</xdr:colOff>
      <xdr:row>84</xdr:row>
      <xdr:rowOff>93345</xdr:rowOff>
    </xdr:to>
    <xdr:sp macro="" textlink="">
      <xdr:nvSpPr>
        <xdr:cNvPr id="267" name="フローチャート: 判断 266"/>
        <xdr:cNvSpPr/>
      </xdr:nvSpPr>
      <xdr:spPr>
        <a:xfrm>
          <a:off x="134620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103505</xdr:rowOff>
    </xdr:from>
    <xdr:ext cx="762000" cy="259080"/>
    <xdr:sp macro="" textlink="">
      <xdr:nvSpPr>
        <xdr:cNvPr id="268" name="テキスト ボックス 267"/>
        <xdr:cNvSpPr txBox="1"/>
      </xdr:nvSpPr>
      <xdr:spPr>
        <a:xfrm>
          <a:off x="13131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74" name="楕円 273"/>
        <xdr:cNvSpPr/>
      </xdr:nvSpPr>
      <xdr:spPr>
        <a:xfrm>
          <a:off x="169672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33655</xdr:rowOff>
    </xdr:from>
    <xdr:ext cx="762000" cy="258445"/>
    <xdr:sp macro="" textlink="">
      <xdr:nvSpPr>
        <xdr:cNvPr id="275" name="給与水準   （国との比較）該当値テキスト"/>
        <xdr:cNvSpPr txBox="1"/>
      </xdr:nvSpPr>
      <xdr:spPr>
        <a:xfrm>
          <a:off x="17106900" y="1460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121920</xdr:rowOff>
    </xdr:from>
    <xdr:to xmlns:xdr="http://schemas.openxmlformats.org/drawingml/2006/spreadsheetDrawing">
      <xdr:col>77</xdr:col>
      <xdr:colOff>95250</xdr:colOff>
      <xdr:row>86</xdr:row>
      <xdr:rowOff>52070</xdr:rowOff>
    </xdr:to>
    <xdr:sp macro="" textlink="">
      <xdr:nvSpPr>
        <xdr:cNvPr id="276" name="楕円 275"/>
        <xdr:cNvSpPr/>
      </xdr:nvSpPr>
      <xdr:spPr>
        <a:xfrm>
          <a:off x="161290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36830</xdr:rowOff>
    </xdr:from>
    <xdr:ext cx="736600" cy="259080"/>
    <xdr:sp macro="" textlink="">
      <xdr:nvSpPr>
        <xdr:cNvPr id="277" name="テキスト ボックス 276"/>
        <xdr:cNvSpPr txBox="1"/>
      </xdr:nvSpPr>
      <xdr:spPr>
        <a:xfrm>
          <a:off x="15798800" y="14781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137160</xdr:rowOff>
    </xdr:from>
    <xdr:ext cx="762000" cy="259080"/>
    <xdr:sp macro="" textlink="">
      <xdr:nvSpPr>
        <xdr:cNvPr id="279" name="テキスト ボックス 278"/>
        <xdr:cNvSpPr txBox="1"/>
      </xdr:nvSpPr>
      <xdr:spPr>
        <a:xfrm>
          <a:off x="14909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90805</xdr:rowOff>
    </xdr:from>
    <xdr:to xmlns:xdr="http://schemas.openxmlformats.org/drawingml/2006/spreadsheetDrawing">
      <xdr:col>68</xdr:col>
      <xdr:colOff>203200</xdr:colOff>
      <xdr:row>87</xdr:row>
      <xdr:rowOff>20955</xdr:rowOff>
    </xdr:to>
    <xdr:sp macro="" textlink="">
      <xdr:nvSpPr>
        <xdr:cNvPr id="280" name="楕円 279"/>
        <xdr:cNvSpPr/>
      </xdr:nvSpPr>
      <xdr:spPr>
        <a:xfrm>
          <a:off x="14351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6350</xdr:rowOff>
    </xdr:from>
    <xdr:ext cx="762000" cy="257175"/>
    <xdr:sp macro="" textlink="">
      <xdr:nvSpPr>
        <xdr:cNvPr id="281" name="テキスト ボックス 280"/>
        <xdr:cNvSpPr txBox="1"/>
      </xdr:nvSpPr>
      <xdr:spPr>
        <a:xfrm>
          <a:off x="14020800" y="14922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161925</xdr:rowOff>
    </xdr:from>
    <xdr:to xmlns:xdr="http://schemas.openxmlformats.org/drawingml/2006/spreadsheetDrawing">
      <xdr:col>64</xdr:col>
      <xdr:colOff>152400</xdr:colOff>
      <xdr:row>86</xdr:row>
      <xdr:rowOff>92075</xdr:rowOff>
    </xdr:to>
    <xdr:sp macro="" textlink="">
      <xdr:nvSpPr>
        <xdr:cNvPr id="282" name="楕円 281"/>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76835</xdr:rowOff>
    </xdr:from>
    <xdr:ext cx="762000" cy="257175"/>
    <xdr:sp macro="" textlink="">
      <xdr:nvSpPr>
        <xdr:cNvPr id="283" name="テキスト ボックス 282"/>
        <xdr:cNvSpPr txBox="1"/>
      </xdr:nvSpPr>
      <xdr:spPr>
        <a:xfrm>
          <a:off x="13131800" y="14821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5" name="テキスト ボックス 284"/>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人口の微減が続く中、広大な行政面積を有している特徴から、配置する職員の人件費が膨らみ、類似団体と比較すると大幅に上回っています。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行政サービスの低下にならないようバランスを考慮しつつ、今後も適正な配置と経費の削減に努めます。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8"/>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0"/>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27940</xdr:rowOff>
    </xdr:from>
    <xdr:to xmlns:xdr="http://schemas.openxmlformats.org/drawingml/2006/spreadsheetDrawing">
      <xdr:col>81</xdr:col>
      <xdr:colOff>44450</xdr:colOff>
      <xdr:row>66</xdr:row>
      <xdr:rowOff>143510</xdr:rowOff>
    </xdr:to>
    <xdr:cxnSp macro="">
      <xdr:nvCxnSpPr>
        <xdr:cNvPr id="315" name="直線コネクタ 314"/>
        <xdr:cNvCxnSpPr/>
      </xdr:nvCxnSpPr>
      <xdr:spPr>
        <a:xfrm flipV="1">
          <a:off x="17018000" y="10143490"/>
          <a:ext cx="0" cy="1315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115570</xdr:rowOff>
    </xdr:from>
    <xdr:ext cx="762000" cy="259080"/>
    <xdr:sp macro="" textlink="">
      <xdr:nvSpPr>
        <xdr:cNvPr id="316" name="定員管理の状況最小値テキスト"/>
        <xdr:cNvSpPr txBox="1"/>
      </xdr:nvSpPr>
      <xdr:spPr>
        <a:xfrm>
          <a:off x="17106900" y="1143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143510</xdr:rowOff>
    </xdr:from>
    <xdr:to xmlns:xdr="http://schemas.openxmlformats.org/drawingml/2006/spreadsheetDrawing">
      <xdr:col>81</xdr:col>
      <xdr:colOff>133350</xdr:colOff>
      <xdr:row>66</xdr:row>
      <xdr:rowOff>143510</xdr:rowOff>
    </xdr:to>
    <xdr:cxnSp macro="">
      <xdr:nvCxnSpPr>
        <xdr:cNvPr id="317" name="直線コネクタ 316"/>
        <xdr:cNvCxnSpPr/>
      </xdr:nvCxnSpPr>
      <xdr:spPr>
        <a:xfrm>
          <a:off x="16929100" y="1145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114300</xdr:rowOff>
    </xdr:from>
    <xdr:ext cx="762000" cy="259080"/>
    <xdr:sp macro="" textlink="">
      <xdr:nvSpPr>
        <xdr:cNvPr id="318" name="定員管理の状況最大値テキスト"/>
        <xdr:cNvSpPr txBox="1"/>
      </xdr:nvSpPr>
      <xdr:spPr>
        <a:xfrm>
          <a:off x="17106900" y="9886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27940</xdr:rowOff>
    </xdr:from>
    <xdr:to xmlns:xdr="http://schemas.openxmlformats.org/drawingml/2006/spreadsheetDrawing">
      <xdr:col>81</xdr:col>
      <xdr:colOff>133350</xdr:colOff>
      <xdr:row>59</xdr:row>
      <xdr:rowOff>27940</xdr:rowOff>
    </xdr:to>
    <xdr:cxnSp macro="">
      <xdr:nvCxnSpPr>
        <xdr:cNvPr id="319" name="直線コネクタ 318"/>
        <xdr:cNvCxnSpPr/>
      </xdr:nvCxnSpPr>
      <xdr:spPr>
        <a:xfrm>
          <a:off x="16929100" y="1014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143510</xdr:rowOff>
    </xdr:from>
    <xdr:to xmlns:xdr="http://schemas.openxmlformats.org/drawingml/2006/spreadsheetDrawing">
      <xdr:col>81</xdr:col>
      <xdr:colOff>44450</xdr:colOff>
      <xdr:row>67</xdr:row>
      <xdr:rowOff>43180</xdr:rowOff>
    </xdr:to>
    <xdr:cxnSp macro="">
      <xdr:nvCxnSpPr>
        <xdr:cNvPr id="320" name="直線コネクタ 319"/>
        <xdr:cNvCxnSpPr/>
      </xdr:nvCxnSpPr>
      <xdr:spPr>
        <a:xfrm flipV="1">
          <a:off x="16179800" y="1145921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66675</xdr:rowOff>
    </xdr:from>
    <xdr:ext cx="762000" cy="257175"/>
    <xdr:sp macro="" textlink="">
      <xdr:nvSpPr>
        <xdr:cNvPr id="321" name="定員管理の状況平均値テキスト"/>
        <xdr:cNvSpPr txBox="1"/>
      </xdr:nvSpPr>
      <xdr:spPr>
        <a:xfrm>
          <a:off x="17106900" y="105251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50165</xdr:rowOff>
    </xdr:from>
    <xdr:to xmlns:xdr="http://schemas.openxmlformats.org/drawingml/2006/spreadsheetDrawing">
      <xdr:col>81</xdr:col>
      <xdr:colOff>95250</xdr:colOff>
      <xdr:row>62</xdr:row>
      <xdr:rowOff>151765</xdr:rowOff>
    </xdr:to>
    <xdr:sp macro="" textlink="">
      <xdr:nvSpPr>
        <xdr:cNvPr id="322" name="フローチャート: 判断 321"/>
        <xdr:cNvSpPr/>
      </xdr:nvSpPr>
      <xdr:spPr>
        <a:xfrm>
          <a:off x="169672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161925</xdr:rowOff>
    </xdr:from>
    <xdr:to xmlns:xdr="http://schemas.openxmlformats.org/drawingml/2006/spreadsheetDrawing">
      <xdr:col>77</xdr:col>
      <xdr:colOff>44450</xdr:colOff>
      <xdr:row>67</xdr:row>
      <xdr:rowOff>43180</xdr:rowOff>
    </xdr:to>
    <xdr:cxnSp macro="">
      <xdr:nvCxnSpPr>
        <xdr:cNvPr id="323" name="直線コネクタ 322"/>
        <xdr:cNvCxnSpPr/>
      </xdr:nvCxnSpPr>
      <xdr:spPr>
        <a:xfrm>
          <a:off x="15290800" y="114776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29210</xdr:rowOff>
    </xdr:from>
    <xdr:to xmlns:xdr="http://schemas.openxmlformats.org/drawingml/2006/spreadsheetDrawing">
      <xdr:col>77</xdr:col>
      <xdr:colOff>95250</xdr:colOff>
      <xdr:row>62</xdr:row>
      <xdr:rowOff>130810</xdr:rowOff>
    </xdr:to>
    <xdr:sp macro="" textlink="">
      <xdr:nvSpPr>
        <xdr:cNvPr id="324" name="フローチャート: 判断 323"/>
        <xdr:cNvSpPr/>
      </xdr:nvSpPr>
      <xdr:spPr>
        <a:xfrm>
          <a:off x="161290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140970</xdr:rowOff>
    </xdr:from>
    <xdr:ext cx="736600" cy="259080"/>
    <xdr:sp macro="" textlink="">
      <xdr:nvSpPr>
        <xdr:cNvPr id="325" name="テキスト ボックス 324"/>
        <xdr:cNvSpPr txBox="1"/>
      </xdr:nvSpPr>
      <xdr:spPr>
        <a:xfrm>
          <a:off x="15798800" y="10427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66</xdr:row>
      <xdr:rowOff>121920</xdr:rowOff>
    </xdr:from>
    <xdr:to xmlns:xdr="http://schemas.openxmlformats.org/drawingml/2006/spreadsheetDrawing">
      <xdr:col>72</xdr:col>
      <xdr:colOff>203200</xdr:colOff>
      <xdr:row>66</xdr:row>
      <xdr:rowOff>161925</xdr:rowOff>
    </xdr:to>
    <xdr:cxnSp macro="">
      <xdr:nvCxnSpPr>
        <xdr:cNvPr id="326" name="直線コネクタ 325"/>
        <xdr:cNvCxnSpPr/>
      </xdr:nvCxnSpPr>
      <xdr:spPr>
        <a:xfrm>
          <a:off x="14401800" y="114376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162560</xdr:rowOff>
    </xdr:from>
    <xdr:to xmlns:xdr="http://schemas.openxmlformats.org/drawingml/2006/spreadsheetDrawing">
      <xdr:col>73</xdr:col>
      <xdr:colOff>44450</xdr:colOff>
      <xdr:row>62</xdr:row>
      <xdr:rowOff>92710</xdr:rowOff>
    </xdr:to>
    <xdr:sp macro="" textlink="">
      <xdr:nvSpPr>
        <xdr:cNvPr id="327" name="フローチャート: 判断 326"/>
        <xdr:cNvSpPr/>
      </xdr:nvSpPr>
      <xdr:spPr>
        <a:xfrm>
          <a:off x="152400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102870</xdr:rowOff>
    </xdr:from>
    <xdr:ext cx="762000" cy="259080"/>
    <xdr:sp macro="" textlink="">
      <xdr:nvSpPr>
        <xdr:cNvPr id="328" name="テキスト ボックス 327"/>
        <xdr:cNvSpPr txBox="1"/>
      </xdr:nvSpPr>
      <xdr:spPr>
        <a:xfrm>
          <a:off x="14909800" y="1038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66</xdr:row>
      <xdr:rowOff>72390</xdr:rowOff>
    </xdr:from>
    <xdr:to xmlns:xdr="http://schemas.openxmlformats.org/drawingml/2006/spreadsheetDrawing">
      <xdr:col>68</xdr:col>
      <xdr:colOff>152400</xdr:colOff>
      <xdr:row>66</xdr:row>
      <xdr:rowOff>121920</xdr:rowOff>
    </xdr:to>
    <xdr:cxnSp macro="">
      <xdr:nvCxnSpPr>
        <xdr:cNvPr id="329" name="直線コネクタ 328"/>
        <xdr:cNvCxnSpPr/>
      </xdr:nvCxnSpPr>
      <xdr:spPr>
        <a:xfrm>
          <a:off x="13512800" y="113880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115570</xdr:rowOff>
    </xdr:from>
    <xdr:to xmlns:xdr="http://schemas.openxmlformats.org/drawingml/2006/spreadsheetDrawing">
      <xdr:col>68</xdr:col>
      <xdr:colOff>203200</xdr:colOff>
      <xdr:row>62</xdr:row>
      <xdr:rowOff>45720</xdr:rowOff>
    </xdr:to>
    <xdr:sp macro="" textlink="">
      <xdr:nvSpPr>
        <xdr:cNvPr id="330" name="フローチャート: 判断 329"/>
        <xdr:cNvSpPr/>
      </xdr:nvSpPr>
      <xdr:spPr>
        <a:xfrm>
          <a:off x="14351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55880</xdr:rowOff>
    </xdr:from>
    <xdr:ext cx="762000" cy="259080"/>
    <xdr:sp macro="" textlink="">
      <xdr:nvSpPr>
        <xdr:cNvPr id="331" name="テキスト ボックス 330"/>
        <xdr:cNvSpPr txBox="1"/>
      </xdr:nvSpPr>
      <xdr:spPr>
        <a:xfrm>
          <a:off x="14020800" y="1034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24765</xdr:rowOff>
    </xdr:from>
    <xdr:to xmlns:xdr="http://schemas.openxmlformats.org/drawingml/2006/spreadsheetDrawing">
      <xdr:col>64</xdr:col>
      <xdr:colOff>152400</xdr:colOff>
      <xdr:row>61</xdr:row>
      <xdr:rowOff>126365</xdr:rowOff>
    </xdr:to>
    <xdr:sp macro="" textlink="">
      <xdr:nvSpPr>
        <xdr:cNvPr id="332" name="フローチャート: 判断 331"/>
        <xdr:cNvSpPr/>
      </xdr:nvSpPr>
      <xdr:spPr>
        <a:xfrm>
          <a:off x="134620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136525</xdr:rowOff>
    </xdr:from>
    <xdr:ext cx="762000" cy="258445"/>
    <xdr:sp macro="" textlink="">
      <xdr:nvSpPr>
        <xdr:cNvPr id="333" name="テキスト ボックス 332"/>
        <xdr:cNvSpPr txBox="1"/>
      </xdr:nvSpPr>
      <xdr:spPr>
        <a:xfrm>
          <a:off x="13131800" y="10252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4" name="テキスト ボックス 333"/>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5" name="テキスト ボックス 334"/>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6" name="テキスト ボックス 335"/>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7" name="テキスト ボックス 336"/>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8" name="テキスト ボックス 337"/>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66</xdr:row>
      <xdr:rowOff>92710</xdr:rowOff>
    </xdr:from>
    <xdr:to xmlns:xdr="http://schemas.openxmlformats.org/drawingml/2006/spreadsheetDrawing">
      <xdr:col>81</xdr:col>
      <xdr:colOff>95250</xdr:colOff>
      <xdr:row>67</xdr:row>
      <xdr:rowOff>22860</xdr:rowOff>
    </xdr:to>
    <xdr:sp macro="" textlink="">
      <xdr:nvSpPr>
        <xdr:cNvPr id="339" name="楕円 338"/>
        <xdr:cNvSpPr/>
      </xdr:nvSpPr>
      <xdr:spPr>
        <a:xfrm>
          <a:off x="16967200" y="114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40" name="定員管理の状況該当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66</xdr:row>
      <xdr:rowOff>163830</xdr:rowOff>
    </xdr:from>
    <xdr:to xmlns:xdr="http://schemas.openxmlformats.org/drawingml/2006/spreadsheetDrawing">
      <xdr:col>77</xdr:col>
      <xdr:colOff>95250</xdr:colOff>
      <xdr:row>67</xdr:row>
      <xdr:rowOff>93980</xdr:rowOff>
    </xdr:to>
    <xdr:sp macro="" textlink="">
      <xdr:nvSpPr>
        <xdr:cNvPr id="341" name="楕円 340"/>
        <xdr:cNvSpPr/>
      </xdr:nvSpPr>
      <xdr:spPr>
        <a:xfrm>
          <a:off x="16129000" y="114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67</xdr:row>
      <xdr:rowOff>78740</xdr:rowOff>
    </xdr:from>
    <xdr:ext cx="736600" cy="259080"/>
    <xdr:sp macro="" textlink="">
      <xdr:nvSpPr>
        <xdr:cNvPr id="342" name="テキスト ボックス 341"/>
        <xdr:cNvSpPr txBox="1"/>
      </xdr:nvSpPr>
      <xdr:spPr>
        <a:xfrm>
          <a:off x="15798800" y="1156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66</xdr:row>
      <xdr:rowOff>111125</xdr:rowOff>
    </xdr:from>
    <xdr:to xmlns:xdr="http://schemas.openxmlformats.org/drawingml/2006/spreadsheetDrawing">
      <xdr:col>73</xdr:col>
      <xdr:colOff>44450</xdr:colOff>
      <xdr:row>67</xdr:row>
      <xdr:rowOff>41275</xdr:rowOff>
    </xdr:to>
    <xdr:sp macro="" textlink="">
      <xdr:nvSpPr>
        <xdr:cNvPr id="343" name="楕円 342"/>
        <xdr:cNvSpPr/>
      </xdr:nvSpPr>
      <xdr:spPr>
        <a:xfrm>
          <a:off x="15240000" y="1142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67</xdr:row>
      <xdr:rowOff>26035</xdr:rowOff>
    </xdr:from>
    <xdr:ext cx="762000" cy="259080"/>
    <xdr:sp macro="" textlink="">
      <xdr:nvSpPr>
        <xdr:cNvPr id="344" name="テキスト ボックス 343"/>
        <xdr:cNvSpPr txBox="1"/>
      </xdr:nvSpPr>
      <xdr:spPr>
        <a:xfrm>
          <a:off x="14909800" y="11513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66</xdr:row>
      <xdr:rowOff>71120</xdr:rowOff>
    </xdr:from>
    <xdr:to xmlns:xdr="http://schemas.openxmlformats.org/drawingml/2006/spreadsheetDrawing">
      <xdr:col>68</xdr:col>
      <xdr:colOff>203200</xdr:colOff>
      <xdr:row>67</xdr:row>
      <xdr:rowOff>1270</xdr:rowOff>
    </xdr:to>
    <xdr:sp macro="" textlink="">
      <xdr:nvSpPr>
        <xdr:cNvPr id="345" name="楕円 344"/>
        <xdr:cNvSpPr/>
      </xdr:nvSpPr>
      <xdr:spPr>
        <a:xfrm>
          <a:off x="14351000" y="113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157480</xdr:rowOff>
    </xdr:from>
    <xdr:ext cx="762000" cy="257175"/>
    <xdr:sp macro="" textlink="">
      <xdr:nvSpPr>
        <xdr:cNvPr id="346" name="テキスト ボックス 345"/>
        <xdr:cNvSpPr txBox="1"/>
      </xdr:nvSpPr>
      <xdr:spPr>
        <a:xfrm>
          <a:off x="14020800" y="1147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66</xdr:row>
      <xdr:rowOff>21590</xdr:rowOff>
    </xdr:from>
    <xdr:to xmlns:xdr="http://schemas.openxmlformats.org/drawingml/2006/spreadsheetDrawing">
      <xdr:col>64</xdr:col>
      <xdr:colOff>152400</xdr:colOff>
      <xdr:row>66</xdr:row>
      <xdr:rowOff>123190</xdr:rowOff>
    </xdr:to>
    <xdr:sp macro="" textlink="">
      <xdr:nvSpPr>
        <xdr:cNvPr id="347" name="楕円 346"/>
        <xdr:cNvSpPr/>
      </xdr:nvSpPr>
      <xdr:spPr>
        <a:xfrm>
          <a:off x="13462000" y="113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107950</xdr:rowOff>
    </xdr:from>
    <xdr:ext cx="762000" cy="259080"/>
    <xdr:sp macro="" textlink="">
      <xdr:nvSpPr>
        <xdr:cNvPr id="348" name="テキスト ボックス 347"/>
        <xdr:cNvSpPr txBox="1"/>
      </xdr:nvSpPr>
      <xdr:spPr>
        <a:xfrm>
          <a:off x="13131800" y="1142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1" name="テキスト ボックス 350"/>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昨年度より０．４ポイント改善しましたが、依然として全国・北海道平均を上回っており、計画的な地方債発行に努めています。</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今後においても、財政上有利な地方債を活用しながら、バランスの取れた地方債発行に努めます。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8" name="テキスト ボックス 367"/>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0" name="テキスト ボックス 369"/>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2" name="テキスト ボックス 371"/>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6" name="テキスト ボックス 37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44</xdr:row>
      <xdr:rowOff>111760</xdr:rowOff>
    </xdr:to>
    <xdr:cxnSp macro="">
      <xdr:nvCxnSpPr>
        <xdr:cNvPr id="378" name="直線コネクタ 377"/>
        <xdr:cNvCxnSpPr/>
      </xdr:nvCxnSpPr>
      <xdr:spPr>
        <a:xfrm flipV="1">
          <a:off x="17018000" y="6180455"/>
          <a:ext cx="0" cy="1475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83820</xdr:rowOff>
    </xdr:from>
    <xdr:ext cx="762000" cy="259080"/>
    <xdr:sp macro="" textlink="">
      <xdr:nvSpPr>
        <xdr:cNvPr id="379" name="公債費負担の状況最小値テキスト"/>
        <xdr:cNvSpPr txBox="1"/>
      </xdr:nvSpPr>
      <xdr:spPr>
        <a:xfrm>
          <a:off x="17106900" y="762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111760</xdr:rowOff>
    </xdr:from>
    <xdr:to xmlns:xdr="http://schemas.openxmlformats.org/drawingml/2006/spreadsheetDrawing">
      <xdr:col>81</xdr:col>
      <xdr:colOff>133350</xdr:colOff>
      <xdr:row>44</xdr:row>
      <xdr:rowOff>111760</xdr:rowOff>
    </xdr:to>
    <xdr:cxnSp macro="">
      <xdr:nvCxnSpPr>
        <xdr:cNvPr id="380" name="直線コネクタ 379"/>
        <xdr:cNvCxnSpPr/>
      </xdr:nvCxnSpPr>
      <xdr:spPr>
        <a:xfrm>
          <a:off x="16929100" y="765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81"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82" name="直線コネクタ 381"/>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65405</xdr:rowOff>
    </xdr:from>
    <xdr:to xmlns:xdr="http://schemas.openxmlformats.org/drawingml/2006/spreadsheetDrawing">
      <xdr:col>81</xdr:col>
      <xdr:colOff>44450</xdr:colOff>
      <xdr:row>42</xdr:row>
      <xdr:rowOff>119380</xdr:rowOff>
    </xdr:to>
    <xdr:cxnSp macro="">
      <xdr:nvCxnSpPr>
        <xdr:cNvPr id="383" name="直線コネクタ 382"/>
        <xdr:cNvCxnSpPr/>
      </xdr:nvCxnSpPr>
      <xdr:spPr>
        <a:xfrm flipV="1">
          <a:off x="16179800" y="72663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132715</xdr:rowOff>
    </xdr:from>
    <xdr:ext cx="762000" cy="257175"/>
    <xdr:sp macro="" textlink="">
      <xdr:nvSpPr>
        <xdr:cNvPr id="384" name="公債費負担の状況平均値テキスト"/>
        <xdr:cNvSpPr txBox="1"/>
      </xdr:nvSpPr>
      <xdr:spPr>
        <a:xfrm>
          <a:off x="17106900" y="68192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116205</xdr:rowOff>
    </xdr:from>
    <xdr:to xmlns:xdr="http://schemas.openxmlformats.org/drawingml/2006/spreadsheetDrawing">
      <xdr:col>81</xdr:col>
      <xdr:colOff>95250</xdr:colOff>
      <xdr:row>41</xdr:row>
      <xdr:rowOff>46355</xdr:rowOff>
    </xdr:to>
    <xdr:sp macro="" textlink="">
      <xdr:nvSpPr>
        <xdr:cNvPr id="385" name="フローチャート: 判断 384"/>
        <xdr:cNvSpPr/>
      </xdr:nvSpPr>
      <xdr:spPr>
        <a:xfrm>
          <a:off x="16967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119380</xdr:rowOff>
    </xdr:from>
    <xdr:to xmlns:xdr="http://schemas.openxmlformats.org/drawingml/2006/spreadsheetDrawing">
      <xdr:col>77</xdr:col>
      <xdr:colOff>44450</xdr:colOff>
      <xdr:row>43</xdr:row>
      <xdr:rowOff>1270</xdr:rowOff>
    </xdr:to>
    <xdr:cxnSp macro="">
      <xdr:nvCxnSpPr>
        <xdr:cNvPr id="386" name="直線コネクタ 385"/>
        <xdr:cNvCxnSpPr/>
      </xdr:nvCxnSpPr>
      <xdr:spPr>
        <a:xfrm flipV="1">
          <a:off x="15290800" y="7320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129540</xdr:rowOff>
    </xdr:from>
    <xdr:to xmlns:xdr="http://schemas.openxmlformats.org/drawingml/2006/spreadsheetDrawing">
      <xdr:col>77</xdr:col>
      <xdr:colOff>95250</xdr:colOff>
      <xdr:row>41</xdr:row>
      <xdr:rowOff>59690</xdr:rowOff>
    </xdr:to>
    <xdr:sp macro="" textlink="">
      <xdr:nvSpPr>
        <xdr:cNvPr id="387" name="フローチャート: 判断 386"/>
        <xdr:cNvSpPr/>
      </xdr:nvSpPr>
      <xdr:spPr>
        <a:xfrm>
          <a:off x="16129000" y="69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69850</xdr:rowOff>
    </xdr:from>
    <xdr:ext cx="736600" cy="259080"/>
    <xdr:sp macro="" textlink="">
      <xdr:nvSpPr>
        <xdr:cNvPr id="388" name="テキスト ボックス 387"/>
        <xdr:cNvSpPr txBox="1"/>
      </xdr:nvSpPr>
      <xdr:spPr>
        <a:xfrm>
          <a:off x="15798800" y="6756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1270</xdr:rowOff>
    </xdr:from>
    <xdr:to xmlns:xdr="http://schemas.openxmlformats.org/drawingml/2006/spreadsheetDrawing">
      <xdr:col>72</xdr:col>
      <xdr:colOff>203200</xdr:colOff>
      <xdr:row>43</xdr:row>
      <xdr:rowOff>55245</xdr:rowOff>
    </xdr:to>
    <xdr:cxnSp macro="">
      <xdr:nvCxnSpPr>
        <xdr:cNvPr id="389" name="直線コネクタ 388"/>
        <xdr:cNvCxnSpPr/>
      </xdr:nvCxnSpPr>
      <xdr:spPr>
        <a:xfrm flipV="1">
          <a:off x="14401800" y="73736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143510</xdr:rowOff>
    </xdr:from>
    <xdr:to xmlns:xdr="http://schemas.openxmlformats.org/drawingml/2006/spreadsheetDrawing">
      <xdr:col>73</xdr:col>
      <xdr:colOff>44450</xdr:colOff>
      <xdr:row>41</xdr:row>
      <xdr:rowOff>73660</xdr:rowOff>
    </xdr:to>
    <xdr:sp macro="" textlink="">
      <xdr:nvSpPr>
        <xdr:cNvPr id="390" name="フローチャート: 判断 389"/>
        <xdr:cNvSpPr/>
      </xdr:nvSpPr>
      <xdr:spPr>
        <a:xfrm>
          <a:off x="15240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83820</xdr:rowOff>
    </xdr:from>
    <xdr:ext cx="762000" cy="259080"/>
    <xdr:sp macro="" textlink="">
      <xdr:nvSpPr>
        <xdr:cNvPr id="391" name="テキスト ボックス 390"/>
        <xdr:cNvSpPr txBox="1"/>
      </xdr:nvSpPr>
      <xdr:spPr>
        <a:xfrm>
          <a:off x="14909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14605</xdr:rowOff>
    </xdr:from>
    <xdr:to xmlns:xdr="http://schemas.openxmlformats.org/drawingml/2006/spreadsheetDrawing">
      <xdr:col>68</xdr:col>
      <xdr:colOff>152400</xdr:colOff>
      <xdr:row>43</xdr:row>
      <xdr:rowOff>55245</xdr:rowOff>
    </xdr:to>
    <xdr:cxnSp macro="">
      <xdr:nvCxnSpPr>
        <xdr:cNvPr id="392" name="直線コネクタ 391"/>
        <xdr:cNvCxnSpPr/>
      </xdr:nvCxnSpPr>
      <xdr:spPr>
        <a:xfrm>
          <a:off x="13512800" y="73869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143510</xdr:rowOff>
    </xdr:from>
    <xdr:to xmlns:xdr="http://schemas.openxmlformats.org/drawingml/2006/spreadsheetDrawing">
      <xdr:col>68</xdr:col>
      <xdr:colOff>203200</xdr:colOff>
      <xdr:row>41</xdr:row>
      <xdr:rowOff>73660</xdr:rowOff>
    </xdr:to>
    <xdr:sp macro="" textlink="">
      <xdr:nvSpPr>
        <xdr:cNvPr id="393" name="フローチャート: 判断 392"/>
        <xdr:cNvSpPr/>
      </xdr:nvSpPr>
      <xdr:spPr>
        <a:xfrm>
          <a:off x="14351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83820</xdr:rowOff>
    </xdr:from>
    <xdr:ext cx="762000" cy="259080"/>
    <xdr:sp macro="" textlink="">
      <xdr:nvSpPr>
        <xdr:cNvPr id="394" name="テキスト ボックス 393"/>
        <xdr:cNvSpPr txBox="1"/>
      </xdr:nvSpPr>
      <xdr:spPr>
        <a:xfrm>
          <a:off x="14020800" y="677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63500</xdr:rowOff>
    </xdr:from>
    <xdr:to xmlns:xdr="http://schemas.openxmlformats.org/drawingml/2006/spreadsheetDrawing">
      <xdr:col>64</xdr:col>
      <xdr:colOff>152400</xdr:colOff>
      <xdr:row>40</xdr:row>
      <xdr:rowOff>164465</xdr:rowOff>
    </xdr:to>
    <xdr:sp macro="" textlink="">
      <xdr:nvSpPr>
        <xdr:cNvPr id="395" name="フローチャート: 判断 394"/>
        <xdr:cNvSpPr/>
      </xdr:nvSpPr>
      <xdr:spPr>
        <a:xfrm>
          <a:off x="13462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3175</xdr:rowOff>
    </xdr:from>
    <xdr:ext cx="762000" cy="259080"/>
    <xdr:sp macro="" textlink="">
      <xdr:nvSpPr>
        <xdr:cNvPr id="396" name="テキスト ボックス 395"/>
        <xdr:cNvSpPr txBox="1"/>
      </xdr:nvSpPr>
      <xdr:spPr>
        <a:xfrm>
          <a:off x="13131800" y="6689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14605</xdr:rowOff>
    </xdr:from>
    <xdr:to xmlns:xdr="http://schemas.openxmlformats.org/drawingml/2006/spreadsheetDrawing">
      <xdr:col>81</xdr:col>
      <xdr:colOff>95250</xdr:colOff>
      <xdr:row>42</xdr:row>
      <xdr:rowOff>116205</xdr:rowOff>
    </xdr:to>
    <xdr:sp macro="" textlink="">
      <xdr:nvSpPr>
        <xdr:cNvPr id="402" name="楕円 401"/>
        <xdr:cNvSpPr/>
      </xdr:nvSpPr>
      <xdr:spPr>
        <a:xfrm>
          <a:off x="16967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158115</xdr:rowOff>
    </xdr:from>
    <xdr:ext cx="762000" cy="257175"/>
    <xdr:sp macro="" textlink="">
      <xdr:nvSpPr>
        <xdr:cNvPr id="403" name="公債費負担の状況該当値テキスト"/>
        <xdr:cNvSpPr txBox="1"/>
      </xdr:nvSpPr>
      <xdr:spPr>
        <a:xfrm>
          <a:off x="17106900" y="7187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68580</xdr:rowOff>
    </xdr:from>
    <xdr:to xmlns:xdr="http://schemas.openxmlformats.org/drawingml/2006/spreadsheetDrawing">
      <xdr:col>77</xdr:col>
      <xdr:colOff>95250</xdr:colOff>
      <xdr:row>42</xdr:row>
      <xdr:rowOff>170180</xdr:rowOff>
    </xdr:to>
    <xdr:sp macro="" textlink="">
      <xdr:nvSpPr>
        <xdr:cNvPr id="404" name="楕円 403"/>
        <xdr:cNvSpPr/>
      </xdr:nvSpPr>
      <xdr:spPr>
        <a:xfrm>
          <a:off x="16129000" y="72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154940</xdr:rowOff>
    </xdr:from>
    <xdr:ext cx="736600" cy="257175"/>
    <xdr:sp macro="" textlink="">
      <xdr:nvSpPr>
        <xdr:cNvPr id="405" name="テキスト ボックス 404"/>
        <xdr:cNvSpPr txBox="1"/>
      </xdr:nvSpPr>
      <xdr:spPr>
        <a:xfrm>
          <a:off x="15798800" y="73558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121920</xdr:rowOff>
    </xdr:from>
    <xdr:to xmlns:xdr="http://schemas.openxmlformats.org/drawingml/2006/spreadsheetDrawing">
      <xdr:col>73</xdr:col>
      <xdr:colOff>44450</xdr:colOff>
      <xdr:row>43</xdr:row>
      <xdr:rowOff>52070</xdr:rowOff>
    </xdr:to>
    <xdr:sp macro="" textlink="">
      <xdr:nvSpPr>
        <xdr:cNvPr id="406" name="楕円 405"/>
        <xdr:cNvSpPr/>
      </xdr:nvSpPr>
      <xdr:spPr>
        <a:xfrm>
          <a:off x="15240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36830</xdr:rowOff>
    </xdr:from>
    <xdr:ext cx="762000" cy="259080"/>
    <xdr:sp macro="" textlink="">
      <xdr:nvSpPr>
        <xdr:cNvPr id="407" name="テキスト ボックス 406"/>
        <xdr:cNvSpPr txBox="1"/>
      </xdr:nvSpPr>
      <xdr:spPr>
        <a:xfrm>
          <a:off x="149098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4445</xdr:rowOff>
    </xdr:from>
    <xdr:to xmlns:xdr="http://schemas.openxmlformats.org/drawingml/2006/spreadsheetDrawing">
      <xdr:col>68</xdr:col>
      <xdr:colOff>203200</xdr:colOff>
      <xdr:row>43</xdr:row>
      <xdr:rowOff>106045</xdr:rowOff>
    </xdr:to>
    <xdr:sp macro="" textlink="">
      <xdr:nvSpPr>
        <xdr:cNvPr id="408" name="楕円 407"/>
        <xdr:cNvSpPr/>
      </xdr:nvSpPr>
      <xdr:spPr>
        <a:xfrm>
          <a:off x="14351000" y="737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90805</xdr:rowOff>
    </xdr:from>
    <xdr:ext cx="762000" cy="258445"/>
    <xdr:sp macro="" textlink="">
      <xdr:nvSpPr>
        <xdr:cNvPr id="409" name="テキスト ボックス 408"/>
        <xdr:cNvSpPr txBox="1"/>
      </xdr:nvSpPr>
      <xdr:spPr>
        <a:xfrm>
          <a:off x="14020800" y="7463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135255</xdr:rowOff>
    </xdr:from>
    <xdr:to xmlns:xdr="http://schemas.openxmlformats.org/drawingml/2006/spreadsheetDrawing">
      <xdr:col>64</xdr:col>
      <xdr:colOff>152400</xdr:colOff>
      <xdr:row>43</xdr:row>
      <xdr:rowOff>65405</xdr:rowOff>
    </xdr:to>
    <xdr:sp macro="" textlink="">
      <xdr:nvSpPr>
        <xdr:cNvPr id="410" name="楕円 409"/>
        <xdr:cNvSpPr/>
      </xdr:nvSpPr>
      <xdr:spPr>
        <a:xfrm>
          <a:off x="13462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50165</xdr:rowOff>
    </xdr:from>
    <xdr:ext cx="762000" cy="259080"/>
    <xdr:sp macro="" textlink="">
      <xdr:nvSpPr>
        <xdr:cNvPr id="411" name="テキスト ボックス 410"/>
        <xdr:cNvSpPr txBox="1"/>
      </xdr:nvSpPr>
      <xdr:spPr>
        <a:xfrm>
          <a:off x="13131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4" name="テキスト ボックス 413"/>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地方債現在高の減少に加え、ふるさと応援寄附金収入の積立により、充当可能基金が増加したことから、将来負担比率は皆減となりました。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今後も、施設整備等に対して世代間で公平な負担となるよう適正な財政運営に努めます。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5" name="テキスト ボックス 424"/>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9" name="テキスト ボックス 428"/>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1" name="テキスト ボックス 430"/>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64135</xdr:rowOff>
    </xdr:to>
    <xdr:cxnSp macro="">
      <xdr:nvCxnSpPr>
        <xdr:cNvPr id="440" name="直線コネクタ 439"/>
        <xdr:cNvCxnSpPr/>
      </xdr:nvCxnSpPr>
      <xdr:spPr>
        <a:xfrm flipV="1">
          <a:off x="17018000" y="2370455"/>
          <a:ext cx="0" cy="1465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36195</xdr:rowOff>
    </xdr:from>
    <xdr:ext cx="762000" cy="259080"/>
    <xdr:sp macro="" textlink="">
      <xdr:nvSpPr>
        <xdr:cNvPr id="441" name="将来負担の状況最小値テキスト"/>
        <xdr:cNvSpPr txBox="1"/>
      </xdr:nvSpPr>
      <xdr:spPr>
        <a:xfrm>
          <a:off x="17106900" y="380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64135</xdr:rowOff>
    </xdr:from>
    <xdr:to xmlns:xdr="http://schemas.openxmlformats.org/drawingml/2006/spreadsheetDrawing">
      <xdr:col>81</xdr:col>
      <xdr:colOff>133350</xdr:colOff>
      <xdr:row>22</xdr:row>
      <xdr:rowOff>64135</xdr:rowOff>
    </xdr:to>
    <xdr:cxnSp macro="">
      <xdr:nvCxnSpPr>
        <xdr:cNvPr id="442" name="直線コネクタ 441"/>
        <xdr:cNvCxnSpPr/>
      </xdr:nvCxnSpPr>
      <xdr:spPr>
        <a:xfrm>
          <a:off x="16929100" y="383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175"/>
    <xdr:sp macro="" textlink="">
      <xdr:nvSpPr>
        <xdr:cNvPr id="443" name="将来負担の状況最大値テキスト"/>
        <xdr:cNvSpPr txBox="1"/>
      </xdr:nvSpPr>
      <xdr:spPr>
        <a:xfrm>
          <a:off x="17106900" y="20637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16</xdr:row>
      <xdr:rowOff>52705</xdr:rowOff>
    </xdr:from>
    <xdr:to xmlns:xdr="http://schemas.openxmlformats.org/drawingml/2006/spreadsheetDrawing">
      <xdr:col>77</xdr:col>
      <xdr:colOff>44450</xdr:colOff>
      <xdr:row>19</xdr:row>
      <xdr:rowOff>35560</xdr:rowOff>
    </xdr:to>
    <xdr:cxnSp macro="">
      <xdr:nvCxnSpPr>
        <xdr:cNvPr id="445" name="直線コネクタ 444"/>
        <xdr:cNvCxnSpPr/>
      </xdr:nvCxnSpPr>
      <xdr:spPr>
        <a:xfrm flipV="1">
          <a:off x="15290800" y="2795905"/>
          <a:ext cx="889000" cy="497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175"/>
    <xdr:sp macro="" textlink="">
      <xdr:nvSpPr>
        <xdr:cNvPr id="446" name="将来負担の状況平均値テキスト"/>
        <xdr:cNvSpPr txBox="1"/>
      </xdr:nvSpPr>
      <xdr:spPr>
        <a:xfrm>
          <a:off x="17106900" y="22923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7" name="フローチャート: 判断 446"/>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19</xdr:row>
      <xdr:rowOff>35560</xdr:rowOff>
    </xdr:from>
    <xdr:to xmlns:xdr="http://schemas.openxmlformats.org/drawingml/2006/spreadsheetDrawing">
      <xdr:col>72</xdr:col>
      <xdr:colOff>203200</xdr:colOff>
      <xdr:row>20</xdr:row>
      <xdr:rowOff>13970</xdr:rowOff>
    </xdr:to>
    <xdr:cxnSp macro="">
      <xdr:nvCxnSpPr>
        <xdr:cNvPr id="448" name="直線コネクタ 447"/>
        <xdr:cNvCxnSpPr/>
      </xdr:nvCxnSpPr>
      <xdr:spPr>
        <a:xfrm flipV="1">
          <a:off x="14401800" y="329311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19050</xdr:rowOff>
    </xdr:from>
    <xdr:to xmlns:xdr="http://schemas.openxmlformats.org/drawingml/2006/spreadsheetDrawing">
      <xdr:col>77</xdr:col>
      <xdr:colOff>95250</xdr:colOff>
      <xdr:row>14</xdr:row>
      <xdr:rowOff>120650</xdr:rowOff>
    </xdr:to>
    <xdr:sp macro="" textlink="">
      <xdr:nvSpPr>
        <xdr:cNvPr id="449" name="フローチャート: 判断 448"/>
        <xdr:cNvSpPr/>
      </xdr:nvSpPr>
      <xdr:spPr>
        <a:xfrm>
          <a:off x="16129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130810</xdr:rowOff>
    </xdr:from>
    <xdr:ext cx="736600" cy="259080"/>
    <xdr:sp macro="" textlink="">
      <xdr:nvSpPr>
        <xdr:cNvPr id="450" name="テキスト ボックス 449"/>
        <xdr:cNvSpPr txBox="1"/>
      </xdr:nvSpPr>
      <xdr:spPr>
        <a:xfrm>
          <a:off x="15798800" y="2188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158750</xdr:rowOff>
    </xdr:from>
    <xdr:to xmlns:xdr="http://schemas.openxmlformats.org/drawingml/2006/spreadsheetDrawing">
      <xdr:col>68</xdr:col>
      <xdr:colOff>152400</xdr:colOff>
      <xdr:row>20</xdr:row>
      <xdr:rowOff>13970</xdr:rowOff>
    </xdr:to>
    <xdr:cxnSp macro="">
      <xdr:nvCxnSpPr>
        <xdr:cNvPr id="451" name="直線コネクタ 450"/>
        <xdr:cNvCxnSpPr/>
      </xdr:nvCxnSpPr>
      <xdr:spPr>
        <a:xfrm>
          <a:off x="13512800" y="34163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16510</xdr:rowOff>
    </xdr:from>
    <xdr:to xmlns:xdr="http://schemas.openxmlformats.org/drawingml/2006/spreadsheetDrawing">
      <xdr:col>73</xdr:col>
      <xdr:colOff>44450</xdr:colOff>
      <xdr:row>15</xdr:row>
      <xdr:rowOff>118110</xdr:rowOff>
    </xdr:to>
    <xdr:sp macro="" textlink="">
      <xdr:nvSpPr>
        <xdr:cNvPr id="452" name="フローチャート: 判断 451"/>
        <xdr:cNvSpPr/>
      </xdr:nvSpPr>
      <xdr:spPr>
        <a:xfrm>
          <a:off x="15240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128270</xdr:rowOff>
    </xdr:from>
    <xdr:ext cx="762000" cy="259080"/>
    <xdr:sp macro="" textlink="">
      <xdr:nvSpPr>
        <xdr:cNvPr id="453" name="テキスト ボックス 452"/>
        <xdr:cNvSpPr txBox="1"/>
      </xdr:nvSpPr>
      <xdr:spPr>
        <a:xfrm>
          <a:off x="14909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10795</xdr:rowOff>
    </xdr:from>
    <xdr:to xmlns:xdr="http://schemas.openxmlformats.org/drawingml/2006/spreadsheetDrawing">
      <xdr:col>68</xdr:col>
      <xdr:colOff>203200</xdr:colOff>
      <xdr:row>16</xdr:row>
      <xdr:rowOff>112395</xdr:rowOff>
    </xdr:to>
    <xdr:sp macro="" textlink="">
      <xdr:nvSpPr>
        <xdr:cNvPr id="454" name="フローチャート: 判断 453"/>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122555</xdr:rowOff>
    </xdr:from>
    <xdr:ext cx="762000" cy="257175"/>
    <xdr:sp macro="" textlink="">
      <xdr:nvSpPr>
        <xdr:cNvPr id="455" name="テキスト ボックス 454"/>
        <xdr:cNvSpPr txBox="1"/>
      </xdr:nvSpPr>
      <xdr:spPr>
        <a:xfrm>
          <a:off x="14020800" y="2522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16510</xdr:rowOff>
    </xdr:from>
    <xdr:to xmlns:xdr="http://schemas.openxmlformats.org/drawingml/2006/spreadsheetDrawing">
      <xdr:col>64</xdr:col>
      <xdr:colOff>152400</xdr:colOff>
      <xdr:row>15</xdr:row>
      <xdr:rowOff>118110</xdr:rowOff>
    </xdr:to>
    <xdr:sp macro="" textlink="">
      <xdr:nvSpPr>
        <xdr:cNvPr id="456" name="フローチャート: 判断 455"/>
        <xdr:cNvSpPr/>
      </xdr:nvSpPr>
      <xdr:spPr>
        <a:xfrm>
          <a:off x="134620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128270</xdr:rowOff>
    </xdr:from>
    <xdr:ext cx="762000" cy="259080"/>
    <xdr:sp macro="" textlink="">
      <xdr:nvSpPr>
        <xdr:cNvPr id="457" name="テキスト ボックス 456"/>
        <xdr:cNvSpPr txBox="1"/>
      </xdr:nvSpPr>
      <xdr:spPr>
        <a:xfrm>
          <a:off x="13131800" y="23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1905</xdr:rowOff>
    </xdr:from>
    <xdr:to xmlns:xdr="http://schemas.openxmlformats.org/drawingml/2006/spreadsheetDrawing">
      <xdr:col>77</xdr:col>
      <xdr:colOff>95250</xdr:colOff>
      <xdr:row>16</xdr:row>
      <xdr:rowOff>103505</xdr:rowOff>
    </xdr:to>
    <xdr:sp macro="" textlink="">
      <xdr:nvSpPr>
        <xdr:cNvPr id="463" name="楕円 462"/>
        <xdr:cNvSpPr/>
      </xdr:nvSpPr>
      <xdr:spPr>
        <a:xfrm>
          <a:off x="16129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88265</xdr:rowOff>
    </xdr:from>
    <xdr:ext cx="736600" cy="257175"/>
    <xdr:sp macro="" textlink="">
      <xdr:nvSpPr>
        <xdr:cNvPr id="464" name="テキスト ボックス 463"/>
        <xdr:cNvSpPr txBox="1"/>
      </xdr:nvSpPr>
      <xdr:spPr>
        <a:xfrm>
          <a:off x="15798800" y="28314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18</xdr:row>
      <xdr:rowOff>156210</xdr:rowOff>
    </xdr:from>
    <xdr:to xmlns:xdr="http://schemas.openxmlformats.org/drawingml/2006/spreadsheetDrawing">
      <xdr:col>73</xdr:col>
      <xdr:colOff>44450</xdr:colOff>
      <xdr:row>19</xdr:row>
      <xdr:rowOff>86360</xdr:rowOff>
    </xdr:to>
    <xdr:sp macro="" textlink="">
      <xdr:nvSpPr>
        <xdr:cNvPr id="465" name="楕円 464"/>
        <xdr:cNvSpPr/>
      </xdr:nvSpPr>
      <xdr:spPr>
        <a:xfrm>
          <a:off x="15240000" y="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19</xdr:row>
      <xdr:rowOff>71120</xdr:rowOff>
    </xdr:from>
    <xdr:ext cx="762000" cy="259080"/>
    <xdr:sp macro="" textlink="">
      <xdr:nvSpPr>
        <xdr:cNvPr id="466" name="テキスト ボックス 465"/>
        <xdr:cNvSpPr txBox="1"/>
      </xdr:nvSpPr>
      <xdr:spPr>
        <a:xfrm>
          <a:off x="14909800" y="3328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134620</xdr:rowOff>
    </xdr:from>
    <xdr:to xmlns:xdr="http://schemas.openxmlformats.org/drawingml/2006/spreadsheetDrawing">
      <xdr:col>68</xdr:col>
      <xdr:colOff>203200</xdr:colOff>
      <xdr:row>20</xdr:row>
      <xdr:rowOff>64770</xdr:rowOff>
    </xdr:to>
    <xdr:sp macro="" textlink="">
      <xdr:nvSpPr>
        <xdr:cNvPr id="467" name="楕円 466"/>
        <xdr:cNvSpPr/>
      </xdr:nvSpPr>
      <xdr:spPr>
        <a:xfrm>
          <a:off x="14351000" y="33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49530</xdr:rowOff>
    </xdr:from>
    <xdr:ext cx="762000" cy="259080"/>
    <xdr:sp macro="" textlink="">
      <xdr:nvSpPr>
        <xdr:cNvPr id="468" name="テキスト ボックス 467"/>
        <xdr:cNvSpPr txBox="1"/>
      </xdr:nvSpPr>
      <xdr:spPr>
        <a:xfrm>
          <a:off x="14020800" y="347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107950</xdr:rowOff>
    </xdr:from>
    <xdr:to xmlns:xdr="http://schemas.openxmlformats.org/drawingml/2006/spreadsheetDrawing">
      <xdr:col>64</xdr:col>
      <xdr:colOff>152400</xdr:colOff>
      <xdr:row>20</xdr:row>
      <xdr:rowOff>38100</xdr:rowOff>
    </xdr:to>
    <xdr:sp macro="" textlink="">
      <xdr:nvSpPr>
        <xdr:cNvPr id="469" name="楕円 468"/>
        <xdr:cNvSpPr/>
      </xdr:nvSpPr>
      <xdr:spPr>
        <a:xfrm>
          <a:off x="13462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22860</xdr:rowOff>
    </xdr:from>
    <xdr:ext cx="762000" cy="259080"/>
    <xdr:sp macro="" textlink="">
      <xdr:nvSpPr>
        <xdr:cNvPr id="470" name="テキスト ボックス 469"/>
        <xdr:cNvSpPr txBox="1"/>
      </xdr:nvSpPr>
      <xdr:spPr>
        <a:xfrm>
          <a:off x="13131800" y="345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14,210
13,679
1,317.17
33,418,831
33,221,386
141,983
9,668,972
16,699,723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退職手当組合負担金等の減少により前年度と比較すると１．６ポイント減少しており、類似団体平均をわずかに下回っています。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今後においても、会計年度任用職員制度を効果的に活用しながら、適正な職員配置を進めて行きます。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115570</xdr:rowOff>
    </xdr:to>
    <xdr:cxnSp macro="">
      <xdr:nvCxnSpPr>
        <xdr:cNvPr id="61" name="直線コネクタ 60"/>
        <xdr:cNvCxnSpPr/>
      </xdr:nvCxnSpPr>
      <xdr:spPr>
        <a:xfrm flipV="1">
          <a:off x="4826000" y="574294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87630</xdr:rowOff>
    </xdr:from>
    <xdr:ext cx="762000" cy="257175"/>
    <xdr:sp macro="" textlink="">
      <xdr:nvSpPr>
        <xdr:cNvPr id="62" name="人件費最小値テキスト"/>
        <xdr:cNvSpPr txBox="1"/>
      </xdr:nvSpPr>
      <xdr:spPr>
        <a:xfrm>
          <a:off x="4914900" y="7117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115570</xdr:rowOff>
    </xdr:from>
    <xdr:to xmlns:xdr="http://schemas.openxmlformats.org/drawingml/2006/spreadsheetDrawing">
      <xdr:col>24</xdr:col>
      <xdr:colOff>114300</xdr:colOff>
      <xdr:row>41</xdr:row>
      <xdr:rowOff>115570</xdr:rowOff>
    </xdr:to>
    <xdr:cxnSp macro="">
      <xdr:nvCxnSpPr>
        <xdr:cNvPr id="63" name="直線コネクタ 62"/>
        <xdr:cNvCxnSpPr/>
      </xdr:nvCxnSpPr>
      <xdr:spPr>
        <a:xfrm>
          <a:off x="4737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20320</xdr:rowOff>
    </xdr:from>
    <xdr:to xmlns:xdr="http://schemas.openxmlformats.org/drawingml/2006/spreadsheetDrawing">
      <xdr:col>24</xdr:col>
      <xdr:colOff>25400</xdr:colOff>
      <xdr:row>36</xdr:row>
      <xdr:rowOff>142240</xdr:rowOff>
    </xdr:to>
    <xdr:cxnSp macro="">
      <xdr:nvCxnSpPr>
        <xdr:cNvPr id="66" name="直線コネクタ 65"/>
        <xdr:cNvCxnSpPr/>
      </xdr:nvCxnSpPr>
      <xdr:spPr>
        <a:xfrm flipV="1">
          <a:off x="3987800" y="619252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151130</xdr:rowOff>
    </xdr:from>
    <xdr:ext cx="762000" cy="259080"/>
    <xdr:sp macro="" textlink="">
      <xdr:nvSpPr>
        <xdr:cNvPr id="67" name="人件費平均値テキスト"/>
        <xdr:cNvSpPr txBox="1"/>
      </xdr:nvSpPr>
      <xdr:spPr>
        <a:xfrm>
          <a:off x="4914900" y="6151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xdr:rowOff>
    </xdr:from>
    <xdr:to xmlns:xdr="http://schemas.openxmlformats.org/drawingml/2006/spreadsheetDrawing">
      <xdr:col>24</xdr:col>
      <xdr:colOff>76200</xdr:colOff>
      <xdr:row>36</xdr:row>
      <xdr:rowOff>109220</xdr:rowOff>
    </xdr:to>
    <xdr:sp macro="" textlink="">
      <xdr:nvSpPr>
        <xdr:cNvPr id="68" name="フローチャート: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96520</xdr:rowOff>
    </xdr:from>
    <xdr:to xmlns:xdr="http://schemas.openxmlformats.org/drawingml/2006/spreadsheetDrawing">
      <xdr:col>19</xdr:col>
      <xdr:colOff>187325</xdr:colOff>
      <xdr:row>36</xdr:row>
      <xdr:rowOff>142240</xdr:rowOff>
    </xdr:to>
    <xdr:cxnSp macro="">
      <xdr:nvCxnSpPr>
        <xdr:cNvPr id="69" name="直線コネクタ 68"/>
        <xdr:cNvCxnSpPr/>
      </xdr:nvCxnSpPr>
      <xdr:spPr>
        <a:xfrm>
          <a:off x="3098800" y="6268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4695" cy="259080"/>
    <xdr:sp macro="" textlink="">
      <xdr:nvSpPr>
        <xdr:cNvPr id="71" name="テキスト ボックス 70"/>
        <xdr:cNvSpPr txBox="1"/>
      </xdr:nvSpPr>
      <xdr:spPr>
        <a:xfrm>
          <a:off x="3606800" y="59258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96520</xdr:rowOff>
    </xdr:from>
    <xdr:to xmlns:xdr="http://schemas.openxmlformats.org/drawingml/2006/spreadsheetDrawing">
      <xdr:col>15</xdr:col>
      <xdr:colOff>98425</xdr:colOff>
      <xdr:row>36</xdr:row>
      <xdr:rowOff>149860</xdr:rowOff>
    </xdr:to>
    <xdr:cxnSp macro="">
      <xdr:nvCxnSpPr>
        <xdr:cNvPr id="72" name="直線コネクタ 71"/>
        <xdr:cNvCxnSpPr/>
      </xdr:nvCxnSpPr>
      <xdr:spPr>
        <a:xfrm flipV="1">
          <a:off x="2209800" y="62687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95250</xdr:rowOff>
    </xdr:from>
    <xdr:to xmlns:xdr="http://schemas.openxmlformats.org/drawingml/2006/spreadsheetDrawing">
      <xdr:col>15</xdr:col>
      <xdr:colOff>149225</xdr:colOff>
      <xdr:row>36</xdr:row>
      <xdr:rowOff>25400</xdr:rowOff>
    </xdr:to>
    <xdr:sp macro="" textlink="">
      <xdr:nvSpPr>
        <xdr:cNvPr id="73" name="フローチャート: 判断 72"/>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35560</xdr:rowOff>
    </xdr:from>
    <xdr:ext cx="762000" cy="259080"/>
    <xdr:sp macro="" textlink="">
      <xdr:nvSpPr>
        <xdr:cNvPr id="74" name="テキスト ボックス 73"/>
        <xdr:cNvSpPr txBox="1"/>
      </xdr:nvSpPr>
      <xdr:spPr>
        <a:xfrm>
          <a:off x="2717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50800</xdr:rowOff>
    </xdr:from>
    <xdr:to xmlns:xdr="http://schemas.openxmlformats.org/drawingml/2006/spreadsheetDrawing">
      <xdr:col>11</xdr:col>
      <xdr:colOff>9525</xdr:colOff>
      <xdr:row>36</xdr:row>
      <xdr:rowOff>149860</xdr:rowOff>
    </xdr:to>
    <xdr:cxnSp macro="">
      <xdr:nvCxnSpPr>
        <xdr:cNvPr id="75" name="直線コネクタ 74"/>
        <xdr:cNvCxnSpPr/>
      </xdr:nvCxnSpPr>
      <xdr:spPr>
        <a:xfrm>
          <a:off x="1320800" y="62230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45720</xdr:rowOff>
    </xdr:from>
    <xdr:to xmlns:xdr="http://schemas.openxmlformats.org/drawingml/2006/spreadsheetDrawing">
      <xdr:col>11</xdr:col>
      <xdr:colOff>60325</xdr:colOff>
      <xdr:row>36</xdr:row>
      <xdr:rowOff>147320</xdr:rowOff>
    </xdr:to>
    <xdr:sp macro="" textlink="">
      <xdr:nvSpPr>
        <xdr:cNvPr id="76" name="フローチャート: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157480</xdr:rowOff>
    </xdr:from>
    <xdr:ext cx="760095" cy="257175"/>
    <xdr:sp macro="" textlink="">
      <xdr:nvSpPr>
        <xdr:cNvPr id="77" name="テキスト ボックス 76"/>
        <xdr:cNvSpPr txBox="1"/>
      </xdr:nvSpPr>
      <xdr:spPr>
        <a:xfrm>
          <a:off x="1828800" y="59867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104140</xdr:rowOff>
    </xdr:from>
    <xdr:ext cx="760095" cy="259080"/>
    <xdr:sp macro="" textlink="">
      <xdr:nvSpPr>
        <xdr:cNvPr id="79" name="テキスト ボックス 78"/>
        <xdr:cNvSpPr txBox="1"/>
      </xdr:nvSpPr>
      <xdr:spPr>
        <a:xfrm>
          <a:off x="939800" y="59334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140970</xdr:rowOff>
    </xdr:from>
    <xdr:to xmlns:xdr="http://schemas.openxmlformats.org/drawingml/2006/spreadsheetDrawing">
      <xdr:col>24</xdr:col>
      <xdr:colOff>76200</xdr:colOff>
      <xdr:row>36</xdr:row>
      <xdr:rowOff>71120</xdr:rowOff>
    </xdr:to>
    <xdr:sp macro="" textlink="">
      <xdr:nvSpPr>
        <xdr:cNvPr id="85" name="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157480</xdr:rowOff>
    </xdr:from>
    <xdr:ext cx="762000" cy="257175"/>
    <xdr:sp macro="" textlink="">
      <xdr:nvSpPr>
        <xdr:cNvPr id="86" name="人件費該当値テキスト"/>
        <xdr:cNvSpPr txBox="1"/>
      </xdr:nvSpPr>
      <xdr:spPr>
        <a:xfrm>
          <a:off x="4914900" y="5986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4695" cy="257175"/>
    <xdr:sp macro="" textlink="">
      <xdr:nvSpPr>
        <xdr:cNvPr id="88" name="テキスト ボックス 87"/>
        <xdr:cNvSpPr txBox="1"/>
      </xdr:nvSpPr>
      <xdr:spPr>
        <a:xfrm>
          <a:off x="3606800" y="635000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45720</xdr:rowOff>
    </xdr:from>
    <xdr:to xmlns:xdr="http://schemas.openxmlformats.org/drawingml/2006/spreadsheetDrawing">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132080</xdr:rowOff>
    </xdr:from>
    <xdr:ext cx="762000" cy="257175"/>
    <xdr:sp macro="" textlink="">
      <xdr:nvSpPr>
        <xdr:cNvPr id="90" name="テキスト ボックス 89"/>
        <xdr:cNvSpPr txBox="1"/>
      </xdr:nvSpPr>
      <xdr:spPr>
        <a:xfrm>
          <a:off x="2717800" y="6304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60095" cy="259080"/>
    <xdr:sp macro="" textlink="">
      <xdr:nvSpPr>
        <xdr:cNvPr id="92" name="テキスト ボックス 91"/>
        <xdr:cNvSpPr txBox="1"/>
      </xdr:nvSpPr>
      <xdr:spPr>
        <a:xfrm>
          <a:off x="1828800" y="6357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0</xdr:rowOff>
    </xdr:from>
    <xdr:to xmlns:xdr="http://schemas.openxmlformats.org/drawingml/2006/spreadsheetDrawing">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86360</xdr:rowOff>
    </xdr:from>
    <xdr:ext cx="760095" cy="257175"/>
    <xdr:sp macro="" textlink="">
      <xdr:nvSpPr>
        <xdr:cNvPr id="94" name="テキスト ボックス 93"/>
        <xdr:cNvSpPr txBox="1"/>
      </xdr:nvSpPr>
      <xdr:spPr>
        <a:xfrm>
          <a:off x="939800" y="6258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物件費については、施設の維持管理や運営に係る委託料及び出張機会の回復に伴う旅費の増加により、前年度と比較すると０．７ポイントの増となっています。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今後も各事務事業の改善を進め、更なる効率的な経費執行に努めます。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10" name="テキスト ボックス 109"/>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2" name="テキスト ボックス 111"/>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4" name="テキスト ボックス 113"/>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6" name="テキスト ボックス 115"/>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8" name="テキスト ボックス 117"/>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20" name="テキスト ボックス 119"/>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37465</xdr:rowOff>
    </xdr:from>
    <xdr:to xmlns:xdr="http://schemas.openxmlformats.org/drawingml/2006/spreadsheetDrawing">
      <xdr:col>82</xdr:col>
      <xdr:colOff>107950</xdr:colOff>
      <xdr:row>22</xdr:row>
      <xdr:rowOff>105410</xdr:rowOff>
    </xdr:to>
    <xdr:cxnSp macro="">
      <xdr:nvCxnSpPr>
        <xdr:cNvPr id="124" name="直線コネクタ 123"/>
        <xdr:cNvCxnSpPr/>
      </xdr:nvCxnSpPr>
      <xdr:spPr>
        <a:xfrm flipV="1">
          <a:off x="16510000" y="226631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22</xdr:row>
      <xdr:rowOff>77470</xdr:rowOff>
    </xdr:from>
    <xdr:ext cx="762000" cy="257175"/>
    <xdr:sp macro="" textlink="">
      <xdr:nvSpPr>
        <xdr:cNvPr id="125" name="物件費最小値テキスト"/>
        <xdr:cNvSpPr txBox="1"/>
      </xdr:nvSpPr>
      <xdr:spPr>
        <a:xfrm>
          <a:off x="16598900" y="3849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105410</xdr:rowOff>
    </xdr:from>
    <xdr:to xmlns:xdr="http://schemas.openxmlformats.org/drawingml/2006/spreadsheetDrawing">
      <xdr:col>82</xdr:col>
      <xdr:colOff>196850</xdr:colOff>
      <xdr:row>22</xdr:row>
      <xdr:rowOff>105410</xdr:rowOff>
    </xdr:to>
    <xdr:cxnSp macro="">
      <xdr:nvCxnSpPr>
        <xdr:cNvPr id="126" name="直線コネクタ 125"/>
        <xdr:cNvCxnSpPr/>
      </xdr:nvCxnSpPr>
      <xdr:spPr>
        <a:xfrm>
          <a:off x="16421100" y="387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123825</xdr:rowOff>
    </xdr:from>
    <xdr:ext cx="762000" cy="257175"/>
    <xdr:sp macro="" textlink="">
      <xdr:nvSpPr>
        <xdr:cNvPr id="127" name="物件費最大値テキスト"/>
        <xdr:cNvSpPr txBox="1"/>
      </xdr:nvSpPr>
      <xdr:spPr>
        <a:xfrm>
          <a:off x="16598900" y="200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37465</xdr:rowOff>
    </xdr:from>
    <xdr:to xmlns:xdr="http://schemas.openxmlformats.org/drawingml/2006/spreadsheetDrawing">
      <xdr:col>82</xdr:col>
      <xdr:colOff>196850</xdr:colOff>
      <xdr:row>13</xdr:row>
      <xdr:rowOff>37465</xdr:rowOff>
    </xdr:to>
    <xdr:cxnSp macro="">
      <xdr:nvCxnSpPr>
        <xdr:cNvPr id="128" name="直線コネクタ 127"/>
        <xdr:cNvCxnSpPr/>
      </xdr:nvCxnSpPr>
      <xdr:spPr>
        <a:xfrm>
          <a:off x="16421100" y="226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151765</xdr:rowOff>
    </xdr:from>
    <xdr:to xmlns:xdr="http://schemas.openxmlformats.org/drawingml/2006/spreadsheetDrawing">
      <xdr:col>82</xdr:col>
      <xdr:colOff>107950</xdr:colOff>
      <xdr:row>20</xdr:row>
      <xdr:rowOff>56515</xdr:rowOff>
    </xdr:to>
    <xdr:cxnSp macro="">
      <xdr:nvCxnSpPr>
        <xdr:cNvPr id="129" name="直線コネクタ 128"/>
        <xdr:cNvCxnSpPr/>
      </xdr:nvCxnSpPr>
      <xdr:spPr>
        <a:xfrm>
          <a:off x="15671800" y="340931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79375</xdr:rowOff>
    </xdr:from>
    <xdr:ext cx="762000" cy="258445"/>
    <xdr:sp macro="" textlink="">
      <xdr:nvSpPr>
        <xdr:cNvPr id="130" name="物件費平均値テキスト"/>
        <xdr:cNvSpPr txBox="1"/>
      </xdr:nvSpPr>
      <xdr:spPr>
        <a:xfrm>
          <a:off x="16598900" y="2822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105410</xdr:rowOff>
    </xdr:from>
    <xdr:to xmlns:xdr="http://schemas.openxmlformats.org/drawingml/2006/spreadsheetDrawing">
      <xdr:col>78</xdr:col>
      <xdr:colOff>69850</xdr:colOff>
      <xdr:row>19</xdr:row>
      <xdr:rowOff>151765</xdr:rowOff>
    </xdr:to>
    <xdr:cxnSp macro="">
      <xdr:nvCxnSpPr>
        <xdr:cNvPr id="132" name="直線コネクタ 131"/>
        <xdr:cNvCxnSpPr/>
      </xdr:nvCxnSpPr>
      <xdr:spPr>
        <a:xfrm>
          <a:off x="14782800" y="319151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105410</xdr:rowOff>
    </xdr:from>
    <xdr:to xmlns:xdr="http://schemas.openxmlformats.org/drawingml/2006/spreadsheetDrawing">
      <xdr:col>73</xdr:col>
      <xdr:colOff>180975</xdr:colOff>
      <xdr:row>18</xdr:row>
      <xdr:rowOff>170815</xdr:rowOff>
    </xdr:to>
    <xdr:cxnSp macro="">
      <xdr:nvCxnSpPr>
        <xdr:cNvPr id="135" name="直線コネクタ 134"/>
        <xdr:cNvCxnSpPr/>
      </xdr:nvCxnSpPr>
      <xdr:spPr>
        <a:xfrm flipV="1">
          <a:off x="13893800" y="31915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6" name="フローチャート: 判断 135"/>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76200</xdr:rowOff>
    </xdr:from>
    <xdr:ext cx="762000" cy="257175"/>
    <xdr:sp macro="" textlink="">
      <xdr:nvSpPr>
        <xdr:cNvPr id="137" name="テキスト ボックス 136"/>
        <xdr:cNvSpPr txBox="1"/>
      </xdr:nvSpPr>
      <xdr:spPr>
        <a:xfrm>
          <a:off x="14401800" y="264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170815</xdr:rowOff>
    </xdr:from>
    <xdr:to xmlns:xdr="http://schemas.openxmlformats.org/drawingml/2006/spreadsheetDrawing">
      <xdr:col>69</xdr:col>
      <xdr:colOff>92075</xdr:colOff>
      <xdr:row>19</xdr:row>
      <xdr:rowOff>86360</xdr:rowOff>
    </xdr:to>
    <xdr:cxnSp macro="">
      <xdr:nvCxnSpPr>
        <xdr:cNvPr id="138" name="直線コネクタ 137"/>
        <xdr:cNvCxnSpPr/>
      </xdr:nvCxnSpPr>
      <xdr:spPr>
        <a:xfrm flipV="1">
          <a:off x="13004800" y="32569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8255</xdr:rowOff>
    </xdr:from>
    <xdr:to xmlns:xdr="http://schemas.openxmlformats.org/drawingml/2006/spreadsheetDrawing">
      <xdr:col>69</xdr:col>
      <xdr:colOff>142875</xdr:colOff>
      <xdr:row>17</xdr:row>
      <xdr:rowOff>109855</xdr:rowOff>
    </xdr:to>
    <xdr:sp macro="" textlink="">
      <xdr:nvSpPr>
        <xdr:cNvPr id="139" name="フローチャート: 判断 138"/>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120650</xdr:rowOff>
    </xdr:from>
    <xdr:ext cx="760095" cy="257175"/>
    <xdr:sp macro="" textlink="">
      <xdr:nvSpPr>
        <xdr:cNvPr id="140" name="テキスト ボックス 139"/>
        <xdr:cNvSpPr txBox="1"/>
      </xdr:nvSpPr>
      <xdr:spPr>
        <a:xfrm>
          <a:off x="13512800" y="26924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54610</xdr:rowOff>
    </xdr:from>
    <xdr:to xmlns:xdr="http://schemas.openxmlformats.org/drawingml/2006/spreadsheetDrawing">
      <xdr:col>65</xdr:col>
      <xdr:colOff>53975</xdr:colOff>
      <xdr:row>18</xdr:row>
      <xdr:rowOff>156210</xdr:rowOff>
    </xdr:to>
    <xdr:sp macro="" textlink="">
      <xdr:nvSpPr>
        <xdr:cNvPr id="141" name="フローチャート: 判断 140"/>
        <xdr:cNvSpPr/>
      </xdr:nvSpPr>
      <xdr:spPr>
        <a:xfrm>
          <a:off x="12954000" y="314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166370</xdr:rowOff>
    </xdr:from>
    <xdr:ext cx="762000" cy="257175"/>
    <xdr:sp macro="" textlink="">
      <xdr:nvSpPr>
        <xdr:cNvPr id="142" name="テキスト ボックス 141"/>
        <xdr:cNvSpPr txBox="1"/>
      </xdr:nvSpPr>
      <xdr:spPr>
        <a:xfrm>
          <a:off x="12623800" y="2909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20</xdr:row>
      <xdr:rowOff>6350</xdr:rowOff>
    </xdr:from>
    <xdr:to xmlns:xdr="http://schemas.openxmlformats.org/drawingml/2006/spreadsheetDrawing">
      <xdr:col>82</xdr:col>
      <xdr:colOff>158750</xdr:colOff>
      <xdr:row>20</xdr:row>
      <xdr:rowOff>107315</xdr:rowOff>
    </xdr:to>
    <xdr:sp macro="" textlink="">
      <xdr:nvSpPr>
        <xdr:cNvPr id="148" name="楕円 147"/>
        <xdr:cNvSpPr/>
      </xdr:nvSpPr>
      <xdr:spPr>
        <a:xfrm>
          <a:off x="16459200" y="3435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149225</xdr:rowOff>
    </xdr:from>
    <xdr:ext cx="762000" cy="259080"/>
    <xdr:sp macro="" textlink="">
      <xdr:nvSpPr>
        <xdr:cNvPr id="149" name="物件費該当値テキスト"/>
        <xdr:cNvSpPr txBox="1"/>
      </xdr:nvSpPr>
      <xdr:spPr>
        <a:xfrm>
          <a:off x="16598900" y="3406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100965</xdr:rowOff>
    </xdr:from>
    <xdr:to xmlns:xdr="http://schemas.openxmlformats.org/drawingml/2006/spreadsheetDrawing">
      <xdr:col>78</xdr:col>
      <xdr:colOff>120650</xdr:colOff>
      <xdr:row>20</xdr:row>
      <xdr:rowOff>31115</xdr:rowOff>
    </xdr:to>
    <xdr:sp macro="" textlink="">
      <xdr:nvSpPr>
        <xdr:cNvPr id="150" name="楕円 149"/>
        <xdr:cNvSpPr/>
      </xdr:nvSpPr>
      <xdr:spPr>
        <a:xfrm>
          <a:off x="15621000" y="33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20</xdr:row>
      <xdr:rowOff>15875</xdr:rowOff>
    </xdr:from>
    <xdr:ext cx="736600" cy="259080"/>
    <xdr:sp macro="" textlink="">
      <xdr:nvSpPr>
        <xdr:cNvPr id="151" name="テキスト ボックス 150"/>
        <xdr:cNvSpPr txBox="1"/>
      </xdr:nvSpPr>
      <xdr:spPr>
        <a:xfrm>
          <a:off x="15290800" y="34448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54610</xdr:rowOff>
    </xdr:from>
    <xdr:to xmlns:xdr="http://schemas.openxmlformats.org/drawingml/2006/spreadsheetDrawing">
      <xdr:col>74</xdr:col>
      <xdr:colOff>31750</xdr:colOff>
      <xdr:row>18</xdr:row>
      <xdr:rowOff>156210</xdr:rowOff>
    </xdr:to>
    <xdr:sp macro="" textlink="">
      <xdr:nvSpPr>
        <xdr:cNvPr id="152" name="楕円 151"/>
        <xdr:cNvSpPr/>
      </xdr:nvSpPr>
      <xdr:spPr>
        <a:xfrm>
          <a:off x="1473200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140970</xdr:rowOff>
    </xdr:from>
    <xdr:ext cx="762000" cy="259080"/>
    <xdr:sp macro="" textlink="">
      <xdr:nvSpPr>
        <xdr:cNvPr id="153" name="テキスト ボックス 152"/>
        <xdr:cNvSpPr txBox="1"/>
      </xdr:nvSpPr>
      <xdr:spPr>
        <a:xfrm>
          <a:off x="1440180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120650</xdr:rowOff>
    </xdr:from>
    <xdr:to xmlns:xdr="http://schemas.openxmlformats.org/drawingml/2006/spreadsheetDrawing">
      <xdr:col>69</xdr:col>
      <xdr:colOff>142875</xdr:colOff>
      <xdr:row>19</xdr:row>
      <xdr:rowOff>50165</xdr:rowOff>
    </xdr:to>
    <xdr:sp macro="" textlink="">
      <xdr:nvSpPr>
        <xdr:cNvPr id="154" name="楕円 153"/>
        <xdr:cNvSpPr/>
      </xdr:nvSpPr>
      <xdr:spPr>
        <a:xfrm>
          <a:off x="13843000" y="3206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34925</xdr:rowOff>
    </xdr:from>
    <xdr:ext cx="760095" cy="259080"/>
    <xdr:sp macro="" textlink="">
      <xdr:nvSpPr>
        <xdr:cNvPr id="155" name="テキスト ボックス 154"/>
        <xdr:cNvSpPr txBox="1"/>
      </xdr:nvSpPr>
      <xdr:spPr>
        <a:xfrm>
          <a:off x="13512800" y="32924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19</xdr:row>
      <xdr:rowOff>35560</xdr:rowOff>
    </xdr:from>
    <xdr:to xmlns:xdr="http://schemas.openxmlformats.org/drawingml/2006/spreadsheetDrawing">
      <xdr:col>65</xdr:col>
      <xdr:colOff>53975</xdr:colOff>
      <xdr:row>19</xdr:row>
      <xdr:rowOff>137160</xdr:rowOff>
    </xdr:to>
    <xdr:sp macro="" textlink="">
      <xdr:nvSpPr>
        <xdr:cNvPr id="156" name="楕円 155"/>
        <xdr:cNvSpPr/>
      </xdr:nvSpPr>
      <xdr:spPr>
        <a:xfrm>
          <a:off x="12954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19</xdr:row>
      <xdr:rowOff>121920</xdr:rowOff>
    </xdr:from>
    <xdr:ext cx="762000" cy="257175"/>
    <xdr:sp macro="" textlink="">
      <xdr:nvSpPr>
        <xdr:cNvPr id="157" name="テキスト ボックス 156"/>
        <xdr:cNvSpPr txBox="1"/>
      </xdr:nvSpPr>
      <xdr:spPr>
        <a:xfrm>
          <a:off x="12623800" y="3379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経常的な扶助費については、概ね横ばいとなっており、全国及び北海道市町村平均を下回っています。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184150</xdr:colOff>
      <xdr:row>61</xdr:row>
      <xdr:rowOff>69850</xdr:rowOff>
    </xdr:to>
    <xdr:cxnSp macro="">
      <xdr:nvCxnSpPr>
        <xdr:cNvPr id="172" name="直線コネクタ 171"/>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506095" cy="257175"/>
    <xdr:sp macro="" textlink="">
      <xdr:nvSpPr>
        <xdr:cNvPr id="173" name="テキスト ボックス 172"/>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184150</xdr:colOff>
      <xdr:row>58</xdr:row>
      <xdr:rowOff>127000</xdr:rowOff>
    </xdr:to>
    <xdr:cxnSp macro="">
      <xdr:nvCxnSpPr>
        <xdr:cNvPr id="174" name="直線コネクタ 173"/>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506095" cy="257175"/>
    <xdr:sp macro="" textlink="">
      <xdr:nvSpPr>
        <xdr:cNvPr id="175" name="テキスト ボックス 174"/>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184150</xdr:colOff>
      <xdr:row>56</xdr:row>
      <xdr:rowOff>12700</xdr:rowOff>
    </xdr:to>
    <xdr:cxnSp macro="">
      <xdr:nvCxnSpPr>
        <xdr:cNvPr id="176" name="直線コネクタ 175"/>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506095" cy="257175"/>
    <xdr:sp macro="" textlink="">
      <xdr:nvSpPr>
        <xdr:cNvPr id="177" name="テキスト ボックス 176"/>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184150</xdr:colOff>
      <xdr:row>53</xdr:row>
      <xdr:rowOff>69850</xdr:rowOff>
    </xdr:to>
    <xdr:cxnSp macro="">
      <xdr:nvCxnSpPr>
        <xdr:cNvPr id="178" name="直線コネクタ 177"/>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506095" cy="257175"/>
    <xdr:sp macro="" textlink="">
      <xdr:nvSpPr>
        <xdr:cNvPr id="179" name="テキスト ボックス 178"/>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35560</xdr:rowOff>
    </xdr:from>
    <xdr:to xmlns:xdr="http://schemas.openxmlformats.org/drawingml/2006/spreadsheetDrawing">
      <xdr:col>24</xdr:col>
      <xdr:colOff>25400</xdr:colOff>
      <xdr:row>61</xdr:row>
      <xdr:rowOff>115570</xdr:rowOff>
    </xdr:to>
    <xdr:cxnSp macro="">
      <xdr:nvCxnSpPr>
        <xdr:cNvPr id="183" name="直線コネクタ 182"/>
        <xdr:cNvCxnSpPr/>
      </xdr:nvCxnSpPr>
      <xdr:spPr>
        <a:xfrm flipV="1">
          <a:off x="4826000" y="929386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87630</xdr:rowOff>
    </xdr:from>
    <xdr:ext cx="762000" cy="257175"/>
    <xdr:sp macro="" textlink="">
      <xdr:nvSpPr>
        <xdr:cNvPr id="184" name="扶助費最小値テキスト"/>
        <xdr:cNvSpPr txBox="1"/>
      </xdr:nvSpPr>
      <xdr:spPr>
        <a:xfrm>
          <a:off x="4914900" y="10546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115570</xdr:rowOff>
    </xdr:from>
    <xdr:to xmlns:xdr="http://schemas.openxmlformats.org/drawingml/2006/spreadsheetDrawing">
      <xdr:col>24</xdr:col>
      <xdr:colOff>114300</xdr:colOff>
      <xdr:row>61</xdr:row>
      <xdr:rowOff>115570</xdr:rowOff>
    </xdr:to>
    <xdr:cxnSp macro="">
      <xdr:nvCxnSpPr>
        <xdr:cNvPr id="185" name="直線コネクタ 184"/>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121920</xdr:rowOff>
    </xdr:from>
    <xdr:ext cx="762000" cy="257175"/>
    <xdr:sp macro="" textlink="">
      <xdr:nvSpPr>
        <xdr:cNvPr id="186" name="扶助費最大値テキスト"/>
        <xdr:cNvSpPr txBox="1"/>
      </xdr:nvSpPr>
      <xdr:spPr>
        <a:xfrm>
          <a:off x="4914900" y="9037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35560</xdr:rowOff>
    </xdr:from>
    <xdr:to xmlns:xdr="http://schemas.openxmlformats.org/drawingml/2006/spreadsheetDrawing">
      <xdr:col>24</xdr:col>
      <xdr:colOff>114300</xdr:colOff>
      <xdr:row>54</xdr:row>
      <xdr:rowOff>35560</xdr:rowOff>
    </xdr:to>
    <xdr:cxnSp macro="">
      <xdr:nvCxnSpPr>
        <xdr:cNvPr id="187" name="直線コネクタ 186"/>
        <xdr:cNvCxnSpPr/>
      </xdr:nvCxnSpPr>
      <xdr:spPr>
        <a:xfrm>
          <a:off x="4737100" y="929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115570</xdr:rowOff>
    </xdr:from>
    <xdr:to xmlns:xdr="http://schemas.openxmlformats.org/drawingml/2006/spreadsheetDrawing">
      <xdr:col>24</xdr:col>
      <xdr:colOff>25400</xdr:colOff>
      <xdr:row>56</xdr:row>
      <xdr:rowOff>12700</xdr:rowOff>
    </xdr:to>
    <xdr:cxnSp macro="">
      <xdr:nvCxnSpPr>
        <xdr:cNvPr id="188" name="直線コネクタ 187"/>
        <xdr:cNvCxnSpPr/>
      </xdr:nvCxnSpPr>
      <xdr:spPr>
        <a:xfrm>
          <a:off x="3987800" y="95453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36830</xdr:rowOff>
    </xdr:from>
    <xdr:ext cx="762000" cy="259080"/>
    <xdr:sp macro="" textlink="">
      <xdr:nvSpPr>
        <xdr:cNvPr id="189" name="扶助費平均値テキスト"/>
        <xdr:cNvSpPr txBox="1"/>
      </xdr:nvSpPr>
      <xdr:spPr>
        <a:xfrm>
          <a:off x="4914900" y="9809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64770</xdr:rowOff>
    </xdr:from>
    <xdr:to xmlns:xdr="http://schemas.openxmlformats.org/drawingml/2006/spreadsheetDrawing">
      <xdr:col>24</xdr:col>
      <xdr:colOff>76200</xdr:colOff>
      <xdr:row>57</xdr:row>
      <xdr:rowOff>166370</xdr:rowOff>
    </xdr:to>
    <xdr:sp macro="" textlink="">
      <xdr:nvSpPr>
        <xdr:cNvPr id="190" name="フローチャート: 判断 189"/>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115570</xdr:rowOff>
    </xdr:from>
    <xdr:to xmlns:xdr="http://schemas.openxmlformats.org/drawingml/2006/spreadsheetDrawing">
      <xdr:col>19</xdr:col>
      <xdr:colOff>187325</xdr:colOff>
      <xdr:row>55</xdr:row>
      <xdr:rowOff>161290</xdr:rowOff>
    </xdr:to>
    <xdr:cxnSp macro="">
      <xdr:nvCxnSpPr>
        <xdr:cNvPr id="191" name="直線コネクタ 190"/>
        <xdr:cNvCxnSpPr/>
      </xdr:nvCxnSpPr>
      <xdr:spPr>
        <a:xfrm flipV="1">
          <a:off x="3098800" y="9545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167640</xdr:rowOff>
    </xdr:from>
    <xdr:to xmlns:xdr="http://schemas.openxmlformats.org/drawingml/2006/spreadsheetDrawing">
      <xdr:col>20</xdr:col>
      <xdr:colOff>38100</xdr:colOff>
      <xdr:row>57</xdr:row>
      <xdr:rowOff>97790</xdr:rowOff>
    </xdr:to>
    <xdr:sp macro="" textlink="">
      <xdr:nvSpPr>
        <xdr:cNvPr id="192" name="フローチャート: 判断 191"/>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82550</xdr:rowOff>
    </xdr:from>
    <xdr:ext cx="734695" cy="259080"/>
    <xdr:sp macro="" textlink="">
      <xdr:nvSpPr>
        <xdr:cNvPr id="193" name="テキスト ボックス 192"/>
        <xdr:cNvSpPr txBox="1"/>
      </xdr:nvSpPr>
      <xdr:spPr>
        <a:xfrm>
          <a:off x="3606800" y="98552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161290</xdr:rowOff>
    </xdr:from>
    <xdr:to xmlns:xdr="http://schemas.openxmlformats.org/drawingml/2006/spreadsheetDrawing">
      <xdr:col>15</xdr:col>
      <xdr:colOff>98425</xdr:colOff>
      <xdr:row>56</xdr:row>
      <xdr:rowOff>12700</xdr:rowOff>
    </xdr:to>
    <xdr:cxnSp macro="">
      <xdr:nvCxnSpPr>
        <xdr:cNvPr id="194" name="直線コネクタ 193"/>
        <xdr:cNvCxnSpPr/>
      </xdr:nvCxnSpPr>
      <xdr:spPr>
        <a:xfrm flipV="1">
          <a:off x="2209800" y="9591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196" name="テキスト ボックス 195"/>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56</xdr:row>
      <xdr:rowOff>127000</xdr:rowOff>
    </xdr:to>
    <xdr:cxnSp macro="">
      <xdr:nvCxnSpPr>
        <xdr:cNvPr id="197" name="直線コネクタ 196"/>
        <xdr:cNvCxnSpPr/>
      </xdr:nvCxnSpPr>
      <xdr:spPr>
        <a:xfrm flipV="1">
          <a:off x="1320800" y="9613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64770</xdr:rowOff>
    </xdr:from>
    <xdr:to xmlns:xdr="http://schemas.openxmlformats.org/drawingml/2006/spreadsheetDrawing">
      <xdr:col>11</xdr:col>
      <xdr:colOff>60325</xdr:colOff>
      <xdr:row>57</xdr:row>
      <xdr:rowOff>166370</xdr:rowOff>
    </xdr:to>
    <xdr:sp macro="" textlink="">
      <xdr:nvSpPr>
        <xdr:cNvPr id="198" name="フローチャート: 判断 197"/>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151130</xdr:rowOff>
    </xdr:from>
    <xdr:ext cx="760095" cy="259080"/>
    <xdr:sp macro="" textlink="">
      <xdr:nvSpPr>
        <xdr:cNvPr id="199" name="テキスト ボックス 198"/>
        <xdr:cNvSpPr txBox="1"/>
      </xdr:nvSpPr>
      <xdr:spPr>
        <a:xfrm>
          <a:off x="1828800" y="9923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30480</xdr:rowOff>
    </xdr:from>
    <xdr:to xmlns:xdr="http://schemas.openxmlformats.org/drawingml/2006/spreadsheetDrawing">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116840</xdr:rowOff>
    </xdr:from>
    <xdr:ext cx="760095" cy="259080"/>
    <xdr:sp macro="" textlink="">
      <xdr:nvSpPr>
        <xdr:cNvPr id="201" name="テキスト ボックス 200"/>
        <xdr:cNvSpPr txBox="1"/>
      </xdr:nvSpPr>
      <xdr:spPr>
        <a:xfrm>
          <a:off x="939800" y="1006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149860</xdr:rowOff>
    </xdr:from>
    <xdr:ext cx="762000" cy="259080"/>
    <xdr:sp macro="" textlink="">
      <xdr:nvSpPr>
        <xdr:cNvPr id="208"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64770</xdr:rowOff>
    </xdr:from>
    <xdr:to xmlns:xdr="http://schemas.openxmlformats.org/drawingml/2006/spreadsheetDrawing">
      <xdr:col>20</xdr:col>
      <xdr:colOff>38100</xdr:colOff>
      <xdr:row>55</xdr:row>
      <xdr:rowOff>166370</xdr:rowOff>
    </xdr:to>
    <xdr:sp macro="" textlink="">
      <xdr:nvSpPr>
        <xdr:cNvPr id="209" name="楕円 208"/>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5080</xdr:rowOff>
    </xdr:from>
    <xdr:ext cx="734695" cy="259080"/>
    <xdr:sp macro="" textlink="">
      <xdr:nvSpPr>
        <xdr:cNvPr id="210" name="テキスト ボックス 209"/>
        <xdr:cNvSpPr txBox="1"/>
      </xdr:nvSpPr>
      <xdr:spPr>
        <a:xfrm>
          <a:off x="3606800" y="92633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110490</xdr:rowOff>
    </xdr:from>
    <xdr:to xmlns:xdr="http://schemas.openxmlformats.org/drawingml/2006/spreadsheetDrawing">
      <xdr:col>15</xdr:col>
      <xdr:colOff>149225</xdr:colOff>
      <xdr:row>56</xdr:row>
      <xdr:rowOff>40640</xdr:rowOff>
    </xdr:to>
    <xdr:sp macro="" textlink="">
      <xdr:nvSpPr>
        <xdr:cNvPr id="211" name="楕円 210"/>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50800</xdr:rowOff>
    </xdr:from>
    <xdr:ext cx="762000" cy="259080"/>
    <xdr:sp macro="" textlink="">
      <xdr:nvSpPr>
        <xdr:cNvPr id="212" name="テキスト ボックス 211"/>
        <xdr:cNvSpPr txBox="1"/>
      </xdr:nvSpPr>
      <xdr:spPr>
        <a:xfrm>
          <a:off x="2717800" y="930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0095" cy="259080"/>
    <xdr:sp macro="" textlink="">
      <xdr:nvSpPr>
        <xdr:cNvPr id="214" name="テキスト ボックス 213"/>
        <xdr:cNvSpPr txBox="1"/>
      </xdr:nvSpPr>
      <xdr:spPr>
        <a:xfrm>
          <a:off x="182880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0095" cy="259080"/>
    <xdr:sp macro="" textlink="">
      <xdr:nvSpPr>
        <xdr:cNvPr id="216" name="テキスト ボックス 215"/>
        <xdr:cNvSpPr txBox="1"/>
      </xdr:nvSpPr>
      <xdr:spPr>
        <a:xfrm>
          <a:off x="939800" y="9446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広大な行政面積を有している等特異な地域性から、施設が多く維持補修に係る費用が大きくな</a:t>
          </a:r>
          <a:r>
            <a:rPr kumimoji="1" lang="ja-JP" altLang="en-US" sz="1300">
              <a:solidFill>
                <a:sysClr val="windowText" lastClr="000000"/>
              </a:solidFill>
              <a:latin typeface="ＭＳ Ｐゴシック"/>
              <a:ea typeface="ＭＳ Ｐゴシック"/>
            </a:rPr>
            <a:t>っており、除雪経費の増などにより、２．９ポイントの増となっています。</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特に維持補修費については、行政運営に支障がない範囲において、計画的な執行に努めます。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53340</xdr:rowOff>
    </xdr:from>
    <xdr:to xmlns:xdr="http://schemas.openxmlformats.org/drawingml/2006/spreadsheetDrawing">
      <xdr:col>82</xdr:col>
      <xdr:colOff>107950</xdr:colOff>
      <xdr:row>61</xdr:row>
      <xdr:rowOff>102235</xdr:rowOff>
    </xdr:to>
    <xdr:cxnSp macro="">
      <xdr:nvCxnSpPr>
        <xdr:cNvPr id="246" name="直線コネクタ 245"/>
        <xdr:cNvCxnSpPr/>
      </xdr:nvCxnSpPr>
      <xdr:spPr>
        <a:xfrm flipV="1">
          <a:off x="16510000" y="914019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7175"/>
    <xdr:sp macro="" textlink="">
      <xdr:nvSpPr>
        <xdr:cNvPr id="247" name="その他最小値テキスト"/>
        <xdr:cNvSpPr txBox="1"/>
      </xdr:nvSpPr>
      <xdr:spPr>
        <a:xfrm>
          <a:off x="16598900" y="10533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48" name="直線コネクタ 247"/>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139700</xdr:rowOff>
    </xdr:from>
    <xdr:ext cx="762000" cy="259080"/>
    <xdr:sp macro="" textlink="">
      <xdr:nvSpPr>
        <xdr:cNvPr id="249" name="その他最大値テキスト"/>
        <xdr:cNvSpPr txBox="1"/>
      </xdr:nvSpPr>
      <xdr:spPr>
        <a:xfrm>
          <a:off x="16598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53340</xdr:rowOff>
    </xdr:from>
    <xdr:to xmlns:xdr="http://schemas.openxmlformats.org/drawingml/2006/spreadsheetDrawing">
      <xdr:col>82</xdr:col>
      <xdr:colOff>196850</xdr:colOff>
      <xdr:row>53</xdr:row>
      <xdr:rowOff>53340</xdr:rowOff>
    </xdr:to>
    <xdr:cxnSp macro="">
      <xdr:nvCxnSpPr>
        <xdr:cNvPr id="250" name="直線コネクタ 249"/>
        <xdr:cNvCxnSpPr/>
      </xdr:nvCxnSpPr>
      <xdr:spPr>
        <a:xfrm>
          <a:off x="16421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102235</xdr:rowOff>
    </xdr:from>
    <xdr:to xmlns:xdr="http://schemas.openxmlformats.org/drawingml/2006/spreadsheetDrawing">
      <xdr:col>82</xdr:col>
      <xdr:colOff>107950</xdr:colOff>
      <xdr:row>58</xdr:row>
      <xdr:rowOff>61595</xdr:rowOff>
    </xdr:to>
    <xdr:cxnSp macro="">
      <xdr:nvCxnSpPr>
        <xdr:cNvPr id="251" name="直線コネクタ 250"/>
        <xdr:cNvCxnSpPr/>
      </xdr:nvCxnSpPr>
      <xdr:spPr>
        <a:xfrm>
          <a:off x="15671800" y="9531985"/>
          <a:ext cx="8382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52070</xdr:rowOff>
    </xdr:from>
    <xdr:ext cx="762000" cy="257175"/>
    <xdr:sp macro="" textlink="">
      <xdr:nvSpPr>
        <xdr:cNvPr id="252" name="その他平均値テキスト"/>
        <xdr:cNvSpPr txBox="1"/>
      </xdr:nvSpPr>
      <xdr:spPr>
        <a:xfrm>
          <a:off x="16598900" y="96532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35560</xdr:rowOff>
    </xdr:from>
    <xdr:to xmlns:xdr="http://schemas.openxmlformats.org/drawingml/2006/spreadsheetDrawing">
      <xdr:col>82</xdr:col>
      <xdr:colOff>158750</xdr:colOff>
      <xdr:row>57</xdr:row>
      <xdr:rowOff>137160</xdr:rowOff>
    </xdr:to>
    <xdr:sp macro="" textlink="">
      <xdr:nvSpPr>
        <xdr:cNvPr id="253" name="フローチャート: 判断 252"/>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102235</xdr:rowOff>
    </xdr:from>
    <xdr:to xmlns:xdr="http://schemas.openxmlformats.org/drawingml/2006/spreadsheetDrawing">
      <xdr:col>78</xdr:col>
      <xdr:colOff>69850</xdr:colOff>
      <xdr:row>57</xdr:row>
      <xdr:rowOff>118745</xdr:rowOff>
    </xdr:to>
    <xdr:cxnSp macro="">
      <xdr:nvCxnSpPr>
        <xdr:cNvPr id="254" name="直線コネクタ 253"/>
        <xdr:cNvCxnSpPr/>
      </xdr:nvCxnSpPr>
      <xdr:spPr>
        <a:xfrm flipV="1">
          <a:off x="14782800" y="9531985"/>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35560</xdr:rowOff>
    </xdr:from>
    <xdr:to xmlns:xdr="http://schemas.openxmlformats.org/drawingml/2006/spreadsheetDrawing">
      <xdr:col>78</xdr:col>
      <xdr:colOff>120650</xdr:colOff>
      <xdr:row>57</xdr:row>
      <xdr:rowOff>137160</xdr:rowOff>
    </xdr:to>
    <xdr:sp macro="" textlink="">
      <xdr:nvSpPr>
        <xdr:cNvPr id="255" name="フローチャート: 判断 254"/>
        <xdr:cNvSpPr/>
      </xdr:nvSpPr>
      <xdr:spPr>
        <a:xfrm>
          <a:off x="15621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121920</xdr:rowOff>
    </xdr:from>
    <xdr:ext cx="736600" cy="257175"/>
    <xdr:sp macro="" textlink="">
      <xdr:nvSpPr>
        <xdr:cNvPr id="256" name="テキスト ボックス 255"/>
        <xdr:cNvSpPr txBox="1"/>
      </xdr:nvSpPr>
      <xdr:spPr>
        <a:xfrm>
          <a:off x="15290800" y="98945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118745</xdr:rowOff>
    </xdr:from>
    <xdr:to xmlns:xdr="http://schemas.openxmlformats.org/drawingml/2006/spreadsheetDrawing">
      <xdr:col>73</xdr:col>
      <xdr:colOff>180975</xdr:colOff>
      <xdr:row>57</xdr:row>
      <xdr:rowOff>118745</xdr:rowOff>
    </xdr:to>
    <xdr:cxnSp macro="">
      <xdr:nvCxnSpPr>
        <xdr:cNvPr id="257" name="直線コネクタ 256"/>
        <xdr:cNvCxnSpPr/>
      </xdr:nvCxnSpPr>
      <xdr:spPr>
        <a:xfrm>
          <a:off x="13893800" y="9891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2540</xdr:rowOff>
    </xdr:from>
    <xdr:to xmlns:xdr="http://schemas.openxmlformats.org/drawingml/2006/spreadsheetDrawing">
      <xdr:col>74</xdr:col>
      <xdr:colOff>31750</xdr:colOff>
      <xdr:row>57</xdr:row>
      <xdr:rowOff>104140</xdr:rowOff>
    </xdr:to>
    <xdr:sp macro="" textlink="">
      <xdr:nvSpPr>
        <xdr:cNvPr id="258" name="フローチャート: 判断 257"/>
        <xdr:cNvSpPr/>
      </xdr:nvSpPr>
      <xdr:spPr>
        <a:xfrm>
          <a:off x="1473200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114300</xdr:rowOff>
    </xdr:from>
    <xdr:ext cx="762000" cy="259080"/>
    <xdr:sp macro="" textlink="">
      <xdr:nvSpPr>
        <xdr:cNvPr id="259" name="テキスト ボックス 258"/>
        <xdr:cNvSpPr txBox="1"/>
      </xdr:nvSpPr>
      <xdr:spPr>
        <a:xfrm>
          <a:off x="14401800" y="9544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118745</xdr:rowOff>
    </xdr:from>
    <xdr:to xmlns:xdr="http://schemas.openxmlformats.org/drawingml/2006/spreadsheetDrawing">
      <xdr:col>69</xdr:col>
      <xdr:colOff>92075</xdr:colOff>
      <xdr:row>57</xdr:row>
      <xdr:rowOff>151765</xdr:rowOff>
    </xdr:to>
    <xdr:cxnSp macro="">
      <xdr:nvCxnSpPr>
        <xdr:cNvPr id="260" name="直線コネクタ 259"/>
        <xdr:cNvCxnSpPr/>
      </xdr:nvCxnSpPr>
      <xdr:spPr>
        <a:xfrm flipV="1">
          <a:off x="13004800" y="98913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61" name="フローチャート: 判断 260"/>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0095" cy="257175"/>
    <xdr:sp macro="" textlink="">
      <xdr:nvSpPr>
        <xdr:cNvPr id="262" name="テキスト ボックス 261"/>
        <xdr:cNvSpPr txBox="1"/>
      </xdr:nvSpPr>
      <xdr:spPr>
        <a:xfrm>
          <a:off x="13512800" y="99758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125095</xdr:rowOff>
    </xdr:from>
    <xdr:to xmlns:xdr="http://schemas.openxmlformats.org/drawingml/2006/spreadsheetDrawing">
      <xdr:col>65</xdr:col>
      <xdr:colOff>53975</xdr:colOff>
      <xdr:row>59</xdr:row>
      <xdr:rowOff>55245</xdr:rowOff>
    </xdr:to>
    <xdr:sp macro="" textlink="">
      <xdr:nvSpPr>
        <xdr:cNvPr id="263" name="フローチャート: 判断 262"/>
        <xdr:cNvSpPr/>
      </xdr:nvSpPr>
      <xdr:spPr>
        <a:xfrm>
          <a:off x="1295400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40640</xdr:rowOff>
    </xdr:from>
    <xdr:ext cx="762000" cy="257175"/>
    <xdr:sp macro="" textlink="">
      <xdr:nvSpPr>
        <xdr:cNvPr id="264" name="テキスト ボックス 263"/>
        <xdr:cNvSpPr txBox="1"/>
      </xdr:nvSpPr>
      <xdr:spPr>
        <a:xfrm>
          <a:off x="12623800" y="10156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10795</xdr:rowOff>
    </xdr:from>
    <xdr:to xmlns:xdr="http://schemas.openxmlformats.org/drawingml/2006/spreadsheetDrawing">
      <xdr:col>82</xdr:col>
      <xdr:colOff>158750</xdr:colOff>
      <xdr:row>58</xdr:row>
      <xdr:rowOff>112395</xdr:rowOff>
    </xdr:to>
    <xdr:sp macro="" textlink="">
      <xdr:nvSpPr>
        <xdr:cNvPr id="270" name="楕円 269"/>
        <xdr:cNvSpPr/>
      </xdr:nvSpPr>
      <xdr:spPr>
        <a:xfrm>
          <a:off x="16459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154940</xdr:rowOff>
    </xdr:from>
    <xdr:ext cx="762000" cy="257175"/>
    <xdr:sp macro="" textlink="">
      <xdr:nvSpPr>
        <xdr:cNvPr id="271" name="その他該当値テキスト"/>
        <xdr:cNvSpPr txBox="1"/>
      </xdr:nvSpPr>
      <xdr:spPr>
        <a:xfrm>
          <a:off x="16598900" y="9927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52070</xdr:rowOff>
    </xdr:from>
    <xdr:to xmlns:xdr="http://schemas.openxmlformats.org/drawingml/2006/spreadsheetDrawing">
      <xdr:col>78</xdr:col>
      <xdr:colOff>120650</xdr:colOff>
      <xdr:row>55</xdr:row>
      <xdr:rowOff>153035</xdr:rowOff>
    </xdr:to>
    <xdr:sp macro="" textlink="">
      <xdr:nvSpPr>
        <xdr:cNvPr id="272" name="楕円 271"/>
        <xdr:cNvSpPr/>
      </xdr:nvSpPr>
      <xdr:spPr>
        <a:xfrm>
          <a:off x="15621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163195</xdr:rowOff>
    </xdr:from>
    <xdr:ext cx="736600" cy="259080"/>
    <xdr:sp macro="" textlink="">
      <xdr:nvSpPr>
        <xdr:cNvPr id="273" name="テキスト ボックス 272"/>
        <xdr:cNvSpPr txBox="1"/>
      </xdr:nvSpPr>
      <xdr:spPr>
        <a:xfrm>
          <a:off x="15290800" y="925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67945</xdr:rowOff>
    </xdr:from>
    <xdr:to xmlns:xdr="http://schemas.openxmlformats.org/drawingml/2006/spreadsheetDrawing">
      <xdr:col>74</xdr:col>
      <xdr:colOff>31750</xdr:colOff>
      <xdr:row>57</xdr:row>
      <xdr:rowOff>169545</xdr:rowOff>
    </xdr:to>
    <xdr:sp macro="" textlink="">
      <xdr:nvSpPr>
        <xdr:cNvPr id="274" name="楕円 273"/>
        <xdr:cNvSpPr/>
      </xdr:nvSpPr>
      <xdr:spPr>
        <a:xfrm>
          <a:off x="14732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154940</xdr:rowOff>
    </xdr:from>
    <xdr:ext cx="762000" cy="257175"/>
    <xdr:sp macro="" textlink="">
      <xdr:nvSpPr>
        <xdr:cNvPr id="275" name="テキスト ボックス 274"/>
        <xdr:cNvSpPr txBox="1"/>
      </xdr:nvSpPr>
      <xdr:spPr>
        <a:xfrm>
          <a:off x="14401800" y="9927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67945</xdr:rowOff>
    </xdr:from>
    <xdr:to xmlns:xdr="http://schemas.openxmlformats.org/drawingml/2006/spreadsheetDrawing">
      <xdr:col>69</xdr:col>
      <xdr:colOff>142875</xdr:colOff>
      <xdr:row>57</xdr:row>
      <xdr:rowOff>169545</xdr:rowOff>
    </xdr:to>
    <xdr:sp macro="" textlink="">
      <xdr:nvSpPr>
        <xdr:cNvPr id="276" name="楕円 275"/>
        <xdr:cNvSpPr/>
      </xdr:nvSpPr>
      <xdr:spPr>
        <a:xfrm>
          <a:off x="13843000" y="98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8255</xdr:rowOff>
    </xdr:from>
    <xdr:ext cx="760095" cy="257175"/>
    <xdr:sp macro="" textlink="">
      <xdr:nvSpPr>
        <xdr:cNvPr id="277" name="テキスト ボックス 276"/>
        <xdr:cNvSpPr txBox="1"/>
      </xdr:nvSpPr>
      <xdr:spPr>
        <a:xfrm>
          <a:off x="13512800" y="96094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100965</xdr:rowOff>
    </xdr:from>
    <xdr:to xmlns:xdr="http://schemas.openxmlformats.org/drawingml/2006/spreadsheetDrawing">
      <xdr:col>65</xdr:col>
      <xdr:colOff>53975</xdr:colOff>
      <xdr:row>58</xdr:row>
      <xdr:rowOff>31115</xdr:rowOff>
    </xdr:to>
    <xdr:sp macro="" textlink="">
      <xdr:nvSpPr>
        <xdr:cNvPr id="278" name="楕円 277"/>
        <xdr:cNvSpPr/>
      </xdr:nvSpPr>
      <xdr:spPr>
        <a:xfrm>
          <a:off x="129540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41275</xdr:rowOff>
    </xdr:from>
    <xdr:ext cx="762000" cy="257175"/>
    <xdr:sp macro="" textlink="">
      <xdr:nvSpPr>
        <xdr:cNvPr id="279" name="テキスト ボックス 278"/>
        <xdr:cNvSpPr txBox="1"/>
      </xdr:nvSpPr>
      <xdr:spPr>
        <a:xfrm>
          <a:off x="12623800" y="96424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補助費等については、前年度と比較すると１．４ポイント減となっており、類似団体平均をわずかに下回る結果となりました。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病院事業や一部事務組合等への負担が多額となっていることから、今後とも、経営基盤強化等に則った計画の策定と着実な執行を求め、負担額の縮減に努めます。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また、各種団体に対する補助金等の適正化についても、継続的に取り組んで行きます。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4" name="直線コネクタ 293"/>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6095" cy="257175"/>
    <xdr:sp macro="" textlink="">
      <xdr:nvSpPr>
        <xdr:cNvPr id="295" name="テキスト ボックス 294"/>
        <xdr:cNvSpPr txBox="1"/>
      </xdr:nvSpPr>
      <xdr:spPr>
        <a:xfrm>
          <a:off x="11938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297" name="テキスト ボックス 296"/>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8" name="直線コネクタ 297"/>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6095" cy="257175"/>
    <xdr:sp macro="" textlink="">
      <xdr:nvSpPr>
        <xdr:cNvPr id="299" name="テキスト ボックス 298"/>
        <xdr:cNvSpPr txBox="1"/>
      </xdr:nvSpPr>
      <xdr:spPr>
        <a:xfrm>
          <a:off x="11938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1" name="テキスト ボックス 300"/>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35560</xdr:rowOff>
    </xdr:from>
    <xdr:to xmlns:xdr="http://schemas.openxmlformats.org/drawingml/2006/spreadsheetDrawing">
      <xdr:col>82</xdr:col>
      <xdr:colOff>107950</xdr:colOff>
      <xdr:row>41</xdr:row>
      <xdr:rowOff>64135</xdr:rowOff>
    </xdr:to>
    <xdr:cxnSp macro="">
      <xdr:nvCxnSpPr>
        <xdr:cNvPr id="303" name="直線コネクタ 302"/>
        <xdr:cNvCxnSpPr/>
      </xdr:nvCxnSpPr>
      <xdr:spPr>
        <a:xfrm flipV="1">
          <a:off x="16510000" y="569341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36195</xdr:rowOff>
    </xdr:from>
    <xdr:ext cx="762000" cy="259080"/>
    <xdr:sp macro="" textlink="">
      <xdr:nvSpPr>
        <xdr:cNvPr id="304" name="補助費等最小値テキスト"/>
        <xdr:cNvSpPr txBox="1"/>
      </xdr:nvSpPr>
      <xdr:spPr>
        <a:xfrm>
          <a:off x="16598900" y="706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64135</xdr:rowOff>
    </xdr:from>
    <xdr:to xmlns:xdr="http://schemas.openxmlformats.org/drawingml/2006/spreadsheetDrawing">
      <xdr:col>82</xdr:col>
      <xdr:colOff>196850</xdr:colOff>
      <xdr:row>41</xdr:row>
      <xdr:rowOff>64135</xdr:rowOff>
    </xdr:to>
    <xdr:cxnSp macro="">
      <xdr:nvCxnSpPr>
        <xdr:cNvPr id="305" name="直線コネクタ 304"/>
        <xdr:cNvCxnSpPr/>
      </xdr:nvCxnSpPr>
      <xdr:spPr>
        <a:xfrm>
          <a:off x="16421100" y="709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121920</xdr:rowOff>
    </xdr:from>
    <xdr:ext cx="762000" cy="257175"/>
    <xdr:sp macro="" textlink="">
      <xdr:nvSpPr>
        <xdr:cNvPr id="306" name="補助費等最大値テキスト"/>
        <xdr:cNvSpPr txBox="1"/>
      </xdr:nvSpPr>
      <xdr:spPr>
        <a:xfrm>
          <a:off x="16598900" y="5436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35560</xdr:rowOff>
    </xdr:from>
    <xdr:to xmlns:xdr="http://schemas.openxmlformats.org/drawingml/2006/spreadsheetDrawing">
      <xdr:col>82</xdr:col>
      <xdr:colOff>196850</xdr:colOff>
      <xdr:row>33</xdr:row>
      <xdr:rowOff>35560</xdr:rowOff>
    </xdr:to>
    <xdr:cxnSp macro="">
      <xdr:nvCxnSpPr>
        <xdr:cNvPr id="307" name="直線コネクタ 306"/>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81280</xdr:rowOff>
    </xdr:from>
    <xdr:to xmlns:xdr="http://schemas.openxmlformats.org/drawingml/2006/spreadsheetDrawing">
      <xdr:col>82</xdr:col>
      <xdr:colOff>107950</xdr:colOff>
      <xdr:row>36</xdr:row>
      <xdr:rowOff>161290</xdr:rowOff>
    </xdr:to>
    <xdr:cxnSp macro="">
      <xdr:nvCxnSpPr>
        <xdr:cNvPr id="308" name="直線コネクタ 307"/>
        <xdr:cNvCxnSpPr/>
      </xdr:nvCxnSpPr>
      <xdr:spPr>
        <a:xfrm flipV="1">
          <a:off x="15671800" y="625348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xdr:rowOff>
    </xdr:from>
    <xdr:ext cx="762000" cy="259080"/>
    <xdr:sp macro="" textlink="">
      <xdr:nvSpPr>
        <xdr:cNvPr id="309" name="補助費等平均値テキスト"/>
        <xdr:cNvSpPr txBox="1"/>
      </xdr:nvSpPr>
      <xdr:spPr>
        <a:xfrm>
          <a:off x="16598900" y="6186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41910</xdr:rowOff>
    </xdr:from>
    <xdr:to xmlns:xdr="http://schemas.openxmlformats.org/drawingml/2006/spreadsheetDrawing">
      <xdr:col>82</xdr:col>
      <xdr:colOff>158750</xdr:colOff>
      <xdr:row>36</xdr:row>
      <xdr:rowOff>143510</xdr:rowOff>
    </xdr:to>
    <xdr:sp macro="" textlink="">
      <xdr:nvSpPr>
        <xdr:cNvPr id="310" name="フローチャート: 判断 309"/>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161290</xdr:rowOff>
    </xdr:from>
    <xdr:to xmlns:xdr="http://schemas.openxmlformats.org/drawingml/2006/spreadsheetDrawing">
      <xdr:col>78</xdr:col>
      <xdr:colOff>69850</xdr:colOff>
      <xdr:row>37</xdr:row>
      <xdr:rowOff>6985</xdr:rowOff>
    </xdr:to>
    <xdr:cxnSp macro="">
      <xdr:nvCxnSpPr>
        <xdr:cNvPr id="311" name="直線コネクタ 310"/>
        <xdr:cNvCxnSpPr/>
      </xdr:nvCxnSpPr>
      <xdr:spPr>
        <a:xfrm flipV="1">
          <a:off x="14782800" y="6333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xdr:rowOff>
    </xdr:from>
    <xdr:to xmlns:xdr="http://schemas.openxmlformats.org/drawingml/2006/spreadsheetDrawing">
      <xdr:col>78</xdr:col>
      <xdr:colOff>120650</xdr:colOff>
      <xdr:row>36</xdr:row>
      <xdr:rowOff>109220</xdr:rowOff>
    </xdr:to>
    <xdr:sp macro="" textlink="">
      <xdr:nvSpPr>
        <xdr:cNvPr id="312" name="フローチャート: 判断 311"/>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119380</xdr:rowOff>
    </xdr:from>
    <xdr:ext cx="736600" cy="259080"/>
    <xdr:sp macro="" textlink="">
      <xdr:nvSpPr>
        <xdr:cNvPr id="313" name="テキスト ボックス 312"/>
        <xdr:cNvSpPr txBox="1"/>
      </xdr:nvSpPr>
      <xdr:spPr>
        <a:xfrm>
          <a:off x="15290800" y="5948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98425</xdr:rowOff>
    </xdr:from>
    <xdr:to xmlns:xdr="http://schemas.openxmlformats.org/drawingml/2006/spreadsheetDrawing">
      <xdr:col>73</xdr:col>
      <xdr:colOff>180975</xdr:colOff>
      <xdr:row>37</xdr:row>
      <xdr:rowOff>6985</xdr:rowOff>
    </xdr:to>
    <xdr:cxnSp macro="">
      <xdr:nvCxnSpPr>
        <xdr:cNvPr id="314" name="直線コネクタ 313"/>
        <xdr:cNvCxnSpPr/>
      </xdr:nvCxnSpPr>
      <xdr:spPr>
        <a:xfrm>
          <a:off x="13893800" y="62706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167640</xdr:rowOff>
    </xdr:from>
    <xdr:to xmlns:xdr="http://schemas.openxmlformats.org/drawingml/2006/spreadsheetDrawing">
      <xdr:col>74</xdr:col>
      <xdr:colOff>31750</xdr:colOff>
      <xdr:row>36</xdr:row>
      <xdr:rowOff>97790</xdr:rowOff>
    </xdr:to>
    <xdr:sp macro="" textlink="">
      <xdr:nvSpPr>
        <xdr:cNvPr id="315" name="フローチャート: 判断 314"/>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107950</xdr:rowOff>
    </xdr:from>
    <xdr:ext cx="762000" cy="259080"/>
    <xdr:sp macro="" textlink="">
      <xdr:nvSpPr>
        <xdr:cNvPr id="316" name="テキスト ボックス 315"/>
        <xdr:cNvSpPr txBox="1"/>
      </xdr:nvSpPr>
      <xdr:spPr>
        <a:xfrm>
          <a:off x="14401800" y="593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149860</xdr:rowOff>
    </xdr:from>
    <xdr:to xmlns:xdr="http://schemas.openxmlformats.org/drawingml/2006/spreadsheetDrawing">
      <xdr:col>69</xdr:col>
      <xdr:colOff>92075</xdr:colOff>
      <xdr:row>36</xdr:row>
      <xdr:rowOff>98425</xdr:rowOff>
    </xdr:to>
    <xdr:cxnSp macro="">
      <xdr:nvCxnSpPr>
        <xdr:cNvPr id="317" name="直線コネクタ 316"/>
        <xdr:cNvCxnSpPr/>
      </xdr:nvCxnSpPr>
      <xdr:spPr>
        <a:xfrm>
          <a:off x="13004800" y="615061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161925</xdr:rowOff>
    </xdr:from>
    <xdr:to xmlns:xdr="http://schemas.openxmlformats.org/drawingml/2006/spreadsheetDrawing">
      <xdr:col>69</xdr:col>
      <xdr:colOff>142875</xdr:colOff>
      <xdr:row>36</xdr:row>
      <xdr:rowOff>92075</xdr:rowOff>
    </xdr:to>
    <xdr:sp macro="" textlink="">
      <xdr:nvSpPr>
        <xdr:cNvPr id="318" name="フローチャート: 判断 317"/>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102235</xdr:rowOff>
    </xdr:from>
    <xdr:ext cx="760095" cy="258445"/>
    <xdr:sp macro="" textlink="">
      <xdr:nvSpPr>
        <xdr:cNvPr id="319" name="テキスト ボックス 318"/>
        <xdr:cNvSpPr txBox="1"/>
      </xdr:nvSpPr>
      <xdr:spPr>
        <a:xfrm>
          <a:off x="13512800" y="59315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24765</xdr:rowOff>
    </xdr:from>
    <xdr:to xmlns:xdr="http://schemas.openxmlformats.org/drawingml/2006/spreadsheetDrawing">
      <xdr:col>65</xdr:col>
      <xdr:colOff>53975</xdr:colOff>
      <xdr:row>35</xdr:row>
      <xdr:rowOff>126365</xdr:rowOff>
    </xdr:to>
    <xdr:sp macro="" textlink="">
      <xdr:nvSpPr>
        <xdr:cNvPr id="320" name="フローチャート: 判断 319"/>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136525</xdr:rowOff>
    </xdr:from>
    <xdr:ext cx="762000" cy="258445"/>
    <xdr:sp macro="" textlink="">
      <xdr:nvSpPr>
        <xdr:cNvPr id="321" name="テキスト ボックス 320"/>
        <xdr:cNvSpPr txBox="1"/>
      </xdr:nvSpPr>
      <xdr:spPr>
        <a:xfrm>
          <a:off x="12623800" y="5794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3" name="テキスト ボックス 322"/>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4" name="テキスト ボックス 323"/>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6" name="テキスト ボックス 325"/>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30480</xdr:rowOff>
    </xdr:from>
    <xdr:to xmlns:xdr="http://schemas.openxmlformats.org/drawingml/2006/spreadsheetDrawing">
      <xdr:col>82</xdr:col>
      <xdr:colOff>158750</xdr:colOff>
      <xdr:row>36</xdr:row>
      <xdr:rowOff>132080</xdr:rowOff>
    </xdr:to>
    <xdr:sp macro="" textlink="">
      <xdr:nvSpPr>
        <xdr:cNvPr id="327" name="楕円 326"/>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46990</xdr:rowOff>
    </xdr:from>
    <xdr:ext cx="762000" cy="259080"/>
    <xdr:sp macro="" textlink="">
      <xdr:nvSpPr>
        <xdr:cNvPr id="328" name="補助費等該当値テキスト"/>
        <xdr:cNvSpPr txBox="1"/>
      </xdr:nvSpPr>
      <xdr:spPr>
        <a:xfrm>
          <a:off x="165989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110490</xdr:rowOff>
    </xdr:from>
    <xdr:to xmlns:xdr="http://schemas.openxmlformats.org/drawingml/2006/spreadsheetDrawing">
      <xdr:col>78</xdr:col>
      <xdr:colOff>120650</xdr:colOff>
      <xdr:row>37</xdr:row>
      <xdr:rowOff>40640</xdr:rowOff>
    </xdr:to>
    <xdr:sp macro="" textlink="">
      <xdr:nvSpPr>
        <xdr:cNvPr id="329" name="楕円 328"/>
        <xdr:cNvSpPr/>
      </xdr:nvSpPr>
      <xdr:spPr>
        <a:xfrm>
          <a:off x="1562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25400</xdr:rowOff>
    </xdr:from>
    <xdr:ext cx="736600" cy="259080"/>
    <xdr:sp macro="" textlink="">
      <xdr:nvSpPr>
        <xdr:cNvPr id="330" name="テキスト ボックス 329"/>
        <xdr:cNvSpPr txBox="1"/>
      </xdr:nvSpPr>
      <xdr:spPr>
        <a:xfrm>
          <a:off x="15290800" y="6369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127635</xdr:rowOff>
    </xdr:from>
    <xdr:to xmlns:xdr="http://schemas.openxmlformats.org/drawingml/2006/spreadsheetDrawing">
      <xdr:col>74</xdr:col>
      <xdr:colOff>31750</xdr:colOff>
      <xdr:row>37</xdr:row>
      <xdr:rowOff>57785</xdr:rowOff>
    </xdr:to>
    <xdr:sp macro="" textlink="">
      <xdr:nvSpPr>
        <xdr:cNvPr id="331" name="楕円 330"/>
        <xdr:cNvSpPr/>
      </xdr:nvSpPr>
      <xdr:spPr>
        <a:xfrm>
          <a:off x="14732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42545</xdr:rowOff>
    </xdr:from>
    <xdr:ext cx="762000" cy="257175"/>
    <xdr:sp macro="" textlink="">
      <xdr:nvSpPr>
        <xdr:cNvPr id="332" name="テキスト ボックス 331"/>
        <xdr:cNvSpPr txBox="1"/>
      </xdr:nvSpPr>
      <xdr:spPr>
        <a:xfrm>
          <a:off x="14401800" y="6386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47625</xdr:rowOff>
    </xdr:from>
    <xdr:to xmlns:xdr="http://schemas.openxmlformats.org/drawingml/2006/spreadsheetDrawing">
      <xdr:col>69</xdr:col>
      <xdr:colOff>142875</xdr:colOff>
      <xdr:row>36</xdr:row>
      <xdr:rowOff>149225</xdr:rowOff>
    </xdr:to>
    <xdr:sp macro="" textlink="">
      <xdr:nvSpPr>
        <xdr:cNvPr id="333" name="楕円 332"/>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133985</xdr:rowOff>
    </xdr:from>
    <xdr:ext cx="760095" cy="257175"/>
    <xdr:sp macro="" textlink="">
      <xdr:nvSpPr>
        <xdr:cNvPr id="334" name="テキスト ボックス 333"/>
        <xdr:cNvSpPr txBox="1"/>
      </xdr:nvSpPr>
      <xdr:spPr>
        <a:xfrm>
          <a:off x="13512800" y="63061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99060</xdr:rowOff>
    </xdr:from>
    <xdr:to xmlns:xdr="http://schemas.openxmlformats.org/drawingml/2006/spreadsheetDrawing">
      <xdr:col>65</xdr:col>
      <xdr:colOff>53975</xdr:colOff>
      <xdr:row>36</xdr:row>
      <xdr:rowOff>29210</xdr:rowOff>
    </xdr:to>
    <xdr:sp macro="" textlink="">
      <xdr:nvSpPr>
        <xdr:cNvPr id="335" name="楕円 334"/>
        <xdr:cNvSpPr/>
      </xdr:nvSpPr>
      <xdr:spPr>
        <a:xfrm>
          <a:off x="12954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13970</xdr:rowOff>
    </xdr:from>
    <xdr:ext cx="762000" cy="259080"/>
    <xdr:sp macro="" textlink="">
      <xdr:nvSpPr>
        <xdr:cNvPr id="336" name="テキスト ボックス 335"/>
        <xdr:cNvSpPr txBox="1"/>
      </xdr:nvSpPr>
      <xdr:spPr>
        <a:xfrm>
          <a:off x="12623800" y="618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前年度と比較すると０．４ポイント減少しており、類似団体平均をわずかに上回っています。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財政運営の健全化のために、更なる地方債管理の適正化に努めます。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8" name="テキスト ボックス 347"/>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0" name="テキスト ボックス 349"/>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127000</xdr:rowOff>
    </xdr:from>
    <xdr:to xmlns:xdr="http://schemas.openxmlformats.org/drawingml/2006/spreadsheetDrawing">
      <xdr:col>26</xdr:col>
      <xdr:colOff>184150</xdr:colOff>
      <xdr:row>80</xdr:row>
      <xdr:rowOff>127000</xdr:rowOff>
    </xdr:to>
    <xdr:cxnSp macro="">
      <xdr:nvCxnSpPr>
        <xdr:cNvPr id="351" name="直線コネクタ 350"/>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156210</xdr:rowOff>
    </xdr:from>
    <xdr:ext cx="506095" cy="257175"/>
    <xdr:sp macro="" textlink="">
      <xdr:nvSpPr>
        <xdr:cNvPr id="352" name="テキスト ボックス 351"/>
        <xdr:cNvSpPr txBox="1"/>
      </xdr:nvSpPr>
      <xdr:spPr>
        <a:xfrm>
          <a:off x="254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3" name="直線コネクタ 35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4" name="テキスト ボックス 353"/>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12700</xdr:rowOff>
    </xdr:from>
    <xdr:to xmlns:xdr="http://schemas.openxmlformats.org/drawingml/2006/spreadsheetDrawing">
      <xdr:col>26</xdr:col>
      <xdr:colOff>184150</xdr:colOff>
      <xdr:row>74</xdr:row>
      <xdr:rowOff>12700</xdr:rowOff>
    </xdr:to>
    <xdr:cxnSp macro="">
      <xdr:nvCxnSpPr>
        <xdr:cNvPr id="355" name="直線コネクタ 354"/>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41910</xdr:rowOff>
    </xdr:from>
    <xdr:ext cx="506095" cy="257175"/>
    <xdr:sp macro="" textlink="">
      <xdr:nvSpPr>
        <xdr:cNvPr id="356" name="テキスト ボックス 355"/>
        <xdr:cNvSpPr txBox="1"/>
      </xdr:nvSpPr>
      <xdr:spPr>
        <a:xfrm>
          <a:off x="254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58" name="テキスト ボックス 357"/>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64135</xdr:rowOff>
    </xdr:from>
    <xdr:to xmlns:xdr="http://schemas.openxmlformats.org/drawingml/2006/spreadsheetDrawing">
      <xdr:col>24</xdr:col>
      <xdr:colOff>25400</xdr:colOff>
      <xdr:row>81</xdr:row>
      <xdr:rowOff>98425</xdr:rowOff>
    </xdr:to>
    <xdr:cxnSp macro="">
      <xdr:nvCxnSpPr>
        <xdr:cNvPr id="360" name="直線コネクタ 359"/>
        <xdr:cNvCxnSpPr/>
      </xdr:nvCxnSpPr>
      <xdr:spPr>
        <a:xfrm flipV="1">
          <a:off x="4826000" y="1257998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70485</xdr:rowOff>
    </xdr:from>
    <xdr:ext cx="762000" cy="259080"/>
    <xdr:sp macro="" textlink="">
      <xdr:nvSpPr>
        <xdr:cNvPr id="361" name="公債費最小値テキスト"/>
        <xdr:cNvSpPr txBox="1"/>
      </xdr:nvSpPr>
      <xdr:spPr>
        <a:xfrm>
          <a:off x="4914900" y="13957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98425</xdr:rowOff>
    </xdr:from>
    <xdr:to xmlns:xdr="http://schemas.openxmlformats.org/drawingml/2006/spreadsheetDrawing">
      <xdr:col>24</xdr:col>
      <xdr:colOff>114300</xdr:colOff>
      <xdr:row>81</xdr:row>
      <xdr:rowOff>98425</xdr:rowOff>
    </xdr:to>
    <xdr:cxnSp macro="">
      <xdr:nvCxnSpPr>
        <xdr:cNvPr id="362" name="直線コネクタ 361"/>
        <xdr:cNvCxnSpPr/>
      </xdr:nvCxnSpPr>
      <xdr:spPr>
        <a:xfrm>
          <a:off x="4737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150495</xdr:rowOff>
    </xdr:from>
    <xdr:ext cx="762000" cy="259080"/>
    <xdr:sp macro="" textlink="">
      <xdr:nvSpPr>
        <xdr:cNvPr id="363" name="公債費最大値テキスト"/>
        <xdr:cNvSpPr txBox="1"/>
      </xdr:nvSpPr>
      <xdr:spPr>
        <a:xfrm>
          <a:off x="4914900" y="12323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64135</xdr:rowOff>
    </xdr:from>
    <xdr:to xmlns:xdr="http://schemas.openxmlformats.org/drawingml/2006/spreadsheetDrawing">
      <xdr:col>24</xdr:col>
      <xdr:colOff>114300</xdr:colOff>
      <xdr:row>73</xdr:row>
      <xdr:rowOff>64135</xdr:rowOff>
    </xdr:to>
    <xdr:cxnSp macro="">
      <xdr:nvCxnSpPr>
        <xdr:cNvPr id="364" name="直線コネクタ 363"/>
        <xdr:cNvCxnSpPr/>
      </xdr:nvCxnSpPr>
      <xdr:spPr>
        <a:xfrm>
          <a:off x="4737100" y="1257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138430</xdr:rowOff>
    </xdr:from>
    <xdr:to xmlns:xdr="http://schemas.openxmlformats.org/drawingml/2006/spreadsheetDrawing">
      <xdr:col>24</xdr:col>
      <xdr:colOff>25400</xdr:colOff>
      <xdr:row>76</xdr:row>
      <xdr:rowOff>161290</xdr:rowOff>
    </xdr:to>
    <xdr:cxnSp macro="">
      <xdr:nvCxnSpPr>
        <xdr:cNvPr id="365" name="直線コネクタ 364"/>
        <xdr:cNvCxnSpPr/>
      </xdr:nvCxnSpPr>
      <xdr:spPr>
        <a:xfrm flipV="1">
          <a:off x="3987800" y="131686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52705</xdr:rowOff>
    </xdr:from>
    <xdr:ext cx="762000" cy="257175"/>
    <xdr:sp macro="" textlink="">
      <xdr:nvSpPr>
        <xdr:cNvPr id="366" name="公債費平均値テキスト"/>
        <xdr:cNvSpPr txBox="1"/>
      </xdr:nvSpPr>
      <xdr:spPr>
        <a:xfrm>
          <a:off x="4914900" y="129114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36195</xdr:rowOff>
    </xdr:from>
    <xdr:to xmlns:xdr="http://schemas.openxmlformats.org/drawingml/2006/spreadsheetDrawing">
      <xdr:col>24</xdr:col>
      <xdr:colOff>76200</xdr:colOff>
      <xdr:row>76</xdr:row>
      <xdr:rowOff>137795</xdr:rowOff>
    </xdr:to>
    <xdr:sp macro="" textlink="">
      <xdr:nvSpPr>
        <xdr:cNvPr id="367" name="フローチャート: 判断 366"/>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86995</xdr:rowOff>
    </xdr:from>
    <xdr:to xmlns:xdr="http://schemas.openxmlformats.org/drawingml/2006/spreadsheetDrawing">
      <xdr:col>19</xdr:col>
      <xdr:colOff>187325</xdr:colOff>
      <xdr:row>76</xdr:row>
      <xdr:rowOff>161290</xdr:rowOff>
    </xdr:to>
    <xdr:cxnSp macro="">
      <xdr:nvCxnSpPr>
        <xdr:cNvPr id="368" name="直線コネクタ 367"/>
        <xdr:cNvCxnSpPr/>
      </xdr:nvCxnSpPr>
      <xdr:spPr>
        <a:xfrm>
          <a:off x="3098800" y="131171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19050</xdr:rowOff>
    </xdr:from>
    <xdr:to xmlns:xdr="http://schemas.openxmlformats.org/drawingml/2006/spreadsheetDrawing">
      <xdr:col>20</xdr:col>
      <xdr:colOff>38100</xdr:colOff>
      <xdr:row>76</xdr:row>
      <xdr:rowOff>120650</xdr:rowOff>
    </xdr:to>
    <xdr:sp macro="" textlink="">
      <xdr:nvSpPr>
        <xdr:cNvPr id="369" name="フローチャート: 判断 368"/>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130810</xdr:rowOff>
    </xdr:from>
    <xdr:ext cx="734695" cy="259080"/>
    <xdr:sp macro="" textlink="">
      <xdr:nvSpPr>
        <xdr:cNvPr id="370" name="テキスト ボックス 369"/>
        <xdr:cNvSpPr txBox="1"/>
      </xdr:nvSpPr>
      <xdr:spPr>
        <a:xfrm>
          <a:off x="3606800" y="1281811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86995</xdr:rowOff>
    </xdr:from>
    <xdr:to xmlns:xdr="http://schemas.openxmlformats.org/drawingml/2006/spreadsheetDrawing">
      <xdr:col>15</xdr:col>
      <xdr:colOff>98425</xdr:colOff>
      <xdr:row>76</xdr:row>
      <xdr:rowOff>144145</xdr:rowOff>
    </xdr:to>
    <xdr:cxnSp macro="">
      <xdr:nvCxnSpPr>
        <xdr:cNvPr id="371" name="直線コネクタ 370"/>
        <xdr:cNvCxnSpPr/>
      </xdr:nvCxnSpPr>
      <xdr:spPr>
        <a:xfrm flipV="1">
          <a:off x="2209800" y="131171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161925</xdr:rowOff>
    </xdr:from>
    <xdr:to xmlns:xdr="http://schemas.openxmlformats.org/drawingml/2006/spreadsheetDrawing">
      <xdr:col>15</xdr:col>
      <xdr:colOff>149225</xdr:colOff>
      <xdr:row>76</xdr:row>
      <xdr:rowOff>92075</xdr:rowOff>
    </xdr:to>
    <xdr:sp macro="" textlink="">
      <xdr:nvSpPr>
        <xdr:cNvPr id="372" name="フローチャート: 判断 371"/>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102235</xdr:rowOff>
    </xdr:from>
    <xdr:ext cx="762000" cy="258445"/>
    <xdr:sp macro="" textlink="">
      <xdr:nvSpPr>
        <xdr:cNvPr id="373" name="テキスト ボックス 372"/>
        <xdr:cNvSpPr txBox="1"/>
      </xdr:nvSpPr>
      <xdr:spPr>
        <a:xfrm>
          <a:off x="2717800" y="1278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144145</xdr:rowOff>
    </xdr:from>
    <xdr:to xmlns:xdr="http://schemas.openxmlformats.org/drawingml/2006/spreadsheetDrawing">
      <xdr:col>11</xdr:col>
      <xdr:colOff>9525</xdr:colOff>
      <xdr:row>76</xdr:row>
      <xdr:rowOff>155575</xdr:rowOff>
    </xdr:to>
    <xdr:cxnSp macro="">
      <xdr:nvCxnSpPr>
        <xdr:cNvPr id="374" name="直線コネクタ 373"/>
        <xdr:cNvCxnSpPr/>
      </xdr:nvCxnSpPr>
      <xdr:spPr>
        <a:xfrm flipV="1">
          <a:off x="1320800" y="131743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53340</xdr:rowOff>
    </xdr:from>
    <xdr:to xmlns:xdr="http://schemas.openxmlformats.org/drawingml/2006/spreadsheetDrawing">
      <xdr:col>11</xdr:col>
      <xdr:colOff>60325</xdr:colOff>
      <xdr:row>76</xdr:row>
      <xdr:rowOff>154940</xdr:rowOff>
    </xdr:to>
    <xdr:sp macro="" textlink="">
      <xdr:nvSpPr>
        <xdr:cNvPr id="375" name="フローチャート: 判断 374"/>
        <xdr:cNvSpPr/>
      </xdr:nvSpPr>
      <xdr:spPr>
        <a:xfrm>
          <a:off x="2159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165100</xdr:rowOff>
    </xdr:from>
    <xdr:ext cx="760095" cy="259080"/>
    <xdr:sp macro="" textlink="">
      <xdr:nvSpPr>
        <xdr:cNvPr id="376" name="テキスト ボックス 375"/>
        <xdr:cNvSpPr txBox="1"/>
      </xdr:nvSpPr>
      <xdr:spPr>
        <a:xfrm>
          <a:off x="1828800" y="1285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59055</xdr:rowOff>
    </xdr:from>
    <xdr:to xmlns:xdr="http://schemas.openxmlformats.org/drawingml/2006/spreadsheetDrawing">
      <xdr:col>6</xdr:col>
      <xdr:colOff>171450</xdr:colOff>
      <xdr:row>76</xdr:row>
      <xdr:rowOff>160655</xdr:rowOff>
    </xdr:to>
    <xdr:sp macro="" textlink="">
      <xdr:nvSpPr>
        <xdr:cNvPr id="377" name="フローチャート: 判断 376"/>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170815</xdr:rowOff>
    </xdr:from>
    <xdr:ext cx="760095" cy="258445"/>
    <xdr:sp macro="" textlink="">
      <xdr:nvSpPr>
        <xdr:cNvPr id="378" name="テキスト ボックス 377"/>
        <xdr:cNvSpPr txBox="1"/>
      </xdr:nvSpPr>
      <xdr:spPr>
        <a:xfrm>
          <a:off x="939800" y="1285811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1" name="テキスト ボックス 380"/>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87630</xdr:rowOff>
    </xdr:from>
    <xdr:to xmlns:xdr="http://schemas.openxmlformats.org/drawingml/2006/spreadsheetDrawing">
      <xdr:col>24</xdr:col>
      <xdr:colOff>76200</xdr:colOff>
      <xdr:row>77</xdr:row>
      <xdr:rowOff>17780</xdr:rowOff>
    </xdr:to>
    <xdr:sp macro="" textlink="">
      <xdr:nvSpPr>
        <xdr:cNvPr id="384" name="楕円 383"/>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59690</xdr:rowOff>
    </xdr:from>
    <xdr:ext cx="762000" cy="259080"/>
    <xdr:sp macro="" textlink="">
      <xdr:nvSpPr>
        <xdr:cNvPr id="385" name="公債費該当値テキスト"/>
        <xdr:cNvSpPr txBox="1"/>
      </xdr:nvSpPr>
      <xdr:spPr>
        <a:xfrm>
          <a:off x="4914900" y="1308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110490</xdr:rowOff>
    </xdr:from>
    <xdr:to xmlns:xdr="http://schemas.openxmlformats.org/drawingml/2006/spreadsheetDrawing">
      <xdr:col>20</xdr:col>
      <xdr:colOff>38100</xdr:colOff>
      <xdr:row>77</xdr:row>
      <xdr:rowOff>40640</xdr:rowOff>
    </xdr:to>
    <xdr:sp macro="" textlink="">
      <xdr:nvSpPr>
        <xdr:cNvPr id="386" name="楕円 385"/>
        <xdr:cNvSpPr/>
      </xdr:nvSpPr>
      <xdr:spPr>
        <a:xfrm>
          <a:off x="39370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25400</xdr:rowOff>
    </xdr:from>
    <xdr:ext cx="734695" cy="259080"/>
    <xdr:sp macro="" textlink="">
      <xdr:nvSpPr>
        <xdr:cNvPr id="387" name="テキスト ボックス 386"/>
        <xdr:cNvSpPr txBox="1"/>
      </xdr:nvSpPr>
      <xdr:spPr>
        <a:xfrm>
          <a:off x="3606800" y="132270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36195</xdr:rowOff>
    </xdr:from>
    <xdr:to xmlns:xdr="http://schemas.openxmlformats.org/drawingml/2006/spreadsheetDrawing">
      <xdr:col>15</xdr:col>
      <xdr:colOff>149225</xdr:colOff>
      <xdr:row>76</xdr:row>
      <xdr:rowOff>137795</xdr:rowOff>
    </xdr:to>
    <xdr:sp macro="" textlink="">
      <xdr:nvSpPr>
        <xdr:cNvPr id="388" name="楕円 387"/>
        <xdr:cNvSpPr/>
      </xdr:nvSpPr>
      <xdr:spPr>
        <a:xfrm>
          <a:off x="3048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122555</xdr:rowOff>
    </xdr:from>
    <xdr:ext cx="762000" cy="257175"/>
    <xdr:sp macro="" textlink="">
      <xdr:nvSpPr>
        <xdr:cNvPr id="389" name="テキスト ボックス 388"/>
        <xdr:cNvSpPr txBox="1"/>
      </xdr:nvSpPr>
      <xdr:spPr>
        <a:xfrm>
          <a:off x="2717800" y="13152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93345</xdr:rowOff>
    </xdr:from>
    <xdr:to xmlns:xdr="http://schemas.openxmlformats.org/drawingml/2006/spreadsheetDrawing">
      <xdr:col>11</xdr:col>
      <xdr:colOff>60325</xdr:colOff>
      <xdr:row>77</xdr:row>
      <xdr:rowOff>23495</xdr:rowOff>
    </xdr:to>
    <xdr:sp macro="" textlink="">
      <xdr:nvSpPr>
        <xdr:cNvPr id="390" name="楕円 389"/>
        <xdr:cNvSpPr/>
      </xdr:nvSpPr>
      <xdr:spPr>
        <a:xfrm>
          <a:off x="2159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8255</xdr:rowOff>
    </xdr:from>
    <xdr:ext cx="760095" cy="257175"/>
    <xdr:sp macro="" textlink="">
      <xdr:nvSpPr>
        <xdr:cNvPr id="391" name="テキスト ボックス 390"/>
        <xdr:cNvSpPr txBox="1"/>
      </xdr:nvSpPr>
      <xdr:spPr>
        <a:xfrm>
          <a:off x="1828800" y="132099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104775</xdr:rowOff>
    </xdr:from>
    <xdr:to xmlns:xdr="http://schemas.openxmlformats.org/drawingml/2006/spreadsheetDrawing">
      <xdr:col>6</xdr:col>
      <xdr:colOff>171450</xdr:colOff>
      <xdr:row>77</xdr:row>
      <xdr:rowOff>34925</xdr:rowOff>
    </xdr:to>
    <xdr:sp macro="" textlink="">
      <xdr:nvSpPr>
        <xdr:cNvPr id="392" name="楕円 391"/>
        <xdr:cNvSpPr/>
      </xdr:nvSpPr>
      <xdr:spPr>
        <a:xfrm>
          <a:off x="1270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19685</xdr:rowOff>
    </xdr:from>
    <xdr:ext cx="760095" cy="257175"/>
    <xdr:sp macro="" textlink="">
      <xdr:nvSpPr>
        <xdr:cNvPr id="393" name="テキスト ボックス 392"/>
        <xdr:cNvSpPr txBox="1"/>
      </xdr:nvSpPr>
      <xdr:spPr>
        <a:xfrm>
          <a:off x="939800" y="132213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公債費以外の経常収支比率は、前年度と比較すると０．９ポイント増となっており、類似団体と比較すると上回る結果となっています。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今後も事務事業の改善を進め、更なる効率的な経費執行に努めます。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5" name="テキスト ボックス 404"/>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07" name="テキスト ボックス 406"/>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09" name="テキスト ボックス 408"/>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11" name="テキスト ボックス 410"/>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13" name="テキスト ボックス 412"/>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15" name="テキスト ボックス 414"/>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17" name="テキスト ボックス 416"/>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44450</xdr:rowOff>
    </xdr:from>
    <xdr:to xmlns:xdr="http://schemas.openxmlformats.org/drawingml/2006/spreadsheetDrawing">
      <xdr:col>82</xdr:col>
      <xdr:colOff>107950</xdr:colOff>
      <xdr:row>82</xdr:row>
      <xdr:rowOff>12700</xdr:rowOff>
    </xdr:to>
    <xdr:cxnSp macro="">
      <xdr:nvCxnSpPr>
        <xdr:cNvPr id="419" name="直線コネクタ 418"/>
        <xdr:cNvCxnSpPr/>
      </xdr:nvCxnSpPr>
      <xdr:spPr>
        <a:xfrm flipV="1">
          <a:off x="16510000" y="1273175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156210</xdr:rowOff>
    </xdr:from>
    <xdr:ext cx="762000" cy="257175"/>
    <xdr:sp macro="" textlink="">
      <xdr:nvSpPr>
        <xdr:cNvPr id="420" name="公債費以外最小値テキスト"/>
        <xdr:cNvSpPr txBox="1"/>
      </xdr:nvSpPr>
      <xdr:spPr>
        <a:xfrm>
          <a:off x="16598900" y="14043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12700</xdr:rowOff>
    </xdr:from>
    <xdr:to xmlns:xdr="http://schemas.openxmlformats.org/drawingml/2006/spreadsheetDrawing">
      <xdr:col>82</xdr:col>
      <xdr:colOff>196850</xdr:colOff>
      <xdr:row>82</xdr:row>
      <xdr:rowOff>12700</xdr:rowOff>
    </xdr:to>
    <xdr:cxnSp macro="">
      <xdr:nvCxnSpPr>
        <xdr:cNvPr id="421" name="直線コネクタ 420"/>
        <xdr:cNvCxnSpPr/>
      </xdr:nvCxnSpPr>
      <xdr:spPr>
        <a:xfrm>
          <a:off x="16421100" y="14071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130810</xdr:rowOff>
    </xdr:from>
    <xdr:ext cx="762000" cy="259080"/>
    <xdr:sp macro="" textlink="">
      <xdr:nvSpPr>
        <xdr:cNvPr id="422" name="公債費以外最大値テキスト"/>
        <xdr:cNvSpPr txBox="1"/>
      </xdr:nvSpPr>
      <xdr:spPr>
        <a:xfrm>
          <a:off x="16598900" y="1247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44450</xdr:rowOff>
    </xdr:from>
    <xdr:to xmlns:xdr="http://schemas.openxmlformats.org/drawingml/2006/spreadsheetDrawing">
      <xdr:col>82</xdr:col>
      <xdr:colOff>196850</xdr:colOff>
      <xdr:row>74</xdr:row>
      <xdr:rowOff>44450</xdr:rowOff>
    </xdr:to>
    <xdr:cxnSp macro="">
      <xdr:nvCxnSpPr>
        <xdr:cNvPr id="423" name="直線コネクタ 422"/>
        <xdr:cNvCxnSpPr/>
      </xdr:nvCxnSpPr>
      <xdr:spPr>
        <a:xfrm>
          <a:off x="16421100" y="1273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46990</xdr:rowOff>
    </xdr:from>
    <xdr:to xmlns:xdr="http://schemas.openxmlformats.org/drawingml/2006/spreadsheetDrawing">
      <xdr:col>82</xdr:col>
      <xdr:colOff>107950</xdr:colOff>
      <xdr:row>77</xdr:row>
      <xdr:rowOff>88265</xdr:rowOff>
    </xdr:to>
    <xdr:cxnSp macro="">
      <xdr:nvCxnSpPr>
        <xdr:cNvPr id="424" name="直線コネクタ 423"/>
        <xdr:cNvCxnSpPr/>
      </xdr:nvCxnSpPr>
      <xdr:spPr>
        <a:xfrm>
          <a:off x="15671800" y="1324864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78740</xdr:rowOff>
    </xdr:from>
    <xdr:ext cx="762000" cy="259080"/>
    <xdr:sp macro="" textlink="">
      <xdr:nvSpPr>
        <xdr:cNvPr id="425" name="公債費以外平均値テキスト"/>
        <xdr:cNvSpPr txBox="1"/>
      </xdr:nvSpPr>
      <xdr:spPr>
        <a:xfrm>
          <a:off x="16598900" y="12937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62230</xdr:rowOff>
    </xdr:from>
    <xdr:to xmlns:xdr="http://schemas.openxmlformats.org/drawingml/2006/spreadsheetDrawing">
      <xdr:col>82</xdr:col>
      <xdr:colOff>158750</xdr:colOff>
      <xdr:row>76</xdr:row>
      <xdr:rowOff>163830</xdr:rowOff>
    </xdr:to>
    <xdr:sp macro="" textlink="">
      <xdr:nvSpPr>
        <xdr:cNvPr id="426" name="フローチャート: 判断 425"/>
        <xdr:cNvSpPr/>
      </xdr:nvSpPr>
      <xdr:spPr>
        <a:xfrm>
          <a:off x="164592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46990</xdr:rowOff>
    </xdr:from>
    <xdr:to xmlns:xdr="http://schemas.openxmlformats.org/drawingml/2006/spreadsheetDrawing">
      <xdr:col>78</xdr:col>
      <xdr:colOff>69850</xdr:colOff>
      <xdr:row>77</xdr:row>
      <xdr:rowOff>52070</xdr:rowOff>
    </xdr:to>
    <xdr:cxnSp macro="">
      <xdr:nvCxnSpPr>
        <xdr:cNvPr id="427" name="直線コネクタ 426"/>
        <xdr:cNvCxnSpPr/>
      </xdr:nvCxnSpPr>
      <xdr:spPr>
        <a:xfrm flipV="1">
          <a:off x="14782800" y="13248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165100</xdr:rowOff>
    </xdr:from>
    <xdr:to xmlns:xdr="http://schemas.openxmlformats.org/drawingml/2006/spreadsheetDrawing">
      <xdr:col>78</xdr:col>
      <xdr:colOff>120650</xdr:colOff>
      <xdr:row>76</xdr:row>
      <xdr:rowOff>95250</xdr:rowOff>
    </xdr:to>
    <xdr:sp macro="" textlink="">
      <xdr:nvSpPr>
        <xdr:cNvPr id="428" name="フローチャート: 判断 427"/>
        <xdr:cNvSpPr/>
      </xdr:nvSpPr>
      <xdr:spPr>
        <a:xfrm>
          <a:off x="15621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105410</xdr:rowOff>
    </xdr:from>
    <xdr:ext cx="736600" cy="259080"/>
    <xdr:sp macro="" textlink="">
      <xdr:nvSpPr>
        <xdr:cNvPr id="429" name="テキスト ボックス 428"/>
        <xdr:cNvSpPr txBox="1"/>
      </xdr:nvSpPr>
      <xdr:spPr>
        <a:xfrm>
          <a:off x="15290800" y="1279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52070</xdr:rowOff>
    </xdr:from>
    <xdr:to xmlns:xdr="http://schemas.openxmlformats.org/drawingml/2006/spreadsheetDrawing">
      <xdr:col>73</xdr:col>
      <xdr:colOff>180975</xdr:colOff>
      <xdr:row>77</xdr:row>
      <xdr:rowOff>52070</xdr:rowOff>
    </xdr:to>
    <xdr:cxnSp macro="">
      <xdr:nvCxnSpPr>
        <xdr:cNvPr id="430" name="直線コネクタ 429"/>
        <xdr:cNvCxnSpPr/>
      </xdr:nvCxnSpPr>
      <xdr:spPr>
        <a:xfrm>
          <a:off x="13893800" y="13253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1" name="フローチャート: 判断 43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27940</xdr:rowOff>
    </xdr:from>
    <xdr:ext cx="762000" cy="259080"/>
    <xdr:sp macro="" textlink="">
      <xdr:nvSpPr>
        <xdr:cNvPr id="432" name="テキスト ボックス 431"/>
        <xdr:cNvSpPr txBox="1"/>
      </xdr:nvSpPr>
      <xdr:spPr>
        <a:xfrm>
          <a:off x="14401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135890</xdr:rowOff>
    </xdr:from>
    <xdr:to xmlns:xdr="http://schemas.openxmlformats.org/drawingml/2006/spreadsheetDrawing">
      <xdr:col>69</xdr:col>
      <xdr:colOff>92075</xdr:colOff>
      <xdr:row>77</xdr:row>
      <xdr:rowOff>52070</xdr:rowOff>
    </xdr:to>
    <xdr:cxnSp macro="">
      <xdr:nvCxnSpPr>
        <xdr:cNvPr id="433" name="直線コネクタ 432"/>
        <xdr:cNvCxnSpPr/>
      </xdr:nvCxnSpPr>
      <xdr:spPr>
        <a:xfrm>
          <a:off x="13004800" y="131660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34" name="フローチャート: 判断 433"/>
        <xdr:cNvSpPr/>
      </xdr:nvSpPr>
      <xdr:spPr>
        <a:xfrm>
          <a:off x="13843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156210</xdr:rowOff>
    </xdr:from>
    <xdr:ext cx="760095" cy="257175"/>
    <xdr:sp macro="" textlink="">
      <xdr:nvSpPr>
        <xdr:cNvPr id="435" name="テキスト ボックス 434"/>
        <xdr:cNvSpPr txBox="1"/>
      </xdr:nvSpPr>
      <xdr:spPr>
        <a:xfrm>
          <a:off x="13512800" y="128435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71755</xdr:rowOff>
    </xdr:from>
    <xdr:to xmlns:xdr="http://schemas.openxmlformats.org/drawingml/2006/spreadsheetDrawing">
      <xdr:col>65</xdr:col>
      <xdr:colOff>53975</xdr:colOff>
      <xdr:row>77</xdr:row>
      <xdr:rowOff>1905</xdr:rowOff>
    </xdr:to>
    <xdr:sp macro="" textlink="">
      <xdr:nvSpPr>
        <xdr:cNvPr id="436" name="フローチャート: 判断 435"/>
        <xdr:cNvSpPr/>
      </xdr:nvSpPr>
      <xdr:spPr>
        <a:xfrm>
          <a:off x="129540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12065</xdr:rowOff>
    </xdr:from>
    <xdr:ext cx="762000" cy="259080"/>
    <xdr:sp macro="" textlink="">
      <xdr:nvSpPr>
        <xdr:cNvPr id="437" name="テキスト ボックス 436"/>
        <xdr:cNvSpPr txBox="1"/>
      </xdr:nvSpPr>
      <xdr:spPr>
        <a:xfrm>
          <a:off x="12623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39" name="テキスト ボックス 438"/>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0" name="テキスト ボックス 439"/>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2" name="テキスト ボックス 441"/>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43" name="楕円 442"/>
        <xdr:cNvSpPr/>
      </xdr:nvSpPr>
      <xdr:spPr>
        <a:xfrm>
          <a:off x="16459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9525</xdr:rowOff>
    </xdr:from>
    <xdr:ext cx="762000" cy="257175"/>
    <xdr:sp macro="" textlink="">
      <xdr:nvSpPr>
        <xdr:cNvPr id="444" name="公債費以外該当値テキスト"/>
        <xdr:cNvSpPr txBox="1"/>
      </xdr:nvSpPr>
      <xdr:spPr>
        <a:xfrm>
          <a:off x="16598900" y="13211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45" name="楕円 444"/>
        <xdr:cNvSpPr/>
      </xdr:nvSpPr>
      <xdr:spPr>
        <a:xfrm>
          <a:off x="15621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46" name="テキスト ボックス 445"/>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635</xdr:rowOff>
    </xdr:from>
    <xdr:to xmlns:xdr="http://schemas.openxmlformats.org/drawingml/2006/spreadsheetDrawing">
      <xdr:col>74</xdr:col>
      <xdr:colOff>31750</xdr:colOff>
      <xdr:row>77</xdr:row>
      <xdr:rowOff>102235</xdr:rowOff>
    </xdr:to>
    <xdr:sp macro="" textlink="">
      <xdr:nvSpPr>
        <xdr:cNvPr id="447" name="楕円 446"/>
        <xdr:cNvSpPr/>
      </xdr:nvSpPr>
      <xdr:spPr>
        <a:xfrm>
          <a:off x="14732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86995</xdr:rowOff>
    </xdr:from>
    <xdr:ext cx="762000" cy="257175"/>
    <xdr:sp macro="" textlink="">
      <xdr:nvSpPr>
        <xdr:cNvPr id="448" name="テキスト ボックス 447"/>
        <xdr:cNvSpPr txBox="1"/>
      </xdr:nvSpPr>
      <xdr:spPr>
        <a:xfrm>
          <a:off x="14401800" y="13288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635</xdr:rowOff>
    </xdr:from>
    <xdr:to xmlns:xdr="http://schemas.openxmlformats.org/drawingml/2006/spreadsheetDrawing">
      <xdr:col>69</xdr:col>
      <xdr:colOff>142875</xdr:colOff>
      <xdr:row>77</xdr:row>
      <xdr:rowOff>102235</xdr:rowOff>
    </xdr:to>
    <xdr:sp macro="" textlink="">
      <xdr:nvSpPr>
        <xdr:cNvPr id="449" name="楕円 448"/>
        <xdr:cNvSpPr/>
      </xdr:nvSpPr>
      <xdr:spPr>
        <a:xfrm>
          <a:off x="13843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86995</xdr:rowOff>
    </xdr:from>
    <xdr:ext cx="760095" cy="257175"/>
    <xdr:sp macro="" textlink="">
      <xdr:nvSpPr>
        <xdr:cNvPr id="450" name="テキスト ボックス 449"/>
        <xdr:cNvSpPr txBox="1"/>
      </xdr:nvSpPr>
      <xdr:spPr>
        <a:xfrm>
          <a:off x="13512800" y="13288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85090</xdr:rowOff>
    </xdr:from>
    <xdr:to xmlns:xdr="http://schemas.openxmlformats.org/drawingml/2006/spreadsheetDrawing">
      <xdr:col>65</xdr:col>
      <xdr:colOff>53975</xdr:colOff>
      <xdr:row>77</xdr:row>
      <xdr:rowOff>15240</xdr:rowOff>
    </xdr:to>
    <xdr:sp macro="" textlink="">
      <xdr:nvSpPr>
        <xdr:cNvPr id="451" name="楕円 450"/>
        <xdr:cNvSpPr/>
      </xdr:nvSpPr>
      <xdr:spPr>
        <a:xfrm>
          <a:off x="12954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0</xdr:rowOff>
    </xdr:from>
    <xdr:ext cx="762000" cy="259080"/>
    <xdr:sp macro="" textlink="">
      <xdr:nvSpPr>
        <xdr:cNvPr id="452" name="テキスト ボックス 451"/>
        <xdr:cNvSpPr txBox="1"/>
      </xdr:nvSpPr>
      <xdr:spPr>
        <a:xfrm>
          <a:off x="12623800" y="1320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71120</xdr:rowOff>
    </xdr:from>
    <xdr:to xmlns:xdr="http://schemas.openxmlformats.org/drawingml/2006/spreadsheetDrawing">
      <xdr:col>29</xdr:col>
      <xdr:colOff>127000</xdr:colOff>
      <xdr:row>20</xdr:row>
      <xdr:rowOff>83820</xdr:rowOff>
    </xdr:to>
    <xdr:cxnSp macro="">
      <xdr:nvCxnSpPr>
        <xdr:cNvPr id="47" name="直線コネクタ 46"/>
        <xdr:cNvCxnSpPr/>
      </xdr:nvCxnSpPr>
      <xdr:spPr>
        <a:xfrm flipV="1">
          <a:off x="5651500" y="2004695"/>
          <a:ext cx="0" cy="15557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55880</xdr:rowOff>
    </xdr:from>
    <xdr:ext cx="760095" cy="259080"/>
    <xdr:sp macro="" textlink="">
      <xdr:nvSpPr>
        <xdr:cNvPr id="48" name="人口1人当たり決算額の推移最小値テキスト130"/>
        <xdr:cNvSpPr txBox="1"/>
      </xdr:nvSpPr>
      <xdr:spPr>
        <a:xfrm>
          <a:off x="5740400" y="35325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83820</xdr:rowOff>
    </xdr:from>
    <xdr:to xmlns:xdr="http://schemas.openxmlformats.org/drawingml/2006/spreadsheetDrawing">
      <xdr:col>30</xdr:col>
      <xdr:colOff>25400</xdr:colOff>
      <xdr:row>20</xdr:row>
      <xdr:rowOff>83820</xdr:rowOff>
    </xdr:to>
    <xdr:cxnSp macro="">
      <xdr:nvCxnSpPr>
        <xdr:cNvPr id="49" name="直線コネクタ 48"/>
        <xdr:cNvCxnSpPr/>
      </xdr:nvCxnSpPr>
      <xdr:spPr>
        <a:xfrm>
          <a:off x="5562600" y="35604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0095" cy="257175"/>
    <xdr:sp macro="" textlink="">
      <xdr:nvSpPr>
        <xdr:cNvPr id="50" name="人口1人当たり決算額の推移最大値テキスト130"/>
        <xdr:cNvSpPr txBox="1"/>
      </xdr:nvSpPr>
      <xdr:spPr>
        <a:xfrm>
          <a:off x="5740400" y="17481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71120</xdr:rowOff>
    </xdr:from>
    <xdr:to xmlns:xdr="http://schemas.openxmlformats.org/drawingml/2006/spreadsheetDrawing">
      <xdr:col>30</xdr:col>
      <xdr:colOff>25400</xdr:colOff>
      <xdr:row>11</xdr:row>
      <xdr:rowOff>71120</xdr:rowOff>
    </xdr:to>
    <xdr:cxnSp macro="">
      <xdr:nvCxnSpPr>
        <xdr:cNvPr id="51" name="直線コネクタ 50"/>
        <xdr:cNvCxnSpPr/>
      </xdr:nvCxnSpPr>
      <xdr:spPr>
        <a:xfrm>
          <a:off x="5562600" y="20046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11</xdr:row>
      <xdr:rowOff>71120</xdr:rowOff>
    </xdr:from>
    <xdr:to xmlns:xdr="http://schemas.openxmlformats.org/drawingml/2006/spreadsheetDrawing">
      <xdr:col>29</xdr:col>
      <xdr:colOff>127000</xdr:colOff>
      <xdr:row>11</xdr:row>
      <xdr:rowOff>126365</xdr:rowOff>
    </xdr:to>
    <xdr:cxnSp macro="">
      <xdr:nvCxnSpPr>
        <xdr:cNvPr id="52" name="直線コネクタ 51"/>
        <xdr:cNvCxnSpPr/>
      </xdr:nvCxnSpPr>
      <xdr:spPr>
        <a:xfrm flipV="1">
          <a:off x="5003800" y="2004695"/>
          <a:ext cx="6477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106680</xdr:rowOff>
    </xdr:from>
    <xdr:ext cx="760095" cy="259080"/>
    <xdr:sp macro="" textlink="">
      <xdr:nvSpPr>
        <xdr:cNvPr id="53" name="人口1人当たり決算額の推移平均値テキスト130"/>
        <xdr:cNvSpPr txBox="1"/>
      </xdr:nvSpPr>
      <xdr:spPr>
        <a:xfrm>
          <a:off x="5740400" y="289750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134620</xdr:rowOff>
    </xdr:from>
    <xdr:to xmlns:xdr="http://schemas.openxmlformats.org/drawingml/2006/spreadsheetDrawing">
      <xdr:col>29</xdr:col>
      <xdr:colOff>177800</xdr:colOff>
      <xdr:row>17</xdr:row>
      <xdr:rowOff>64770</xdr:rowOff>
    </xdr:to>
    <xdr:sp macro="" textlink="">
      <xdr:nvSpPr>
        <xdr:cNvPr id="54" name="フローチャート: 判断 53"/>
        <xdr:cNvSpPr/>
      </xdr:nvSpPr>
      <xdr:spPr>
        <a:xfrm>
          <a:off x="5600700" y="292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11</xdr:row>
      <xdr:rowOff>126365</xdr:rowOff>
    </xdr:from>
    <xdr:to xmlns:xdr="http://schemas.openxmlformats.org/drawingml/2006/spreadsheetDrawing">
      <xdr:col>26</xdr:col>
      <xdr:colOff>50800</xdr:colOff>
      <xdr:row>11</xdr:row>
      <xdr:rowOff>167005</xdr:rowOff>
    </xdr:to>
    <xdr:cxnSp macro="">
      <xdr:nvCxnSpPr>
        <xdr:cNvPr id="55" name="直線コネクタ 54"/>
        <xdr:cNvCxnSpPr/>
      </xdr:nvCxnSpPr>
      <xdr:spPr>
        <a:xfrm flipV="1">
          <a:off x="4305300" y="205994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6350</xdr:rowOff>
    </xdr:from>
    <xdr:to xmlns:xdr="http://schemas.openxmlformats.org/drawingml/2006/spreadsheetDrawing">
      <xdr:col>26</xdr:col>
      <xdr:colOff>101600</xdr:colOff>
      <xdr:row>17</xdr:row>
      <xdr:rowOff>107315</xdr:rowOff>
    </xdr:to>
    <xdr:sp macro="" textlink="">
      <xdr:nvSpPr>
        <xdr:cNvPr id="56" name="フローチャート: 判断 55"/>
        <xdr:cNvSpPr/>
      </xdr:nvSpPr>
      <xdr:spPr>
        <a:xfrm>
          <a:off x="4953000" y="2968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92075</xdr:rowOff>
    </xdr:from>
    <xdr:ext cx="736600" cy="259080"/>
    <xdr:sp macro="" textlink="">
      <xdr:nvSpPr>
        <xdr:cNvPr id="57" name="テキスト ボックス 56"/>
        <xdr:cNvSpPr txBox="1"/>
      </xdr:nvSpPr>
      <xdr:spPr>
        <a:xfrm>
          <a:off x="4622800" y="305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11</xdr:row>
      <xdr:rowOff>167005</xdr:rowOff>
    </xdr:from>
    <xdr:to xmlns:xdr="http://schemas.openxmlformats.org/drawingml/2006/spreadsheetDrawing">
      <xdr:col>22</xdr:col>
      <xdr:colOff>114300</xdr:colOff>
      <xdr:row>12</xdr:row>
      <xdr:rowOff>67310</xdr:rowOff>
    </xdr:to>
    <xdr:cxnSp macro="">
      <xdr:nvCxnSpPr>
        <xdr:cNvPr id="58" name="直線コネクタ 57"/>
        <xdr:cNvCxnSpPr/>
      </xdr:nvCxnSpPr>
      <xdr:spPr>
        <a:xfrm flipV="1">
          <a:off x="3606800" y="2100580"/>
          <a:ext cx="698500" cy="717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48895</xdr:rowOff>
    </xdr:from>
    <xdr:to xmlns:xdr="http://schemas.openxmlformats.org/drawingml/2006/spreadsheetDrawing">
      <xdr:col>22</xdr:col>
      <xdr:colOff>165100</xdr:colOff>
      <xdr:row>17</xdr:row>
      <xdr:rowOff>150495</xdr:rowOff>
    </xdr:to>
    <xdr:sp macro="" textlink="">
      <xdr:nvSpPr>
        <xdr:cNvPr id="59" name="フローチャート: 判断 58"/>
        <xdr:cNvSpPr/>
      </xdr:nvSpPr>
      <xdr:spPr>
        <a:xfrm>
          <a:off x="42545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135255</xdr:rowOff>
    </xdr:from>
    <xdr:ext cx="762000" cy="257175"/>
    <xdr:sp macro="" textlink="">
      <xdr:nvSpPr>
        <xdr:cNvPr id="60" name="テキスト ボックス 59"/>
        <xdr:cNvSpPr txBox="1"/>
      </xdr:nvSpPr>
      <xdr:spPr>
        <a:xfrm>
          <a:off x="3924300" y="3097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12</xdr:row>
      <xdr:rowOff>67310</xdr:rowOff>
    </xdr:from>
    <xdr:to xmlns:xdr="http://schemas.openxmlformats.org/drawingml/2006/spreadsheetDrawing">
      <xdr:col>18</xdr:col>
      <xdr:colOff>177800</xdr:colOff>
      <xdr:row>12</xdr:row>
      <xdr:rowOff>114935</xdr:rowOff>
    </xdr:to>
    <xdr:cxnSp macro="">
      <xdr:nvCxnSpPr>
        <xdr:cNvPr id="61" name="直線コネクタ 60"/>
        <xdr:cNvCxnSpPr/>
      </xdr:nvCxnSpPr>
      <xdr:spPr>
        <a:xfrm flipV="1">
          <a:off x="2908300" y="2172335"/>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122555</xdr:rowOff>
    </xdr:from>
    <xdr:to xmlns:xdr="http://schemas.openxmlformats.org/drawingml/2006/spreadsheetDrawing">
      <xdr:col>19</xdr:col>
      <xdr:colOff>38100</xdr:colOff>
      <xdr:row>18</xdr:row>
      <xdr:rowOff>52705</xdr:rowOff>
    </xdr:to>
    <xdr:sp macro="" textlink="">
      <xdr:nvSpPr>
        <xdr:cNvPr id="62" name="フローチャート: 判断 61"/>
        <xdr:cNvSpPr/>
      </xdr:nvSpPr>
      <xdr:spPr>
        <a:xfrm>
          <a:off x="3556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37465</xdr:rowOff>
    </xdr:from>
    <xdr:ext cx="762000" cy="259080"/>
    <xdr:sp macro="" textlink="">
      <xdr:nvSpPr>
        <xdr:cNvPr id="63" name="テキスト ボックス 62"/>
        <xdr:cNvSpPr txBox="1"/>
      </xdr:nvSpPr>
      <xdr:spPr>
        <a:xfrm>
          <a:off x="3225800" y="317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81280</xdr:rowOff>
    </xdr:from>
    <xdr:to xmlns:xdr="http://schemas.openxmlformats.org/drawingml/2006/spreadsheetDrawing">
      <xdr:col>15</xdr:col>
      <xdr:colOff>101600</xdr:colOff>
      <xdr:row>19</xdr:row>
      <xdr:rowOff>11430</xdr:rowOff>
    </xdr:to>
    <xdr:sp macro="" textlink="">
      <xdr:nvSpPr>
        <xdr:cNvPr id="64" name="フローチャート: 判断 63"/>
        <xdr:cNvSpPr/>
      </xdr:nvSpPr>
      <xdr:spPr>
        <a:xfrm>
          <a:off x="28575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167640</xdr:rowOff>
    </xdr:from>
    <xdr:ext cx="762000" cy="257175"/>
    <xdr:sp macro="" textlink="">
      <xdr:nvSpPr>
        <xdr:cNvPr id="65" name="テキスト ボックス 64"/>
        <xdr:cNvSpPr txBox="1"/>
      </xdr:nvSpPr>
      <xdr:spPr>
        <a:xfrm>
          <a:off x="2527300" y="330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11</xdr:row>
      <xdr:rowOff>20320</xdr:rowOff>
    </xdr:from>
    <xdr:to xmlns:xdr="http://schemas.openxmlformats.org/drawingml/2006/spreadsheetDrawing">
      <xdr:col>29</xdr:col>
      <xdr:colOff>177800</xdr:colOff>
      <xdr:row>11</xdr:row>
      <xdr:rowOff>121920</xdr:rowOff>
    </xdr:to>
    <xdr:sp macro="" textlink="">
      <xdr:nvSpPr>
        <xdr:cNvPr id="71" name="楕円 70"/>
        <xdr:cNvSpPr/>
      </xdr:nvSpPr>
      <xdr:spPr>
        <a:xfrm>
          <a:off x="5600700" y="195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10</xdr:row>
      <xdr:rowOff>138430</xdr:rowOff>
    </xdr:from>
    <xdr:ext cx="760095" cy="259080"/>
    <xdr:sp macro="" textlink="">
      <xdr:nvSpPr>
        <xdr:cNvPr id="72" name="人口1人当たり決算額の推移該当値テキスト130"/>
        <xdr:cNvSpPr txBox="1"/>
      </xdr:nvSpPr>
      <xdr:spPr>
        <a:xfrm>
          <a:off x="5740400" y="19005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11</xdr:row>
      <xdr:rowOff>75565</xdr:rowOff>
    </xdr:from>
    <xdr:to xmlns:xdr="http://schemas.openxmlformats.org/drawingml/2006/spreadsheetDrawing">
      <xdr:col>26</xdr:col>
      <xdr:colOff>101600</xdr:colOff>
      <xdr:row>12</xdr:row>
      <xdr:rowOff>6350</xdr:rowOff>
    </xdr:to>
    <xdr:sp macro="" textlink="">
      <xdr:nvSpPr>
        <xdr:cNvPr id="73" name="楕円 72"/>
        <xdr:cNvSpPr/>
      </xdr:nvSpPr>
      <xdr:spPr>
        <a:xfrm>
          <a:off x="4953000" y="2009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10</xdr:row>
      <xdr:rowOff>15875</xdr:rowOff>
    </xdr:from>
    <xdr:ext cx="736600" cy="259080"/>
    <xdr:sp macro="" textlink="">
      <xdr:nvSpPr>
        <xdr:cNvPr id="74" name="テキスト ボックス 73"/>
        <xdr:cNvSpPr txBox="1"/>
      </xdr:nvSpPr>
      <xdr:spPr>
        <a:xfrm>
          <a:off x="4622800" y="177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11</xdr:row>
      <xdr:rowOff>116205</xdr:rowOff>
    </xdr:from>
    <xdr:to xmlns:xdr="http://schemas.openxmlformats.org/drawingml/2006/spreadsheetDrawing">
      <xdr:col>22</xdr:col>
      <xdr:colOff>165100</xdr:colOff>
      <xdr:row>12</xdr:row>
      <xdr:rowOff>46355</xdr:rowOff>
    </xdr:to>
    <xdr:sp macro="" textlink="">
      <xdr:nvSpPr>
        <xdr:cNvPr id="75" name="楕円 74"/>
        <xdr:cNvSpPr/>
      </xdr:nvSpPr>
      <xdr:spPr>
        <a:xfrm>
          <a:off x="4254500" y="204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10</xdr:row>
      <xdr:rowOff>56515</xdr:rowOff>
    </xdr:from>
    <xdr:ext cx="762000" cy="258445"/>
    <xdr:sp macro="" textlink="">
      <xdr:nvSpPr>
        <xdr:cNvPr id="76" name="テキスト ボックス 75"/>
        <xdr:cNvSpPr txBox="1"/>
      </xdr:nvSpPr>
      <xdr:spPr>
        <a:xfrm>
          <a:off x="3924300" y="1818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12</xdr:row>
      <xdr:rowOff>16510</xdr:rowOff>
    </xdr:from>
    <xdr:to xmlns:xdr="http://schemas.openxmlformats.org/drawingml/2006/spreadsheetDrawing">
      <xdr:col>19</xdr:col>
      <xdr:colOff>38100</xdr:colOff>
      <xdr:row>12</xdr:row>
      <xdr:rowOff>118110</xdr:rowOff>
    </xdr:to>
    <xdr:sp macro="" textlink="">
      <xdr:nvSpPr>
        <xdr:cNvPr id="77" name="楕円 76"/>
        <xdr:cNvSpPr/>
      </xdr:nvSpPr>
      <xdr:spPr>
        <a:xfrm>
          <a:off x="3556000" y="2121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10</xdr:row>
      <xdr:rowOff>128270</xdr:rowOff>
    </xdr:from>
    <xdr:ext cx="762000" cy="259080"/>
    <xdr:sp macro="" textlink="">
      <xdr:nvSpPr>
        <xdr:cNvPr id="78" name="テキスト ボックス 77"/>
        <xdr:cNvSpPr txBox="1"/>
      </xdr:nvSpPr>
      <xdr:spPr>
        <a:xfrm>
          <a:off x="3225800" y="1890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12</xdr:row>
      <xdr:rowOff>64135</xdr:rowOff>
    </xdr:from>
    <xdr:to xmlns:xdr="http://schemas.openxmlformats.org/drawingml/2006/spreadsheetDrawing">
      <xdr:col>15</xdr:col>
      <xdr:colOff>101600</xdr:colOff>
      <xdr:row>12</xdr:row>
      <xdr:rowOff>166370</xdr:rowOff>
    </xdr:to>
    <xdr:sp macro="" textlink="">
      <xdr:nvSpPr>
        <xdr:cNvPr id="79" name="楕円 78"/>
        <xdr:cNvSpPr/>
      </xdr:nvSpPr>
      <xdr:spPr>
        <a:xfrm>
          <a:off x="2857500" y="2169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11</xdr:row>
      <xdr:rowOff>4445</xdr:rowOff>
    </xdr:from>
    <xdr:ext cx="762000" cy="259080"/>
    <xdr:sp macro="" textlink="">
      <xdr:nvSpPr>
        <xdr:cNvPr id="80" name="テキスト ボックス 79"/>
        <xdr:cNvSpPr txBox="1"/>
      </xdr:nvSpPr>
      <xdr:spPr>
        <a:xfrm>
          <a:off x="2527300" y="193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1" name="テキスト ボックス 100"/>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7" name="テキスト ボックス 106"/>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37</xdr:row>
      <xdr:rowOff>228600</xdr:rowOff>
    </xdr:to>
    <xdr:cxnSp macro="">
      <xdr:nvCxnSpPr>
        <xdr:cNvPr id="109" name="直線コネクタ 108"/>
        <xdr:cNvCxnSpPr/>
      </xdr:nvCxnSpPr>
      <xdr:spPr>
        <a:xfrm flipV="1">
          <a:off x="5651500" y="6154420"/>
          <a:ext cx="0" cy="1198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200660</xdr:rowOff>
    </xdr:from>
    <xdr:ext cx="760095" cy="257175"/>
    <xdr:sp macro="" textlink="">
      <xdr:nvSpPr>
        <xdr:cNvPr id="110" name="人口1人当たり決算額の推移最小値テキスト445"/>
        <xdr:cNvSpPr txBox="1"/>
      </xdr:nvSpPr>
      <xdr:spPr>
        <a:xfrm>
          <a:off x="5740400" y="73253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228600</xdr:rowOff>
    </xdr:from>
    <xdr:to xmlns:xdr="http://schemas.openxmlformats.org/drawingml/2006/spreadsheetDrawing">
      <xdr:col>30</xdr:col>
      <xdr:colOff>25400</xdr:colOff>
      <xdr:row>37</xdr:row>
      <xdr:rowOff>228600</xdr:rowOff>
    </xdr:to>
    <xdr:cxnSp macro="">
      <xdr:nvCxnSpPr>
        <xdr:cNvPr id="111" name="直線コネクタ 110"/>
        <xdr:cNvCxnSpPr/>
      </xdr:nvCxnSpPr>
      <xdr:spPr>
        <a:xfrm>
          <a:off x="5562600" y="7353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145415</xdr:rowOff>
    </xdr:from>
    <xdr:ext cx="760095" cy="255905"/>
    <xdr:sp macro="" textlink="">
      <xdr:nvSpPr>
        <xdr:cNvPr id="112" name="人口1人当たり決算額の推移最大値テキスト445"/>
        <xdr:cNvSpPr txBox="1"/>
      </xdr:nvSpPr>
      <xdr:spPr>
        <a:xfrm>
          <a:off x="5740400" y="589851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3" name="直線コネクタ 112"/>
        <xdr:cNvCxnSpPr/>
      </xdr:nvCxnSpPr>
      <xdr:spPr>
        <a:xfrm>
          <a:off x="5562600" y="61544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24130</xdr:rowOff>
    </xdr:from>
    <xdr:to xmlns:xdr="http://schemas.openxmlformats.org/drawingml/2006/spreadsheetDrawing">
      <xdr:col>29</xdr:col>
      <xdr:colOff>127000</xdr:colOff>
      <xdr:row>34</xdr:row>
      <xdr:rowOff>49530</xdr:rowOff>
    </xdr:to>
    <xdr:cxnSp macro="">
      <xdr:nvCxnSpPr>
        <xdr:cNvPr id="114" name="直線コネクタ 113"/>
        <xdr:cNvCxnSpPr/>
      </xdr:nvCxnSpPr>
      <xdr:spPr>
        <a:xfrm>
          <a:off x="5003800" y="6291580"/>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144145</xdr:rowOff>
    </xdr:from>
    <xdr:ext cx="760095" cy="257175"/>
    <xdr:sp macro="" textlink="">
      <xdr:nvSpPr>
        <xdr:cNvPr id="115" name="人口1人当たり決算額の推移平均値テキスト445"/>
        <xdr:cNvSpPr txBox="1"/>
      </xdr:nvSpPr>
      <xdr:spPr>
        <a:xfrm>
          <a:off x="5740400" y="675449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273050</xdr:rowOff>
    </xdr:to>
    <xdr:sp macro="" textlink="">
      <xdr:nvSpPr>
        <xdr:cNvPr id="116" name="フローチャート: 判断 115"/>
        <xdr:cNvSpPr/>
      </xdr:nvSpPr>
      <xdr:spPr>
        <a:xfrm>
          <a:off x="5600700" y="67824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8255</xdr:rowOff>
    </xdr:from>
    <xdr:to xmlns:xdr="http://schemas.openxmlformats.org/drawingml/2006/spreadsheetDrawing">
      <xdr:col>26</xdr:col>
      <xdr:colOff>50800</xdr:colOff>
      <xdr:row>34</xdr:row>
      <xdr:rowOff>24130</xdr:rowOff>
    </xdr:to>
    <xdr:cxnSp macro="">
      <xdr:nvCxnSpPr>
        <xdr:cNvPr id="117" name="直線コネクタ 116"/>
        <xdr:cNvCxnSpPr/>
      </xdr:nvCxnSpPr>
      <xdr:spPr>
        <a:xfrm>
          <a:off x="4305300" y="627570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191135</xdr:rowOff>
    </xdr:from>
    <xdr:to xmlns:xdr="http://schemas.openxmlformats.org/drawingml/2006/spreadsheetDrawing">
      <xdr:col>26</xdr:col>
      <xdr:colOff>101600</xdr:colOff>
      <xdr:row>35</xdr:row>
      <xdr:rowOff>293370</xdr:rowOff>
    </xdr:to>
    <xdr:sp macro="" textlink="">
      <xdr:nvSpPr>
        <xdr:cNvPr id="118" name="フローチャート: 判断 117"/>
        <xdr:cNvSpPr/>
      </xdr:nvSpPr>
      <xdr:spPr>
        <a:xfrm>
          <a:off x="4953000" y="68014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276860</xdr:rowOff>
    </xdr:from>
    <xdr:ext cx="736600" cy="259080"/>
    <xdr:sp macro="" textlink="">
      <xdr:nvSpPr>
        <xdr:cNvPr id="119" name="テキスト ボックス 118"/>
        <xdr:cNvSpPr txBox="1"/>
      </xdr:nvSpPr>
      <xdr:spPr>
        <a:xfrm>
          <a:off x="4622800" y="6887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1270</xdr:rowOff>
    </xdr:from>
    <xdr:to xmlns:xdr="http://schemas.openxmlformats.org/drawingml/2006/spreadsheetDrawing">
      <xdr:col>22</xdr:col>
      <xdr:colOff>114300</xdr:colOff>
      <xdr:row>34</xdr:row>
      <xdr:rowOff>8255</xdr:rowOff>
    </xdr:to>
    <xdr:cxnSp macro="">
      <xdr:nvCxnSpPr>
        <xdr:cNvPr id="120" name="直線コネクタ 119"/>
        <xdr:cNvCxnSpPr/>
      </xdr:nvCxnSpPr>
      <xdr:spPr>
        <a:xfrm>
          <a:off x="3606800" y="626872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314960</xdr:rowOff>
    </xdr:to>
    <xdr:sp macro="" textlink="">
      <xdr:nvSpPr>
        <xdr:cNvPr id="121" name="フローチャート: 判断 120"/>
        <xdr:cNvSpPr/>
      </xdr:nvSpPr>
      <xdr:spPr>
        <a:xfrm>
          <a:off x="42545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2" name="テキスト ボックス 121"/>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1270</xdr:rowOff>
    </xdr:from>
    <xdr:to xmlns:xdr="http://schemas.openxmlformats.org/drawingml/2006/spreadsheetDrawing">
      <xdr:col>18</xdr:col>
      <xdr:colOff>177800</xdr:colOff>
      <xdr:row>34</xdr:row>
      <xdr:rowOff>10795</xdr:rowOff>
    </xdr:to>
    <xdr:cxnSp macro="">
      <xdr:nvCxnSpPr>
        <xdr:cNvPr id="123" name="直線コネクタ 122"/>
        <xdr:cNvCxnSpPr/>
      </xdr:nvCxnSpPr>
      <xdr:spPr>
        <a:xfrm flipV="1">
          <a:off x="2908300" y="626872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247650</xdr:rowOff>
    </xdr:from>
    <xdr:to xmlns:xdr="http://schemas.openxmlformats.org/drawingml/2006/spreadsheetDrawing">
      <xdr:col>19</xdr:col>
      <xdr:colOff>38100</xdr:colOff>
      <xdr:row>36</xdr:row>
      <xdr:rowOff>6350</xdr:rowOff>
    </xdr:to>
    <xdr:sp macro="" textlink="">
      <xdr:nvSpPr>
        <xdr:cNvPr id="124" name="フローチャート: 判断 123"/>
        <xdr:cNvSpPr/>
      </xdr:nvSpPr>
      <xdr:spPr>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333375</xdr:rowOff>
    </xdr:from>
    <xdr:ext cx="762000" cy="259080"/>
    <xdr:sp macro="" textlink="">
      <xdr:nvSpPr>
        <xdr:cNvPr id="125" name="テキスト ボックス 124"/>
        <xdr:cNvSpPr txBox="1"/>
      </xdr:nvSpPr>
      <xdr:spPr>
        <a:xfrm>
          <a:off x="32258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333375</xdr:rowOff>
    </xdr:from>
    <xdr:to xmlns:xdr="http://schemas.openxmlformats.org/drawingml/2006/spreadsheetDrawing">
      <xdr:col>15</xdr:col>
      <xdr:colOff>101600</xdr:colOff>
      <xdr:row>36</xdr:row>
      <xdr:rowOff>92075</xdr:rowOff>
    </xdr:to>
    <xdr:sp macro="" textlink="">
      <xdr:nvSpPr>
        <xdr:cNvPr id="126" name="フローチャート: 判断 125"/>
        <xdr:cNvSpPr/>
      </xdr:nvSpPr>
      <xdr:spPr>
        <a:xfrm>
          <a:off x="28575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76835</xdr:rowOff>
    </xdr:from>
    <xdr:ext cx="762000" cy="255905"/>
    <xdr:sp macro="" textlink="">
      <xdr:nvSpPr>
        <xdr:cNvPr id="127" name="テキスト ボックス 126"/>
        <xdr:cNvSpPr txBox="1"/>
      </xdr:nvSpPr>
      <xdr:spPr>
        <a:xfrm>
          <a:off x="2527300" y="70300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8" name="テキスト ボックス 127"/>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342900</xdr:rowOff>
    </xdr:from>
    <xdr:to xmlns:xdr="http://schemas.openxmlformats.org/drawingml/2006/spreadsheetDrawing">
      <xdr:col>29</xdr:col>
      <xdr:colOff>177800</xdr:colOff>
      <xdr:row>34</xdr:row>
      <xdr:rowOff>100965</xdr:rowOff>
    </xdr:to>
    <xdr:sp macro="" textlink="">
      <xdr:nvSpPr>
        <xdr:cNvPr id="133" name="楕円 132"/>
        <xdr:cNvSpPr/>
      </xdr:nvSpPr>
      <xdr:spPr>
        <a:xfrm>
          <a:off x="5600700" y="6267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186690</xdr:rowOff>
    </xdr:from>
    <xdr:ext cx="760095" cy="259715"/>
    <xdr:sp macro="" textlink="">
      <xdr:nvSpPr>
        <xdr:cNvPr id="134" name="人口1人当たり決算額の推移該当値テキスト445"/>
        <xdr:cNvSpPr txBox="1"/>
      </xdr:nvSpPr>
      <xdr:spPr>
        <a:xfrm>
          <a:off x="5740400" y="611124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316230</xdr:rowOff>
    </xdr:from>
    <xdr:to xmlns:xdr="http://schemas.openxmlformats.org/drawingml/2006/spreadsheetDrawing">
      <xdr:col>26</xdr:col>
      <xdr:colOff>101600</xdr:colOff>
      <xdr:row>34</xdr:row>
      <xdr:rowOff>75565</xdr:rowOff>
    </xdr:to>
    <xdr:sp macro="" textlink="">
      <xdr:nvSpPr>
        <xdr:cNvPr id="135" name="楕円 134"/>
        <xdr:cNvSpPr/>
      </xdr:nvSpPr>
      <xdr:spPr>
        <a:xfrm>
          <a:off x="4953000" y="62407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84455</xdr:rowOff>
    </xdr:from>
    <xdr:ext cx="736600" cy="258445"/>
    <xdr:sp macro="" textlink="">
      <xdr:nvSpPr>
        <xdr:cNvPr id="136" name="テキスト ボックス 135"/>
        <xdr:cNvSpPr txBox="1"/>
      </xdr:nvSpPr>
      <xdr:spPr>
        <a:xfrm>
          <a:off x="4622800" y="60090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299720</xdr:rowOff>
    </xdr:from>
    <xdr:to xmlns:xdr="http://schemas.openxmlformats.org/drawingml/2006/spreadsheetDrawing">
      <xdr:col>22</xdr:col>
      <xdr:colOff>165100</xdr:colOff>
      <xdr:row>34</xdr:row>
      <xdr:rowOff>57785</xdr:rowOff>
    </xdr:to>
    <xdr:sp macro="" textlink="">
      <xdr:nvSpPr>
        <xdr:cNvPr id="137" name="楕円 136"/>
        <xdr:cNvSpPr/>
      </xdr:nvSpPr>
      <xdr:spPr>
        <a:xfrm>
          <a:off x="4254500" y="6224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68580</xdr:rowOff>
    </xdr:from>
    <xdr:ext cx="762000" cy="259715"/>
    <xdr:sp macro="" textlink="">
      <xdr:nvSpPr>
        <xdr:cNvPr id="138" name="テキスト ボックス 137"/>
        <xdr:cNvSpPr txBox="1"/>
      </xdr:nvSpPr>
      <xdr:spPr>
        <a:xfrm>
          <a:off x="3924300" y="59931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293370</xdr:rowOff>
    </xdr:from>
    <xdr:to xmlns:xdr="http://schemas.openxmlformats.org/drawingml/2006/spreadsheetDrawing">
      <xdr:col>19</xdr:col>
      <xdr:colOff>38100</xdr:colOff>
      <xdr:row>34</xdr:row>
      <xdr:rowOff>52705</xdr:rowOff>
    </xdr:to>
    <xdr:sp macro="" textlink="">
      <xdr:nvSpPr>
        <xdr:cNvPr id="139" name="楕円 138"/>
        <xdr:cNvSpPr/>
      </xdr:nvSpPr>
      <xdr:spPr>
        <a:xfrm>
          <a:off x="3556000" y="6217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61595</xdr:rowOff>
    </xdr:from>
    <xdr:ext cx="762000" cy="258445"/>
    <xdr:sp macro="" textlink="">
      <xdr:nvSpPr>
        <xdr:cNvPr id="140" name="テキスト ボックス 139"/>
        <xdr:cNvSpPr txBox="1"/>
      </xdr:nvSpPr>
      <xdr:spPr>
        <a:xfrm>
          <a:off x="3225800" y="5986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302260</xdr:rowOff>
    </xdr:from>
    <xdr:to xmlns:xdr="http://schemas.openxmlformats.org/drawingml/2006/spreadsheetDrawing">
      <xdr:col>15</xdr:col>
      <xdr:colOff>101600</xdr:colOff>
      <xdr:row>34</xdr:row>
      <xdr:rowOff>61595</xdr:rowOff>
    </xdr:to>
    <xdr:sp macro="" textlink="">
      <xdr:nvSpPr>
        <xdr:cNvPr id="141" name="楕円 140"/>
        <xdr:cNvSpPr/>
      </xdr:nvSpPr>
      <xdr:spPr>
        <a:xfrm>
          <a:off x="2857500" y="6226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71120</xdr:rowOff>
    </xdr:from>
    <xdr:ext cx="762000" cy="259715"/>
    <xdr:sp macro="" textlink="">
      <xdr:nvSpPr>
        <xdr:cNvPr id="142" name="テキスト ボックス 141"/>
        <xdr:cNvSpPr txBox="1"/>
      </xdr:nvSpPr>
      <xdr:spPr>
        <a:xfrm>
          <a:off x="2527300" y="59956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67,114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14,210
13,679
1,317.17
33,418,831
33,221,386
141,983
9,668,972
16,699,723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8" name="テキスト ボックス 47"/>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39370</xdr:rowOff>
    </xdr:from>
    <xdr:to xmlns:xdr="http://schemas.openxmlformats.org/drawingml/2006/spreadsheetDrawing">
      <xdr:col>24</xdr:col>
      <xdr:colOff>62865</xdr:colOff>
      <xdr:row>38</xdr:row>
      <xdr:rowOff>38735</xdr:rowOff>
    </xdr:to>
    <xdr:cxnSp macro="">
      <xdr:nvCxnSpPr>
        <xdr:cNvPr id="56" name="直線コネクタ 55"/>
        <xdr:cNvCxnSpPr/>
      </xdr:nvCxnSpPr>
      <xdr:spPr>
        <a:xfrm flipV="1">
          <a:off x="4633595" y="518287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42545</xdr:rowOff>
    </xdr:from>
    <xdr:ext cx="534670" cy="257175"/>
    <xdr:sp macro="" textlink="">
      <xdr:nvSpPr>
        <xdr:cNvPr id="57" name="人件費最小値テキスト"/>
        <xdr:cNvSpPr txBox="1"/>
      </xdr:nvSpPr>
      <xdr:spPr>
        <a:xfrm>
          <a:off x="4686300" y="6557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38735</xdr:rowOff>
    </xdr:from>
    <xdr:to xmlns:xdr="http://schemas.openxmlformats.org/drawingml/2006/spreadsheetDrawing">
      <xdr:col>24</xdr:col>
      <xdr:colOff>152400</xdr:colOff>
      <xdr:row>38</xdr:row>
      <xdr:rowOff>38735</xdr:rowOff>
    </xdr:to>
    <xdr:cxnSp macro="">
      <xdr:nvCxnSpPr>
        <xdr:cNvPr id="58" name="直線コネクタ 57"/>
        <xdr:cNvCxnSpPr/>
      </xdr:nvCxnSpPr>
      <xdr:spPr>
        <a:xfrm>
          <a:off x="4546600" y="655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157480</xdr:rowOff>
    </xdr:from>
    <xdr:ext cx="598805" cy="257175"/>
    <xdr:sp macro="" textlink="">
      <xdr:nvSpPr>
        <xdr:cNvPr id="59" name="人件費最大値テキスト"/>
        <xdr:cNvSpPr txBox="1"/>
      </xdr:nvSpPr>
      <xdr:spPr>
        <a:xfrm>
          <a:off x="4686300" y="49580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39370</xdr:rowOff>
    </xdr:from>
    <xdr:to xmlns:xdr="http://schemas.openxmlformats.org/drawingml/2006/spreadsheetDrawing">
      <xdr:col>24</xdr:col>
      <xdr:colOff>152400</xdr:colOff>
      <xdr:row>30</xdr:row>
      <xdr:rowOff>39370</xdr:rowOff>
    </xdr:to>
    <xdr:cxnSp macro="">
      <xdr:nvCxnSpPr>
        <xdr:cNvPr id="60" name="直線コネクタ 59"/>
        <xdr:cNvCxnSpPr/>
      </xdr:nvCxnSpPr>
      <xdr:spPr>
        <a:xfrm>
          <a:off x="4546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100965</xdr:rowOff>
    </xdr:from>
    <xdr:to xmlns:xdr="http://schemas.openxmlformats.org/drawingml/2006/spreadsheetDrawing">
      <xdr:col>24</xdr:col>
      <xdr:colOff>63500</xdr:colOff>
      <xdr:row>31</xdr:row>
      <xdr:rowOff>19050</xdr:rowOff>
    </xdr:to>
    <xdr:cxnSp macro="">
      <xdr:nvCxnSpPr>
        <xdr:cNvPr id="61" name="直線コネクタ 60"/>
        <xdr:cNvCxnSpPr/>
      </xdr:nvCxnSpPr>
      <xdr:spPr>
        <a:xfrm>
          <a:off x="3797300" y="524446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26670</xdr:rowOff>
    </xdr:from>
    <xdr:ext cx="598805" cy="259080"/>
    <xdr:sp macro="" textlink="">
      <xdr:nvSpPr>
        <xdr:cNvPr id="62" name="人件費平均値テキスト"/>
        <xdr:cNvSpPr txBox="1"/>
      </xdr:nvSpPr>
      <xdr:spPr>
        <a:xfrm>
          <a:off x="4686300" y="58559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123,213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48260</xdr:rowOff>
    </xdr:from>
    <xdr:to xmlns:xdr="http://schemas.openxmlformats.org/drawingml/2006/spreadsheetDrawing">
      <xdr:col>24</xdr:col>
      <xdr:colOff>114300</xdr:colOff>
      <xdr:row>34</xdr:row>
      <xdr:rowOff>149860</xdr:rowOff>
    </xdr:to>
    <xdr:sp macro="" textlink="">
      <xdr:nvSpPr>
        <xdr:cNvPr id="63" name="フローチャート: 判断 62"/>
        <xdr:cNvSpPr/>
      </xdr:nvSpPr>
      <xdr:spPr>
        <a:xfrm>
          <a:off x="4584700" y="58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30</xdr:row>
      <xdr:rowOff>100965</xdr:rowOff>
    </xdr:from>
    <xdr:to xmlns:xdr="http://schemas.openxmlformats.org/drawingml/2006/spreadsheetDrawing">
      <xdr:col>19</xdr:col>
      <xdr:colOff>177800</xdr:colOff>
      <xdr:row>30</xdr:row>
      <xdr:rowOff>110490</xdr:rowOff>
    </xdr:to>
    <xdr:cxnSp macro="">
      <xdr:nvCxnSpPr>
        <xdr:cNvPr id="64" name="直線コネクタ 63"/>
        <xdr:cNvCxnSpPr/>
      </xdr:nvCxnSpPr>
      <xdr:spPr>
        <a:xfrm flipV="1">
          <a:off x="2908300" y="52444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66040</xdr:rowOff>
    </xdr:from>
    <xdr:to xmlns:xdr="http://schemas.openxmlformats.org/drawingml/2006/spreadsheetDrawing">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158750</xdr:rowOff>
    </xdr:from>
    <xdr:ext cx="596900" cy="259080"/>
    <xdr:sp macro="" textlink="">
      <xdr:nvSpPr>
        <xdr:cNvPr id="66" name="テキスト ボックス 65"/>
        <xdr:cNvSpPr txBox="1"/>
      </xdr:nvSpPr>
      <xdr:spPr>
        <a:xfrm>
          <a:off x="3497580" y="5988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30</xdr:row>
      <xdr:rowOff>110490</xdr:rowOff>
    </xdr:from>
    <xdr:to xmlns:xdr="http://schemas.openxmlformats.org/drawingml/2006/spreadsheetDrawing">
      <xdr:col>15</xdr:col>
      <xdr:colOff>50800</xdr:colOff>
      <xdr:row>31</xdr:row>
      <xdr:rowOff>43180</xdr:rowOff>
    </xdr:to>
    <xdr:cxnSp macro="">
      <xdr:nvCxnSpPr>
        <xdr:cNvPr id="67" name="直線コネクタ 66"/>
        <xdr:cNvCxnSpPr/>
      </xdr:nvCxnSpPr>
      <xdr:spPr>
        <a:xfrm flipV="1">
          <a:off x="2019300" y="525399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107315</xdr:rowOff>
    </xdr:from>
    <xdr:to xmlns:xdr="http://schemas.openxmlformats.org/drawingml/2006/spreadsheetDrawing">
      <xdr:col>15</xdr:col>
      <xdr:colOff>101600</xdr:colOff>
      <xdr:row>35</xdr:row>
      <xdr:rowOff>37465</xdr:rowOff>
    </xdr:to>
    <xdr:sp macro="" textlink="">
      <xdr:nvSpPr>
        <xdr:cNvPr id="68" name="フローチャート: 判断 67"/>
        <xdr:cNvSpPr/>
      </xdr:nvSpPr>
      <xdr:spPr>
        <a:xfrm>
          <a:off x="28575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29210</xdr:rowOff>
    </xdr:from>
    <xdr:ext cx="596900" cy="257175"/>
    <xdr:sp macro="" textlink="">
      <xdr:nvSpPr>
        <xdr:cNvPr id="69" name="テキスト ボックス 68"/>
        <xdr:cNvSpPr txBox="1"/>
      </xdr:nvSpPr>
      <xdr:spPr>
        <a:xfrm>
          <a:off x="2608580" y="60299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31</xdr:row>
      <xdr:rowOff>43180</xdr:rowOff>
    </xdr:from>
    <xdr:to xmlns:xdr="http://schemas.openxmlformats.org/drawingml/2006/spreadsheetDrawing">
      <xdr:col>10</xdr:col>
      <xdr:colOff>114300</xdr:colOff>
      <xdr:row>32</xdr:row>
      <xdr:rowOff>635</xdr:rowOff>
    </xdr:to>
    <xdr:cxnSp macro="">
      <xdr:nvCxnSpPr>
        <xdr:cNvPr id="70" name="直線コネクタ 69"/>
        <xdr:cNvCxnSpPr/>
      </xdr:nvCxnSpPr>
      <xdr:spPr>
        <a:xfrm flipV="1">
          <a:off x="1130300" y="535813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4445</xdr:rowOff>
    </xdr:from>
    <xdr:to xmlns:xdr="http://schemas.openxmlformats.org/drawingml/2006/spreadsheetDrawing">
      <xdr:col>10</xdr:col>
      <xdr:colOff>165100</xdr:colOff>
      <xdr:row>35</xdr:row>
      <xdr:rowOff>106045</xdr:rowOff>
    </xdr:to>
    <xdr:sp macro="" textlink="">
      <xdr:nvSpPr>
        <xdr:cNvPr id="71" name="フローチャート: 判断 70"/>
        <xdr:cNvSpPr/>
      </xdr:nvSpPr>
      <xdr:spPr>
        <a:xfrm>
          <a:off x="1968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97790</xdr:rowOff>
    </xdr:from>
    <xdr:ext cx="596900" cy="257175"/>
    <xdr:sp macro="" textlink="">
      <xdr:nvSpPr>
        <xdr:cNvPr id="72" name="テキスト ボックス 71"/>
        <xdr:cNvSpPr txBox="1"/>
      </xdr:nvSpPr>
      <xdr:spPr>
        <a:xfrm>
          <a:off x="1719580" y="6098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55880</xdr:rowOff>
    </xdr:from>
    <xdr:to xmlns:xdr="http://schemas.openxmlformats.org/drawingml/2006/spreadsheetDrawing">
      <xdr:col>6</xdr:col>
      <xdr:colOff>38100</xdr:colOff>
      <xdr:row>36</xdr:row>
      <xdr:rowOff>157480</xdr:rowOff>
    </xdr:to>
    <xdr:sp macro="" textlink="">
      <xdr:nvSpPr>
        <xdr:cNvPr id="73" name="フローチャート: 判断 72"/>
        <xdr:cNvSpPr/>
      </xdr:nvSpPr>
      <xdr:spPr>
        <a:xfrm>
          <a:off x="1079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148590</xdr:rowOff>
    </xdr:from>
    <xdr:ext cx="532765" cy="259080"/>
    <xdr:sp macro="" textlink="">
      <xdr:nvSpPr>
        <xdr:cNvPr id="74" name="テキスト ボックス 73"/>
        <xdr:cNvSpPr txBox="1"/>
      </xdr:nvSpPr>
      <xdr:spPr>
        <a:xfrm>
          <a:off x="862965" y="6320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30</xdr:row>
      <xdr:rowOff>139700</xdr:rowOff>
    </xdr:from>
    <xdr:to xmlns:xdr="http://schemas.openxmlformats.org/drawingml/2006/spreadsheetDrawing">
      <xdr:col>24</xdr:col>
      <xdr:colOff>114300</xdr:colOff>
      <xdr:row>31</xdr:row>
      <xdr:rowOff>69850</xdr:rowOff>
    </xdr:to>
    <xdr:sp macro="" textlink="">
      <xdr:nvSpPr>
        <xdr:cNvPr id="80" name="楕円 79"/>
        <xdr:cNvSpPr/>
      </xdr:nvSpPr>
      <xdr:spPr>
        <a:xfrm>
          <a:off x="4584700" y="52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162560</xdr:rowOff>
    </xdr:from>
    <xdr:ext cx="598805" cy="259080"/>
    <xdr:sp macro="" textlink="">
      <xdr:nvSpPr>
        <xdr:cNvPr id="81" name="人件費該当値テキスト"/>
        <xdr:cNvSpPr txBox="1"/>
      </xdr:nvSpPr>
      <xdr:spPr>
        <a:xfrm>
          <a:off x="4686300" y="513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30</xdr:row>
      <xdr:rowOff>50165</xdr:rowOff>
    </xdr:from>
    <xdr:to xmlns:xdr="http://schemas.openxmlformats.org/drawingml/2006/spreadsheetDrawing">
      <xdr:col>20</xdr:col>
      <xdr:colOff>38100</xdr:colOff>
      <xdr:row>30</xdr:row>
      <xdr:rowOff>151765</xdr:rowOff>
    </xdr:to>
    <xdr:sp macro="" textlink="">
      <xdr:nvSpPr>
        <xdr:cNvPr id="82" name="楕円 81"/>
        <xdr:cNvSpPr/>
      </xdr:nvSpPr>
      <xdr:spPr>
        <a:xfrm>
          <a:off x="3746500" y="519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28</xdr:row>
      <xdr:rowOff>168275</xdr:rowOff>
    </xdr:from>
    <xdr:ext cx="596900" cy="257175"/>
    <xdr:sp macro="" textlink="">
      <xdr:nvSpPr>
        <xdr:cNvPr id="83" name="テキスト ボックス 82"/>
        <xdr:cNvSpPr txBox="1"/>
      </xdr:nvSpPr>
      <xdr:spPr>
        <a:xfrm>
          <a:off x="3497580" y="4968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30</xdr:row>
      <xdr:rowOff>59690</xdr:rowOff>
    </xdr:from>
    <xdr:to xmlns:xdr="http://schemas.openxmlformats.org/drawingml/2006/spreadsheetDrawing">
      <xdr:col>15</xdr:col>
      <xdr:colOff>101600</xdr:colOff>
      <xdr:row>30</xdr:row>
      <xdr:rowOff>161290</xdr:rowOff>
    </xdr:to>
    <xdr:sp macro="" textlink="">
      <xdr:nvSpPr>
        <xdr:cNvPr id="84" name="楕円 83"/>
        <xdr:cNvSpPr/>
      </xdr:nvSpPr>
      <xdr:spPr>
        <a:xfrm>
          <a:off x="2857500" y="52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29</xdr:row>
      <xdr:rowOff>6350</xdr:rowOff>
    </xdr:from>
    <xdr:ext cx="596900" cy="257175"/>
    <xdr:sp macro="" textlink="">
      <xdr:nvSpPr>
        <xdr:cNvPr id="85" name="テキスト ボックス 84"/>
        <xdr:cNvSpPr txBox="1"/>
      </xdr:nvSpPr>
      <xdr:spPr>
        <a:xfrm>
          <a:off x="2608580" y="4978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30</xdr:row>
      <xdr:rowOff>163830</xdr:rowOff>
    </xdr:from>
    <xdr:to xmlns:xdr="http://schemas.openxmlformats.org/drawingml/2006/spreadsheetDrawing">
      <xdr:col>10</xdr:col>
      <xdr:colOff>165100</xdr:colOff>
      <xdr:row>31</xdr:row>
      <xdr:rowOff>93980</xdr:rowOff>
    </xdr:to>
    <xdr:sp macro="" textlink="">
      <xdr:nvSpPr>
        <xdr:cNvPr id="86" name="楕円 85"/>
        <xdr:cNvSpPr/>
      </xdr:nvSpPr>
      <xdr:spPr>
        <a:xfrm>
          <a:off x="1968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29</xdr:row>
      <xdr:rowOff>110490</xdr:rowOff>
    </xdr:from>
    <xdr:ext cx="596900" cy="257175"/>
    <xdr:sp macro="" textlink="">
      <xdr:nvSpPr>
        <xdr:cNvPr id="87" name="テキスト ボックス 86"/>
        <xdr:cNvSpPr txBox="1"/>
      </xdr:nvSpPr>
      <xdr:spPr>
        <a:xfrm>
          <a:off x="1719580" y="5082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121285</xdr:rowOff>
    </xdr:from>
    <xdr:to xmlns:xdr="http://schemas.openxmlformats.org/drawingml/2006/spreadsheetDrawing">
      <xdr:col>6</xdr:col>
      <xdr:colOff>38100</xdr:colOff>
      <xdr:row>32</xdr:row>
      <xdr:rowOff>52070</xdr:rowOff>
    </xdr:to>
    <xdr:sp macro="" textlink="">
      <xdr:nvSpPr>
        <xdr:cNvPr id="88" name="楕円 87"/>
        <xdr:cNvSpPr/>
      </xdr:nvSpPr>
      <xdr:spPr>
        <a:xfrm>
          <a:off x="10795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30</xdr:row>
      <xdr:rowOff>67945</xdr:rowOff>
    </xdr:from>
    <xdr:ext cx="596900" cy="258445"/>
    <xdr:sp macro="" textlink="">
      <xdr:nvSpPr>
        <xdr:cNvPr id="89" name="テキスト ボックス 88"/>
        <xdr:cNvSpPr txBox="1"/>
      </xdr:nvSpPr>
      <xdr:spPr>
        <a:xfrm>
          <a:off x="830580" y="52114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9" name="テキスト ボックス 108"/>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1" name="テキスト ボックス 110"/>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58</xdr:row>
      <xdr:rowOff>79375</xdr:rowOff>
    </xdr:to>
    <xdr:cxnSp macro="">
      <xdr:nvCxnSpPr>
        <xdr:cNvPr id="113" name="直線コネクタ 112"/>
        <xdr:cNvCxnSpPr/>
      </xdr:nvCxnSpPr>
      <xdr:spPr>
        <a:xfrm flipV="1">
          <a:off x="4633595" y="870712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83185</xdr:rowOff>
    </xdr:from>
    <xdr:ext cx="534670" cy="259080"/>
    <xdr:sp macro="" textlink="">
      <xdr:nvSpPr>
        <xdr:cNvPr id="114" name="物件費最小値テキスト"/>
        <xdr:cNvSpPr txBox="1"/>
      </xdr:nvSpPr>
      <xdr:spPr>
        <a:xfrm>
          <a:off x="4686300" y="10027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79375</xdr:rowOff>
    </xdr:from>
    <xdr:to xmlns:xdr="http://schemas.openxmlformats.org/drawingml/2006/spreadsheetDrawing">
      <xdr:col>24</xdr:col>
      <xdr:colOff>152400</xdr:colOff>
      <xdr:row>58</xdr:row>
      <xdr:rowOff>79375</xdr:rowOff>
    </xdr:to>
    <xdr:cxnSp macro="">
      <xdr:nvCxnSpPr>
        <xdr:cNvPr id="115" name="直線コネクタ 114"/>
        <xdr:cNvCxnSpPr/>
      </xdr:nvCxnSpPr>
      <xdr:spPr>
        <a:xfrm>
          <a:off x="4546600" y="1002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81280</xdr:rowOff>
    </xdr:from>
    <xdr:ext cx="598805" cy="259080"/>
    <xdr:sp macro="" textlink="">
      <xdr:nvSpPr>
        <xdr:cNvPr id="116" name="物件費最大値テキスト"/>
        <xdr:cNvSpPr txBox="1"/>
      </xdr:nvSpPr>
      <xdr:spPr>
        <a:xfrm>
          <a:off x="4686300" y="8482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17" name="直線コネクタ 116"/>
        <xdr:cNvCxnSpPr/>
      </xdr:nvCxnSpPr>
      <xdr:spPr>
        <a:xfrm>
          <a:off x="4546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134620</xdr:rowOff>
    </xdr:from>
    <xdr:to xmlns:xdr="http://schemas.openxmlformats.org/drawingml/2006/spreadsheetDrawing">
      <xdr:col>24</xdr:col>
      <xdr:colOff>63500</xdr:colOff>
      <xdr:row>54</xdr:row>
      <xdr:rowOff>17780</xdr:rowOff>
    </xdr:to>
    <xdr:cxnSp macro="">
      <xdr:nvCxnSpPr>
        <xdr:cNvPr id="118" name="直線コネクタ 117"/>
        <xdr:cNvCxnSpPr/>
      </xdr:nvCxnSpPr>
      <xdr:spPr>
        <a:xfrm flipV="1">
          <a:off x="3797300" y="8707120"/>
          <a:ext cx="838200" cy="568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7620</xdr:rowOff>
    </xdr:from>
    <xdr:ext cx="598805" cy="257175"/>
    <xdr:sp macro="" textlink="">
      <xdr:nvSpPr>
        <xdr:cNvPr id="119" name="物件費平均値テキスト"/>
        <xdr:cNvSpPr txBox="1"/>
      </xdr:nvSpPr>
      <xdr:spPr>
        <a:xfrm>
          <a:off x="4686300" y="97802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29210</xdr:rowOff>
    </xdr:from>
    <xdr:to xmlns:xdr="http://schemas.openxmlformats.org/drawingml/2006/spreadsheetDrawing">
      <xdr:col>24</xdr:col>
      <xdr:colOff>114300</xdr:colOff>
      <xdr:row>57</xdr:row>
      <xdr:rowOff>130810</xdr:rowOff>
    </xdr:to>
    <xdr:sp macro="" textlink="">
      <xdr:nvSpPr>
        <xdr:cNvPr id="120" name="フローチャート: 判断 119"/>
        <xdr:cNvSpPr/>
      </xdr:nvSpPr>
      <xdr:spPr>
        <a:xfrm>
          <a:off x="45847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17780</xdr:rowOff>
    </xdr:from>
    <xdr:to xmlns:xdr="http://schemas.openxmlformats.org/drawingml/2006/spreadsheetDrawing">
      <xdr:col>19</xdr:col>
      <xdr:colOff>177800</xdr:colOff>
      <xdr:row>56</xdr:row>
      <xdr:rowOff>55880</xdr:rowOff>
    </xdr:to>
    <xdr:cxnSp macro="">
      <xdr:nvCxnSpPr>
        <xdr:cNvPr id="121" name="直線コネクタ 120"/>
        <xdr:cNvCxnSpPr/>
      </xdr:nvCxnSpPr>
      <xdr:spPr>
        <a:xfrm flipV="1">
          <a:off x="2908300" y="927608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58420</xdr:rowOff>
    </xdr:from>
    <xdr:to xmlns:xdr="http://schemas.openxmlformats.org/drawingml/2006/spreadsheetDrawing">
      <xdr:col>20</xdr:col>
      <xdr:colOff>38100</xdr:colOff>
      <xdr:row>57</xdr:row>
      <xdr:rowOff>160020</xdr:rowOff>
    </xdr:to>
    <xdr:sp macro="" textlink="">
      <xdr:nvSpPr>
        <xdr:cNvPr id="122" name="フローチャート: 判断 121"/>
        <xdr:cNvSpPr/>
      </xdr:nvSpPr>
      <xdr:spPr>
        <a:xfrm>
          <a:off x="3746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151130</xdr:rowOff>
    </xdr:from>
    <xdr:ext cx="596900" cy="259080"/>
    <xdr:sp macro="" textlink="">
      <xdr:nvSpPr>
        <xdr:cNvPr id="123" name="テキスト ボックス 122"/>
        <xdr:cNvSpPr txBox="1"/>
      </xdr:nvSpPr>
      <xdr:spPr>
        <a:xfrm>
          <a:off x="3497580" y="9923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55880</xdr:rowOff>
    </xdr:from>
    <xdr:to xmlns:xdr="http://schemas.openxmlformats.org/drawingml/2006/spreadsheetDrawing">
      <xdr:col>15</xdr:col>
      <xdr:colOff>50800</xdr:colOff>
      <xdr:row>57</xdr:row>
      <xdr:rowOff>99695</xdr:rowOff>
    </xdr:to>
    <xdr:cxnSp macro="">
      <xdr:nvCxnSpPr>
        <xdr:cNvPr id="124" name="直線コネクタ 123"/>
        <xdr:cNvCxnSpPr/>
      </xdr:nvCxnSpPr>
      <xdr:spPr>
        <a:xfrm flipV="1">
          <a:off x="2019300" y="965708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86360</xdr:rowOff>
    </xdr:from>
    <xdr:to xmlns:xdr="http://schemas.openxmlformats.org/drawingml/2006/spreadsheetDrawing">
      <xdr:col>15</xdr:col>
      <xdr:colOff>101600</xdr:colOff>
      <xdr:row>58</xdr:row>
      <xdr:rowOff>16510</xdr:rowOff>
    </xdr:to>
    <xdr:sp macro="" textlink="">
      <xdr:nvSpPr>
        <xdr:cNvPr id="125" name="フローチャート: 判断 124"/>
        <xdr:cNvSpPr/>
      </xdr:nvSpPr>
      <xdr:spPr>
        <a:xfrm>
          <a:off x="2857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7620</xdr:rowOff>
    </xdr:from>
    <xdr:ext cx="596900" cy="257175"/>
    <xdr:sp macro="" textlink="">
      <xdr:nvSpPr>
        <xdr:cNvPr id="126" name="テキスト ボックス 125"/>
        <xdr:cNvSpPr txBox="1"/>
      </xdr:nvSpPr>
      <xdr:spPr>
        <a:xfrm>
          <a:off x="2608580" y="9951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99695</xdr:rowOff>
    </xdr:from>
    <xdr:to xmlns:xdr="http://schemas.openxmlformats.org/drawingml/2006/spreadsheetDrawing">
      <xdr:col>10</xdr:col>
      <xdr:colOff>114300</xdr:colOff>
      <xdr:row>57</xdr:row>
      <xdr:rowOff>120650</xdr:rowOff>
    </xdr:to>
    <xdr:cxnSp macro="">
      <xdr:nvCxnSpPr>
        <xdr:cNvPr id="127" name="直線コネクタ 126"/>
        <xdr:cNvCxnSpPr/>
      </xdr:nvCxnSpPr>
      <xdr:spPr>
        <a:xfrm flipV="1">
          <a:off x="1130300" y="98723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114300</xdr:rowOff>
    </xdr:from>
    <xdr:to xmlns:xdr="http://schemas.openxmlformats.org/drawingml/2006/spreadsheetDrawing">
      <xdr:col>10</xdr:col>
      <xdr:colOff>165100</xdr:colOff>
      <xdr:row>58</xdr:row>
      <xdr:rowOff>44450</xdr:rowOff>
    </xdr:to>
    <xdr:sp macro="" textlink="">
      <xdr:nvSpPr>
        <xdr:cNvPr id="128" name="フローチャート: 判断 127"/>
        <xdr:cNvSpPr/>
      </xdr:nvSpPr>
      <xdr:spPr>
        <a:xfrm>
          <a:off x="1968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35560</xdr:rowOff>
    </xdr:from>
    <xdr:ext cx="596900" cy="259080"/>
    <xdr:sp macro="" textlink="">
      <xdr:nvSpPr>
        <xdr:cNvPr id="129" name="テキスト ボックス 128"/>
        <xdr:cNvSpPr txBox="1"/>
      </xdr:nvSpPr>
      <xdr:spPr>
        <a:xfrm>
          <a:off x="1719580" y="9979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30" name="フローチャート: 判断 129"/>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59690</xdr:rowOff>
    </xdr:from>
    <xdr:ext cx="596900" cy="259080"/>
    <xdr:sp macro="" textlink="">
      <xdr:nvSpPr>
        <xdr:cNvPr id="131" name="テキスト ボックス 130"/>
        <xdr:cNvSpPr txBox="1"/>
      </xdr:nvSpPr>
      <xdr:spPr>
        <a:xfrm>
          <a:off x="830580" y="100037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50</xdr:row>
      <xdr:rowOff>83820</xdr:rowOff>
    </xdr:from>
    <xdr:to xmlns:xdr="http://schemas.openxmlformats.org/drawingml/2006/spreadsheetDrawing">
      <xdr:col>24</xdr:col>
      <xdr:colOff>114300</xdr:colOff>
      <xdr:row>51</xdr:row>
      <xdr:rowOff>13970</xdr:rowOff>
    </xdr:to>
    <xdr:sp macro="" textlink="">
      <xdr:nvSpPr>
        <xdr:cNvPr id="137" name="楕円 136"/>
        <xdr:cNvSpPr/>
      </xdr:nvSpPr>
      <xdr:spPr>
        <a:xfrm>
          <a:off x="4584700" y="86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36830</xdr:rowOff>
    </xdr:from>
    <xdr:ext cx="598805" cy="259080"/>
    <xdr:sp macro="" textlink="">
      <xdr:nvSpPr>
        <xdr:cNvPr id="138" name="物件費該当値テキスト"/>
        <xdr:cNvSpPr txBox="1"/>
      </xdr:nvSpPr>
      <xdr:spPr>
        <a:xfrm>
          <a:off x="4686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137795</xdr:rowOff>
    </xdr:from>
    <xdr:to xmlns:xdr="http://schemas.openxmlformats.org/drawingml/2006/spreadsheetDrawing">
      <xdr:col>20</xdr:col>
      <xdr:colOff>38100</xdr:colOff>
      <xdr:row>54</xdr:row>
      <xdr:rowOff>67945</xdr:rowOff>
    </xdr:to>
    <xdr:sp macro="" textlink="">
      <xdr:nvSpPr>
        <xdr:cNvPr id="139" name="楕円 138"/>
        <xdr:cNvSpPr/>
      </xdr:nvSpPr>
      <xdr:spPr>
        <a:xfrm>
          <a:off x="3746500" y="92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84455</xdr:rowOff>
    </xdr:from>
    <xdr:ext cx="596900" cy="259080"/>
    <xdr:sp macro="" textlink="">
      <xdr:nvSpPr>
        <xdr:cNvPr id="140" name="テキスト ボックス 139"/>
        <xdr:cNvSpPr txBox="1"/>
      </xdr:nvSpPr>
      <xdr:spPr>
        <a:xfrm>
          <a:off x="3497580" y="89998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5080</xdr:rowOff>
    </xdr:from>
    <xdr:to xmlns:xdr="http://schemas.openxmlformats.org/drawingml/2006/spreadsheetDrawing">
      <xdr:col>15</xdr:col>
      <xdr:colOff>101600</xdr:colOff>
      <xdr:row>56</xdr:row>
      <xdr:rowOff>106680</xdr:rowOff>
    </xdr:to>
    <xdr:sp macro="" textlink="">
      <xdr:nvSpPr>
        <xdr:cNvPr id="141" name="楕円 140"/>
        <xdr:cNvSpPr/>
      </xdr:nvSpPr>
      <xdr:spPr>
        <a:xfrm>
          <a:off x="2857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123190</xdr:rowOff>
    </xdr:from>
    <xdr:ext cx="596900" cy="257175"/>
    <xdr:sp macro="" textlink="">
      <xdr:nvSpPr>
        <xdr:cNvPr id="142" name="テキスト ボックス 141"/>
        <xdr:cNvSpPr txBox="1"/>
      </xdr:nvSpPr>
      <xdr:spPr>
        <a:xfrm>
          <a:off x="2608580" y="93814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48895</xdr:rowOff>
    </xdr:from>
    <xdr:to xmlns:xdr="http://schemas.openxmlformats.org/drawingml/2006/spreadsheetDrawing">
      <xdr:col>10</xdr:col>
      <xdr:colOff>165100</xdr:colOff>
      <xdr:row>57</xdr:row>
      <xdr:rowOff>150495</xdr:rowOff>
    </xdr:to>
    <xdr:sp macro="" textlink="">
      <xdr:nvSpPr>
        <xdr:cNvPr id="143" name="楕円 142"/>
        <xdr:cNvSpPr/>
      </xdr:nvSpPr>
      <xdr:spPr>
        <a:xfrm>
          <a:off x="196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167005</xdr:rowOff>
    </xdr:from>
    <xdr:ext cx="596900" cy="257175"/>
    <xdr:sp macro="" textlink="">
      <xdr:nvSpPr>
        <xdr:cNvPr id="144" name="テキスト ボックス 143"/>
        <xdr:cNvSpPr txBox="1"/>
      </xdr:nvSpPr>
      <xdr:spPr>
        <a:xfrm>
          <a:off x="1719580" y="9596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69215</xdr:rowOff>
    </xdr:from>
    <xdr:to xmlns:xdr="http://schemas.openxmlformats.org/drawingml/2006/spreadsheetDrawing">
      <xdr:col>6</xdr:col>
      <xdr:colOff>38100</xdr:colOff>
      <xdr:row>57</xdr:row>
      <xdr:rowOff>170815</xdr:rowOff>
    </xdr:to>
    <xdr:sp macro="" textlink="">
      <xdr:nvSpPr>
        <xdr:cNvPr id="145" name="楕円 144"/>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15875</xdr:rowOff>
    </xdr:from>
    <xdr:ext cx="596900" cy="259080"/>
    <xdr:sp macro="" textlink="">
      <xdr:nvSpPr>
        <xdr:cNvPr id="146" name="テキスト ボックス 145"/>
        <xdr:cNvSpPr txBox="1"/>
      </xdr:nvSpPr>
      <xdr:spPr>
        <a:xfrm>
          <a:off x="83058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8" name="テキスト ボックス 157"/>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2" name="テキスト ボックス 161"/>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8" name="テキスト ボックス 167"/>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24130</xdr:rowOff>
    </xdr:from>
    <xdr:to xmlns:xdr="http://schemas.openxmlformats.org/drawingml/2006/spreadsheetDrawing">
      <xdr:col>24</xdr:col>
      <xdr:colOff>62865</xdr:colOff>
      <xdr:row>78</xdr:row>
      <xdr:rowOff>148590</xdr:rowOff>
    </xdr:to>
    <xdr:cxnSp macro="">
      <xdr:nvCxnSpPr>
        <xdr:cNvPr id="170" name="直線コネクタ 169"/>
        <xdr:cNvCxnSpPr/>
      </xdr:nvCxnSpPr>
      <xdr:spPr>
        <a:xfrm flipV="1">
          <a:off x="4633595" y="1202563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152400</xdr:rowOff>
    </xdr:from>
    <xdr:ext cx="469900" cy="259080"/>
    <xdr:sp macro="" textlink="">
      <xdr:nvSpPr>
        <xdr:cNvPr id="171" name="維持補修費最小値テキスト"/>
        <xdr:cNvSpPr txBox="1"/>
      </xdr:nvSpPr>
      <xdr:spPr>
        <a:xfrm>
          <a:off x="4686300" y="13525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148590</xdr:rowOff>
    </xdr:from>
    <xdr:to xmlns:xdr="http://schemas.openxmlformats.org/drawingml/2006/spreadsheetDrawing">
      <xdr:col>24</xdr:col>
      <xdr:colOff>152400</xdr:colOff>
      <xdr:row>78</xdr:row>
      <xdr:rowOff>148590</xdr:rowOff>
    </xdr:to>
    <xdr:cxnSp macro="">
      <xdr:nvCxnSpPr>
        <xdr:cNvPr id="172" name="直線コネクタ 171"/>
        <xdr:cNvCxnSpPr/>
      </xdr:nvCxnSpPr>
      <xdr:spPr>
        <a:xfrm>
          <a:off x="4546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142240</xdr:rowOff>
    </xdr:from>
    <xdr:ext cx="534670" cy="259080"/>
    <xdr:sp macro="" textlink="">
      <xdr:nvSpPr>
        <xdr:cNvPr id="173" name="維持補修費最大値テキスト"/>
        <xdr:cNvSpPr txBox="1"/>
      </xdr:nvSpPr>
      <xdr:spPr>
        <a:xfrm>
          <a:off x="4686300" y="1180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24130</xdr:rowOff>
    </xdr:from>
    <xdr:to xmlns:xdr="http://schemas.openxmlformats.org/drawingml/2006/spreadsheetDrawing">
      <xdr:col>24</xdr:col>
      <xdr:colOff>152400</xdr:colOff>
      <xdr:row>70</xdr:row>
      <xdr:rowOff>24130</xdr:rowOff>
    </xdr:to>
    <xdr:cxnSp macro="">
      <xdr:nvCxnSpPr>
        <xdr:cNvPr id="174" name="直線コネクタ 173"/>
        <xdr:cNvCxnSpPr/>
      </xdr:nvCxnSpPr>
      <xdr:spPr>
        <a:xfrm>
          <a:off x="4546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24130</xdr:rowOff>
    </xdr:from>
    <xdr:to xmlns:xdr="http://schemas.openxmlformats.org/drawingml/2006/spreadsheetDrawing">
      <xdr:col>24</xdr:col>
      <xdr:colOff>63500</xdr:colOff>
      <xdr:row>71</xdr:row>
      <xdr:rowOff>144145</xdr:rowOff>
    </xdr:to>
    <xdr:cxnSp macro="">
      <xdr:nvCxnSpPr>
        <xdr:cNvPr id="175" name="直線コネクタ 174"/>
        <xdr:cNvCxnSpPr/>
      </xdr:nvCxnSpPr>
      <xdr:spPr>
        <a:xfrm flipV="1">
          <a:off x="3797300" y="12025630"/>
          <a:ext cx="838200" cy="291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106045</xdr:rowOff>
    </xdr:from>
    <xdr:ext cx="534670" cy="259080"/>
    <xdr:sp macro="" textlink="">
      <xdr:nvSpPr>
        <xdr:cNvPr id="176" name="維持補修費平均値テキスト"/>
        <xdr:cNvSpPr txBox="1"/>
      </xdr:nvSpPr>
      <xdr:spPr>
        <a:xfrm>
          <a:off x="4686300" y="12964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127635</xdr:rowOff>
    </xdr:from>
    <xdr:to xmlns:xdr="http://schemas.openxmlformats.org/drawingml/2006/spreadsheetDrawing">
      <xdr:col>24</xdr:col>
      <xdr:colOff>114300</xdr:colOff>
      <xdr:row>76</xdr:row>
      <xdr:rowOff>57785</xdr:rowOff>
    </xdr:to>
    <xdr:sp macro="" textlink="">
      <xdr:nvSpPr>
        <xdr:cNvPr id="177" name="フローチャート: 判断 176"/>
        <xdr:cNvSpPr/>
      </xdr:nvSpPr>
      <xdr:spPr>
        <a:xfrm>
          <a:off x="45847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71</xdr:row>
      <xdr:rowOff>144145</xdr:rowOff>
    </xdr:from>
    <xdr:to xmlns:xdr="http://schemas.openxmlformats.org/drawingml/2006/spreadsheetDrawing">
      <xdr:col>19</xdr:col>
      <xdr:colOff>177800</xdr:colOff>
      <xdr:row>72</xdr:row>
      <xdr:rowOff>31115</xdr:rowOff>
    </xdr:to>
    <xdr:cxnSp macro="">
      <xdr:nvCxnSpPr>
        <xdr:cNvPr id="178" name="直線コネクタ 177"/>
        <xdr:cNvCxnSpPr/>
      </xdr:nvCxnSpPr>
      <xdr:spPr>
        <a:xfrm flipV="1">
          <a:off x="2908300" y="123170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107315</xdr:rowOff>
    </xdr:from>
    <xdr:to xmlns:xdr="http://schemas.openxmlformats.org/drawingml/2006/spreadsheetDrawing">
      <xdr:col>20</xdr:col>
      <xdr:colOff>38100</xdr:colOff>
      <xdr:row>76</xdr:row>
      <xdr:rowOff>37465</xdr:rowOff>
    </xdr:to>
    <xdr:sp macro="" textlink="">
      <xdr:nvSpPr>
        <xdr:cNvPr id="179" name="フローチャート: 判断 178"/>
        <xdr:cNvSpPr/>
      </xdr:nvSpPr>
      <xdr:spPr>
        <a:xfrm>
          <a:off x="3746500" y="129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29210</xdr:rowOff>
    </xdr:from>
    <xdr:ext cx="532765" cy="257175"/>
    <xdr:sp macro="" textlink="">
      <xdr:nvSpPr>
        <xdr:cNvPr id="180" name="テキスト ボックス 179"/>
        <xdr:cNvSpPr txBox="1"/>
      </xdr:nvSpPr>
      <xdr:spPr>
        <a:xfrm>
          <a:off x="3529965" y="13059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31115</xdr:rowOff>
    </xdr:from>
    <xdr:to xmlns:xdr="http://schemas.openxmlformats.org/drawingml/2006/spreadsheetDrawing">
      <xdr:col>15</xdr:col>
      <xdr:colOff>50800</xdr:colOff>
      <xdr:row>72</xdr:row>
      <xdr:rowOff>74930</xdr:rowOff>
    </xdr:to>
    <xdr:cxnSp macro="">
      <xdr:nvCxnSpPr>
        <xdr:cNvPr id="181" name="直線コネクタ 180"/>
        <xdr:cNvCxnSpPr/>
      </xdr:nvCxnSpPr>
      <xdr:spPr>
        <a:xfrm flipV="1">
          <a:off x="2019300" y="1237551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145415</xdr:rowOff>
    </xdr:from>
    <xdr:to xmlns:xdr="http://schemas.openxmlformats.org/drawingml/2006/spreadsheetDrawing">
      <xdr:col>15</xdr:col>
      <xdr:colOff>101600</xdr:colOff>
      <xdr:row>76</xdr:row>
      <xdr:rowOff>75565</xdr:rowOff>
    </xdr:to>
    <xdr:sp macro="" textlink="">
      <xdr:nvSpPr>
        <xdr:cNvPr id="182" name="フローチャート: 判断 181"/>
        <xdr:cNvSpPr/>
      </xdr:nvSpPr>
      <xdr:spPr>
        <a:xfrm>
          <a:off x="2857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66675</xdr:rowOff>
    </xdr:from>
    <xdr:ext cx="532765" cy="257175"/>
    <xdr:sp macro="" textlink="">
      <xdr:nvSpPr>
        <xdr:cNvPr id="183" name="テキスト ボックス 182"/>
        <xdr:cNvSpPr txBox="1"/>
      </xdr:nvSpPr>
      <xdr:spPr>
        <a:xfrm>
          <a:off x="2640965" y="13096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74930</xdr:rowOff>
    </xdr:from>
    <xdr:to xmlns:xdr="http://schemas.openxmlformats.org/drawingml/2006/spreadsheetDrawing">
      <xdr:col>10</xdr:col>
      <xdr:colOff>114300</xdr:colOff>
      <xdr:row>72</xdr:row>
      <xdr:rowOff>109220</xdr:rowOff>
    </xdr:to>
    <xdr:cxnSp macro="">
      <xdr:nvCxnSpPr>
        <xdr:cNvPr id="184" name="直線コネクタ 183"/>
        <xdr:cNvCxnSpPr/>
      </xdr:nvCxnSpPr>
      <xdr:spPr>
        <a:xfrm flipV="1">
          <a:off x="1130300" y="12419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72390</xdr:rowOff>
    </xdr:from>
    <xdr:to xmlns:xdr="http://schemas.openxmlformats.org/drawingml/2006/spreadsheetDrawing">
      <xdr:col>10</xdr:col>
      <xdr:colOff>165100</xdr:colOff>
      <xdr:row>77</xdr:row>
      <xdr:rowOff>2540</xdr:rowOff>
    </xdr:to>
    <xdr:sp macro="" textlink="">
      <xdr:nvSpPr>
        <xdr:cNvPr id="185" name="フローチャート: 判断 184"/>
        <xdr:cNvSpPr/>
      </xdr:nvSpPr>
      <xdr:spPr>
        <a:xfrm>
          <a:off x="1968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165100</xdr:rowOff>
    </xdr:from>
    <xdr:ext cx="532765" cy="259080"/>
    <xdr:sp macro="" textlink="">
      <xdr:nvSpPr>
        <xdr:cNvPr id="186" name="テキスト ボックス 185"/>
        <xdr:cNvSpPr txBox="1"/>
      </xdr:nvSpPr>
      <xdr:spPr>
        <a:xfrm>
          <a:off x="1751965" y="131953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147955</xdr:rowOff>
    </xdr:from>
    <xdr:to xmlns:xdr="http://schemas.openxmlformats.org/drawingml/2006/spreadsheetDrawing">
      <xdr:col>6</xdr:col>
      <xdr:colOff>38100</xdr:colOff>
      <xdr:row>77</xdr:row>
      <xdr:rowOff>78105</xdr:rowOff>
    </xdr:to>
    <xdr:sp macro="" textlink="">
      <xdr:nvSpPr>
        <xdr:cNvPr id="187" name="フローチャート: 判断 186"/>
        <xdr:cNvSpPr/>
      </xdr:nvSpPr>
      <xdr:spPr>
        <a:xfrm>
          <a:off x="1079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69215</xdr:rowOff>
    </xdr:from>
    <xdr:ext cx="467995" cy="259080"/>
    <xdr:sp macro="" textlink="">
      <xdr:nvSpPr>
        <xdr:cNvPr id="188" name="テキスト ボックス 187"/>
        <xdr:cNvSpPr txBox="1"/>
      </xdr:nvSpPr>
      <xdr:spPr>
        <a:xfrm>
          <a:off x="895350" y="13270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69</xdr:row>
      <xdr:rowOff>144780</xdr:rowOff>
    </xdr:from>
    <xdr:to xmlns:xdr="http://schemas.openxmlformats.org/drawingml/2006/spreadsheetDrawing">
      <xdr:col>24</xdr:col>
      <xdr:colOff>114300</xdr:colOff>
      <xdr:row>70</xdr:row>
      <xdr:rowOff>74930</xdr:rowOff>
    </xdr:to>
    <xdr:sp macro="" textlink="">
      <xdr:nvSpPr>
        <xdr:cNvPr id="194" name="楕円 193"/>
        <xdr:cNvSpPr/>
      </xdr:nvSpPr>
      <xdr:spPr>
        <a:xfrm>
          <a:off x="4584700" y="119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69</xdr:row>
      <xdr:rowOff>97790</xdr:rowOff>
    </xdr:from>
    <xdr:ext cx="534670" cy="257175"/>
    <xdr:sp macro="" textlink="">
      <xdr:nvSpPr>
        <xdr:cNvPr id="195" name="維持補修費該当値テキスト"/>
        <xdr:cNvSpPr txBox="1"/>
      </xdr:nvSpPr>
      <xdr:spPr>
        <a:xfrm>
          <a:off x="4686300" y="11927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93345</xdr:rowOff>
    </xdr:from>
    <xdr:to xmlns:xdr="http://schemas.openxmlformats.org/drawingml/2006/spreadsheetDrawing">
      <xdr:col>20</xdr:col>
      <xdr:colOff>38100</xdr:colOff>
      <xdr:row>72</xdr:row>
      <xdr:rowOff>23495</xdr:rowOff>
    </xdr:to>
    <xdr:sp macro="" textlink="">
      <xdr:nvSpPr>
        <xdr:cNvPr id="196" name="楕円 195"/>
        <xdr:cNvSpPr/>
      </xdr:nvSpPr>
      <xdr:spPr>
        <a:xfrm>
          <a:off x="3746500" y="122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40640</xdr:rowOff>
    </xdr:from>
    <xdr:ext cx="532765" cy="257175"/>
    <xdr:sp macro="" textlink="">
      <xdr:nvSpPr>
        <xdr:cNvPr id="197" name="テキスト ボックス 196"/>
        <xdr:cNvSpPr txBox="1"/>
      </xdr:nvSpPr>
      <xdr:spPr>
        <a:xfrm>
          <a:off x="3529965" y="12042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71</xdr:row>
      <xdr:rowOff>151765</xdr:rowOff>
    </xdr:from>
    <xdr:to xmlns:xdr="http://schemas.openxmlformats.org/drawingml/2006/spreadsheetDrawing">
      <xdr:col>15</xdr:col>
      <xdr:colOff>101600</xdr:colOff>
      <xdr:row>72</xdr:row>
      <xdr:rowOff>81915</xdr:rowOff>
    </xdr:to>
    <xdr:sp macro="" textlink="">
      <xdr:nvSpPr>
        <xdr:cNvPr id="198" name="楕円 197"/>
        <xdr:cNvSpPr/>
      </xdr:nvSpPr>
      <xdr:spPr>
        <a:xfrm>
          <a:off x="2857500" y="123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98425</xdr:rowOff>
    </xdr:from>
    <xdr:ext cx="532765" cy="257175"/>
    <xdr:sp macro="" textlink="">
      <xdr:nvSpPr>
        <xdr:cNvPr id="199" name="テキスト ボックス 198"/>
        <xdr:cNvSpPr txBox="1"/>
      </xdr:nvSpPr>
      <xdr:spPr>
        <a:xfrm>
          <a:off x="2640965" y="120999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23495</xdr:rowOff>
    </xdr:from>
    <xdr:to xmlns:xdr="http://schemas.openxmlformats.org/drawingml/2006/spreadsheetDrawing">
      <xdr:col>10</xdr:col>
      <xdr:colOff>165100</xdr:colOff>
      <xdr:row>72</xdr:row>
      <xdr:rowOff>125095</xdr:rowOff>
    </xdr:to>
    <xdr:sp macro="" textlink="">
      <xdr:nvSpPr>
        <xdr:cNvPr id="200" name="楕円 199"/>
        <xdr:cNvSpPr/>
      </xdr:nvSpPr>
      <xdr:spPr>
        <a:xfrm>
          <a:off x="1968500" y="123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70</xdr:row>
      <xdr:rowOff>141605</xdr:rowOff>
    </xdr:from>
    <xdr:ext cx="532765" cy="259080"/>
    <xdr:sp macro="" textlink="">
      <xdr:nvSpPr>
        <xdr:cNvPr id="201" name="テキスト ボックス 200"/>
        <xdr:cNvSpPr txBox="1"/>
      </xdr:nvSpPr>
      <xdr:spPr>
        <a:xfrm>
          <a:off x="1751965" y="12143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57785</xdr:rowOff>
    </xdr:from>
    <xdr:to xmlns:xdr="http://schemas.openxmlformats.org/drawingml/2006/spreadsheetDrawing">
      <xdr:col>6</xdr:col>
      <xdr:colOff>38100</xdr:colOff>
      <xdr:row>72</xdr:row>
      <xdr:rowOff>159385</xdr:rowOff>
    </xdr:to>
    <xdr:sp macro="" textlink="">
      <xdr:nvSpPr>
        <xdr:cNvPr id="202" name="楕円 201"/>
        <xdr:cNvSpPr/>
      </xdr:nvSpPr>
      <xdr:spPr>
        <a:xfrm>
          <a:off x="1079500" y="124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4445</xdr:rowOff>
    </xdr:from>
    <xdr:ext cx="532765" cy="259080"/>
    <xdr:sp macro="" textlink="">
      <xdr:nvSpPr>
        <xdr:cNvPr id="203" name="テキスト ボックス 202"/>
        <xdr:cNvSpPr txBox="1"/>
      </xdr:nvSpPr>
      <xdr:spPr>
        <a:xfrm>
          <a:off x="862965" y="121773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4" name="テキスト ボックス 213"/>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22860</xdr:rowOff>
    </xdr:from>
    <xdr:to xmlns:xdr="http://schemas.openxmlformats.org/drawingml/2006/spreadsheetDrawing">
      <xdr:col>24</xdr:col>
      <xdr:colOff>62865</xdr:colOff>
      <xdr:row>98</xdr:row>
      <xdr:rowOff>53975</xdr:rowOff>
    </xdr:to>
    <xdr:cxnSp macro="">
      <xdr:nvCxnSpPr>
        <xdr:cNvPr id="230" name="直線コネクタ 229"/>
        <xdr:cNvCxnSpPr/>
      </xdr:nvCxnSpPr>
      <xdr:spPr>
        <a:xfrm flipV="1">
          <a:off x="4633595" y="15624810"/>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57785</xdr:rowOff>
    </xdr:from>
    <xdr:ext cx="534670" cy="259080"/>
    <xdr:sp macro="" textlink="">
      <xdr:nvSpPr>
        <xdr:cNvPr id="231" name="扶助費最小値テキスト"/>
        <xdr:cNvSpPr txBox="1"/>
      </xdr:nvSpPr>
      <xdr:spPr>
        <a:xfrm>
          <a:off x="4686300" y="16859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53975</xdr:rowOff>
    </xdr:from>
    <xdr:to xmlns:xdr="http://schemas.openxmlformats.org/drawingml/2006/spreadsheetDrawing">
      <xdr:col>24</xdr:col>
      <xdr:colOff>152400</xdr:colOff>
      <xdr:row>98</xdr:row>
      <xdr:rowOff>53975</xdr:rowOff>
    </xdr:to>
    <xdr:cxnSp macro="">
      <xdr:nvCxnSpPr>
        <xdr:cNvPr id="232" name="直線コネクタ 231"/>
        <xdr:cNvCxnSpPr/>
      </xdr:nvCxnSpPr>
      <xdr:spPr>
        <a:xfrm>
          <a:off x="4546600" y="16856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140970</xdr:rowOff>
    </xdr:from>
    <xdr:ext cx="598805" cy="259080"/>
    <xdr:sp macro="" textlink="">
      <xdr:nvSpPr>
        <xdr:cNvPr id="233" name="扶助費最大値テキスト"/>
        <xdr:cNvSpPr txBox="1"/>
      </xdr:nvSpPr>
      <xdr:spPr>
        <a:xfrm>
          <a:off x="4686300" y="15400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22860</xdr:rowOff>
    </xdr:from>
    <xdr:to xmlns:xdr="http://schemas.openxmlformats.org/drawingml/2006/spreadsheetDrawing">
      <xdr:col>24</xdr:col>
      <xdr:colOff>152400</xdr:colOff>
      <xdr:row>91</xdr:row>
      <xdr:rowOff>22860</xdr:rowOff>
    </xdr:to>
    <xdr:cxnSp macro="">
      <xdr:nvCxnSpPr>
        <xdr:cNvPr id="234" name="直線コネクタ 233"/>
        <xdr:cNvCxnSpPr/>
      </xdr:nvCxnSpPr>
      <xdr:spPr>
        <a:xfrm>
          <a:off x="4546600" y="1562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27940</xdr:rowOff>
    </xdr:from>
    <xdr:to xmlns:xdr="http://schemas.openxmlformats.org/drawingml/2006/spreadsheetDrawing">
      <xdr:col>24</xdr:col>
      <xdr:colOff>63500</xdr:colOff>
      <xdr:row>95</xdr:row>
      <xdr:rowOff>91440</xdr:rowOff>
    </xdr:to>
    <xdr:cxnSp macro="">
      <xdr:nvCxnSpPr>
        <xdr:cNvPr id="235" name="直線コネクタ 234"/>
        <xdr:cNvCxnSpPr/>
      </xdr:nvCxnSpPr>
      <xdr:spPr>
        <a:xfrm flipV="1">
          <a:off x="3797300" y="1631569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135255</xdr:rowOff>
    </xdr:from>
    <xdr:ext cx="598805" cy="257175"/>
    <xdr:sp macro="" textlink="">
      <xdr:nvSpPr>
        <xdr:cNvPr id="236" name="扶助費平均値テキスト"/>
        <xdr:cNvSpPr txBox="1"/>
      </xdr:nvSpPr>
      <xdr:spPr>
        <a:xfrm>
          <a:off x="4686300" y="1608010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112395</xdr:rowOff>
    </xdr:from>
    <xdr:to xmlns:xdr="http://schemas.openxmlformats.org/drawingml/2006/spreadsheetDrawing">
      <xdr:col>24</xdr:col>
      <xdr:colOff>114300</xdr:colOff>
      <xdr:row>95</xdr:row>
      <xdr:rowOff>42545</xdr:rowOff>
    </xdr:to>
    <xdr:sp macro="" textlink="">
      <xdr:nvSpPr>
        <xdr:cNvPr id="237" name="フローチャート: 判断 236"/>
        <xdr:cNvSpPr/>
      </xdr:nvSpPr>
      <xdr:spPr>
        <a:xfrm>
          <a:off x="4584700" y="162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143510</xdr:rowOff>
    </xdr:from>
    <xdr:to xmlns:xdr="http://schemas.openxmlformats.org/drawingml/2006/spreadsheetDrawing">
      <xdr:col>19</xdr:col>
      <xdr:colOff>177800</xdr:colOff>
      <xdr:row>95</xdr:row>
      <xdr:rowOff>91440</xdr:rowOff>
    </xdr:to>
    <xdr:cxnSp macro="">
      <xdr:nvCxnSpPr>
        <xdr:cNvPr id="238" name="直線コネクタ 237"/>
        <xdr:cNvCxnSpPr/>
      </xdr:nvCxnSpPr>
      <xdr:spPr>
        <a:xfrm>
          <a:off x="2908300" y="162598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35560</xdr:rowOff>
    </xdr:from>
    <xdr:to xmlns:xdr="http://schemas.openxmlformats.org/drawingml/2006/spreadsheetDrawing">
      <xdr:col>20</xdr:col>
      <xdr:colOff>38100</xdr:colOff>
      <xdr:row>95</xdr:row>
      <xdr:rowOff>137160</xdr:rowOff>
    </xdr:to>
    <xdr:sp macro="" textlink="">
      <xdr:nvSpPr>
        <xdr:cNvPr id="239" name="フローチャート: 判断 238"/>
        <xdr:cNvSpPr/>
      </xdr:nvSpPr>
      <xdr:spPr>
        <a:xfrm>
          <a:off x="3746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153670</xdr:rowOff>
    </xdr:from>
    <xdr:ext cx="532765" cy="259080"/>
    <xdr:sp macro="" textlink="">
      <xdr:nvSpPr>
        <xdr:cNvPr id="240" name="テキスト ボックス 239"/>
        <xdr:cNvSpPr txBox="1"/>
      </xdr:nvSpPr>
      <xdr:spPr>
        <a:xfrm>
          <a:off x="3529965" y="16098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143510</xdr:rowOff>
    </xdr:from>
    <xdr:to xmlns:xdr="http://schemas.openxmlformats.org/drawingml/2006/spreadsheetDrawing">
      <xdr:col>15</xdr:col>
      <xdr:colOff>50800</xdr:colOff>
      <xdr:row>96</xdr:row>
      <xdr:rowOff>29845</xdr:rowOff>
    </xdr:to>
    <xdr:cxnSp macro="">
      <xdr:nvCxnSpPr>
        <xdr:cNvPr id="241" name="直線コネクタ 240"/>
        <xdr:cNvCxnSpPr/>
      </xdr:nvCxnSpPr>
      <xdr:spPr>
        <a:xfrm flipV="1">
          <a:off x="2019300" y="1625981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95885</xdr:rowOff>
    </xdr:from>
    <xdr:to xmlns:xdr="http://schemas.openxmlformats.org/drawingml/2006/spreadsheetDrawing">
      <xdr:col>15</xdr:col>
      <xdr:colOff>101600</xdr:colOff>
      <xdr:row>95</xdr:row>
      <xdr:rowOff>26035</xdr:rowOff>
    </xdr:to>
    <xdr:sp macro="" textlink="">
      <xdr:nvSpPr>
        <xdr:cNvPr id="242" name="フローチャート: 判断 241"/>
        <xdr:cNvSpPr/>
      </xdr:nvSpPr>
      <xdr:spPr>
        <a:xfrm>
          <a:off x="2857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17780</xdr:rowOff>
    </xdr:from>
    <xdr:ext cx="596900" cy="257175"/>
    <xdr:sp macro="" textlink="">
      <xdr:nvSpPr>
        <xdr:cNvPr id="243" name="テキスト ボックス 242"/>
        <xdr:cNvSpPr txBox="1"/>
      </xdr:nvSpPr>
      <xdr:spPr>
        <a:xfrm>
          <a:off x="2608580" y="163055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2540</xdr:rowOff>
    </xdr:from>
    <xdr:to xmlns:xdr="http://schemas.openxmlformats.org/drawingml/2006/spreadsheetDrawing">
      <xdr:col>10</xdr:col>
      <xdr:colOff>114300</xdr:colOff>
      <xdr:row>96</xdr:row>
      <xdr:rowOff>29845</xdr:rowOff>
    </xdr:to>
    <xdr:cxnSp macro="">
      <xdr:nvCxnSpPr>
        <xdr:cNvPr id="244" name="直線コネクタ 243"/>
        <xdr:cNvCxnSpPr/>
      </xdr:nvCxnSpPr>
      <xdr:spPr>
        <a:xfrm>
          <a:off x="1130300" y="164617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6350</xdr:rowOff>
    </xdr:from>
    <xdr:to xmlns:xdr="http://schemas.openxmlformats.org/drawingml/2006/spreadsheetDrawing">
      <xdr:col>10</xdr:col>
      <xdr:colOff>165100</xdr:colOff>
      <xdr:row>96</xdr:row>
      <xdr:rowOff>107315</xdr:rowOff>
    </xdr:to>
    <xdr:sp macro="" textlink="">
      <xdr:nvSpPr>
        <xdr:cNvPr id="245" name="フローチャート: 判断 244"/>
        <xdr:cNvSpPr/>
      </xdr:nvSpPr>
      <xdr:spPr>
        <a:xfrm>
          <a:off x="1968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98425</xdr:rowOff>
    </xdr:from>
    <xdr:ext cx="532765" cy="257175"/>
    <xdr:sp macro="" textlink="">
      <xdr:nvSpPr>
        <xdr:cNvPr id="246" name="テキスト ボックス 245"/>
        <xdr:cNvSpPr txBox="1"/>
      </xdr:nvSpPr>
      <xdr:spPr>
        <a:xfrm>
          <a:off x="1751965" y="16557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13970</xdr:rowOff>
    </xdr:from>
    <xdr:to xmlns:xdr="http://schemas.openxmlformats.org/drawingml/2006/spreadsheetDrawing">
      <xdr:col>6</xdr:col>
      <xdr:colOff>38100</xdr:colOff>
      <xdr:row>96</xdr:row>
      <xdr:rowOff>115570</xdr:rowOff>
    </xdr:to>
    <xdr:sp macro="" textlink="">
      <xdr:nvSpPr>
        <xdr:cNvPr id="247" name="フローチャート: 判断 246"/>
        <xdr:cNvSpPr/>
      </xdr:nvSpPr>
      <xdr:spPr>
        <a:xfrm>
          <a:off x="107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106680</xdr:rowOff>
    </xdr:from>
    <xdr:ext cx="532765" cy="259080"/>
    <xdr:sp macro="" textlink="">
      <xdr:nvSpPr>
        <xdr:cNvPr id="248" name="テキスト ボックス 247"/>
        <xdr:cNvSpPr txBox="1"/>
      </xdr:nvSpPr>
      <xdr:spPr>
        <a:xfrm>
          <a:off x="862965" y="16565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148590</xdr:rowOff>
    </xdr:from>
    <xdr:to xmlns:xdr="http://schemas.openxmlformats.org/drawingml/2006/spreadsheetDrawing">
      <xdr:col>24</xdr:col>
      <xdr:colOff>114300</xdr:colOff>
      <xdr:row>95</xdr:row>
      <xdr:rowOff>78740</xdr:rowOff>
    </xdr:to>
    <xdr:sp macro="" textlink="">
      <xdr:nvSpPr>
        <xdr:cNvPr id="254" name="楕円 253"/>
        <xdr:cNvSpPr/>
      </xdr:nvSpPr>
      <xdr:spPr>
        <a:xfrm>
          <a:off x="45847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127000</xdr:rowOff>
    </xdr:from>
    <xdr:ext cx="534670" cy="259080"/>
    <xdr:sp macro="" textlink="">
      <xdr:nvSpPr>
        <xdr:cNvPr id="255" name="扶助費該当値テキスト"/>
        <xdr:cNvSpPr txBox="1"/>
      </xdr:nvSpPr>
      <xdr:spPr>
        <a:xfrm>
          <a:off x="4686300" y="1624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40640</xdr:rowOff>
    </xdr:from>
    <xdr:to xmlns:xdr="http://schemas.openxmlformats.org/drawingml/2006/spreadsheetDrawing">
      <xdr:col>20</xdr:col>
      <xdr:colOff>38100</xdr:colOff>
      <xdr:row>95</xdr:row>
      <xdr:rowOff>142240</xdr:rowOff>
    </xdr:to>
    <xdr:sp macro="" textlink="">
      <xdr:nvSpPr>
        <xdr:cNvPr id="256" name="楕円 255"/>
        <xdr:cNvSpPr/>
      </xdr:nvSpPr>
      <xdr:spPr>
        <a:xfrm>
          <a:off x="37465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133350</xdr:rowOff>
    </xdr:from>
    <xdr:ext cx="532765" cy="257175"/>
    <xdr:sp macro="" textlink="">
      <xdr:nvSpPr>
        <xdr:cNvPr id="257" name="テキスト ボックス 256"/>
        <xdr:cNvSpPr txBox="1"/>
      </xdr:nvSpPr>
      <xdr:spPr>
        <a:xfrm>
          <a:off x="3529965" y="16421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92075</xdr:rowOff>
    </xdr:from>
    <xdr:to xmlns:xdr="http://schemas.openxmlformats.org/drawingml/2006/spreadsheetDrawing">
      <xdr:col>15</xdr:col>
      <xdr:colOff>101600</xdr:colOff>
      <xdr:row>95</xdr:row>
      <xdr:rowOff>22225</xdr:rowOff>
    </xdr:to>
    <xdr:sp macro="" textlink="">
      <xdr:nvSpPr>
        <xdr:cNvPr id="258" name="楕円 257"/>
        <xdr:cNvSpPr/>
      </xdr:nvSpPr>
      <xdr:spPr>
        <a:xfrm>
          <a:off x="2857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38735</xdr:rowOff>
    </xdr:from>
    <xdr:ext cx="596900" cy="259080"/>
    <xdr:sp macro="" textlink="">
      <xdr:nvSpPr>
        <xdr:cNvPr id="259" name="テキスト ボックス 258"/>
        <xdr:cNvSpPr txBox="1"/>
      </xdr:nvSpPr>
      <xdr:spPr>
        <a:xfrm>
          <a:off x="2608580" y="159835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150495</xdr:rowOff>
    </xdr:from>
    <xdr:to xmlns:xdr="http://schemas.openxmlformats.org/drawingml/2006/spreadsheetDrawing">
      <xdr:col>10</xdr:col>
      <xdr:colOff>165100</xdr:colOff>
      <xdr:row>96</xdr:row>
      <xdr:rowOff>80645</xdr:rowOff>
    </xdr:to>
    <xdr:sp macro="" textlink="">
      <xdr:nvSpPr>
        <xdr:cNvPr id="260" name="楕円 259"/>
        <xdr:cNvSpPr/>
      </xdr:nvSpPr>
      <xdr:spPr>
        <a:xfrm>
          <a:off x="1968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97790</xdr:rowOff>
    </xdr:from>
    <xdr:ext cx="532765" cy="257175"/>
    <xdr:sp macro="" textlink="">
      <xdr:nvSpPr>
        <xdr:cNvPr id="261" name="テキスト ボックス 260"/>
        <xdr:cNvSpPr txBox="1"/>
      </xdr:nvSpPr>
      <xdr:spPr>
        <a:xfrm>
          <a:off x="1751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123190</xdr:rowOff>
    </xdr:from>
    <xdr:to xmlns:xdr="http://schemas.openxmlformats.org/drawingml/2006/spreadsheetDrawing">
      <xdr:col>6</xdr:col>
      <xdr:colOff>38100</xdr:colOff>
      <xdr:row>96</xdr:row>
      <xdr:rowOff>53340</xdr:rowOff>
    </xdr:to>
    <xdr:sp macro="" textlink="">
      <xdr:nvSpPr>
        <xdr:cNvPr id="262" name="楕円 261"/>
        <xdr:cNvSpPr/>
      </xdr:nvSpPr>
      <xdr:spPr>
        <a:xfrm>
          <a:off x="1079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69850</xdr:rowOff>
    </xdr:from>
    <xdr:ext cx="532765" cy="259080"/>
    <xdr:sp macro="" textlink="">
      <xdr:nvSpPr>
        <xdr:cNvPr id="263" name="テキスト ボックス 262"/>
        <xdr:cNvSpPr txBox="1"/>
      </xdr:nvSpPr>
      <xdr:spPr>
        <a:xfrm>
          <a:off x="862965" y="16186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5" name="テキスト ボックス 274"/>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7" name="テキスト ボックス 276"/>
        <xdr:cNvSpPr txBox="1"/>
      </xdr:nvSpPr>
      <xdr:spPr>
        <a:xfrm>
          <a:off x="6008370"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9" name="テキスト ボックス 278"/>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81" name="テキスト ボックス 280"/>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3" name="テキスト ボックス 282"/>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5" name="テキスト ボックス 284"/>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120650</xdr:rowOff>
    </xdr:from>
    <xdr:to xmlns:xdr="http://schemas.openxmlformats.org/drawingml/2006/spreadsheetDrawing">
      <xdr:col>54</xdr:col>
      <xdr:colOff>189865</xdr:colOff>
      <xdr:row>37</xdr:row>
      <xdr:rowOff>164465</xdr:rowOff>
    </xdr:to>
    <xdr:cxnSp macro="">
      <xdr:nvCxnSpPr>
        <xdr:cNvPr id="287" name="直線コネクタ 286"/>
        <xdr:cNvCxnSpPr/>
      </xdr:nvCxnSpPr>
      <xdr:spPr>
        <a:xfrm flipV="1">
          <a:off x="10475595" y="543560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168275</xdr:rowOff>
    </xdr:from>
    <xdr:ext cx="534670" cy="257175"/>
    <xdr:sp macro="" textlink="">
      <xdr:nvSpPr>
        <xdr:cNvPr id="288" name="補助費等最小値テキスト"/>
        <xdr:cNvSpPr txBox="1"/>
      </xdr:nvSpPr>
      <xdr:spPr>
        <a:xfrm>
          <a:off x="10528300" y="65119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164465</xdr:rowOff>
    </xdr:from>
    <xdr:to xmlns:xdr="http://schemas.openxmlformats.org/drawingml/2006/spreadsheetDrawing">
      <xdr:col>55</xdr:col>
      <xdr:colOff>88900</xdr:colOff>
      <xdr:row>37</xdr:row>
      <xdr:rowOff>164465</xdr:rowOff>
    </xdr:to>
    <xdr:cxnSp macro="">
      <xdr:nvCxnSpPr>
        <xdr:cNvPr id="289" name="直線コネクタ 288"/>
        <xdr:cNvCxnSpPr/>
      </xdr:nvCxnSpPr>
      <xdr:spPr>
        <a:xfrm>
          <a:off x="10388600" y="650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66675</xdr:rowOff>
    </xdr:from>
    <xdr:ext cx="598805" cy="257175"/>
    <xdr:sp macro="" textlink="">
      <xdr:nvSpPr>
        <xdr:cNvPr id="290" name="補助費等最大値テキスト"/>
        <xdr:cNvSpPr txBox="1"/>
      </xdr:nvSpPr>
      <xdr:spPr>
        <a:xfrm>
          <a:off x="10528300" y="52101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120650</xdr:rowOff>
    </xdr:from>
    <xdr:to xmlns:xdr="http://schemas.openxmlformats.org/drawingml/2006/spreadsheetDrawing">
      <xdr:col>55</xdr:col>
      <xdr:colOff>88900</xdr:colOff>
      <xdr:row>31</xdr:row>
      <xdr:rowOff>120650</xdr:rowOff>
    </xdr:to>
    <xdr:cxnSp macro="">
      <xdr:nvCxnSpPr>
        <xdr:cNvPr id="291" name="直線コネクタ 290"/>
        <xdr:cNvCxnSpPr/>
      </xdr:nvCxnSpPr>
      <xdr:spPr>
        <a:xfrm>
          <a:off x="10388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103505</xdr:rowOff>
    </xdr:from>
    <xdr:to xmlns:xdr="http://schemas.openxmlformats.org/drawingml/2006/spreadsheetDrawing">
      <xdr:col>55</xdr:col>
      <xdr:colOff>0</xdr:colOff>
      <xdr:row>33</xdr:row>
      <xdr:rowOff>8890</xdr:rowOff>
    </xdr:to>
    <xdr:cxnSp macro="">
      <xdr:nvCxnSpPr>
        <xdr:cNvPr id="292" name="直線コネクタ 291"/>
        <xdr:cNvCxnSpPr/>
      </xdr:nvCxnSpPr>
      <xdr:spPr>
        <a:xfrm flipV="1">
          <a:off x="9639300" y="5589905"/>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18415</xdr:rowOff>
    </xdr:from>
    <xdr:ext cx="598805" cy="257175"/>
    <xdr:sp macro="" textlink="">
      <xdr:nvSpPr>
        <xdr:cNvPr id="293" name="補助費等平均値テキスト"/>
        <xdr:cNvSpPr txBox="1"/>
      </xdr:nvSpPr>
      <xdr:spPr>
        <a:xfrm>
          <a:off x="10528300" y="601916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40640</xdr:rowOff>
    </xdr:from>
    <xdr:to xmlns:xdr="http://schemas.openxmlformats.org/drawingml/2006/spreadsheetDrawing">
      <xdr:col>55</xdr:col>
      <xdr:colOff>50800</xdr:colOff>
      <xdr:row>35</xdr:row>
      <xdr:rowOff>141605</xdr:rowOff>
    </xdr:to>
    <xdr:sp macro="" textlink="">
      <xdr:nvSpPr>
        <xdr:cNvPr id="294" name="フローチャート: 判断 293"/>
        <xdr:cNvSpPr/>
      </xdr:nvSpPr>
      <xdr:spPr>
        <a:xfrm>
          <a:off x="10426700" y="6041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35560</xdr:rowOff>
    </xdr:from>
    <xdr:to xmlns:xdr="http://schemas.openxmlformats.org/drawingml/2006/spreadsheetDrawing">
      <xdr:col>50</xdr:col>
      <xdr:colOff>114300</xdr:colOff>
      <xdr:row>33</xdr:row>
      <xdr:rowOff>8890</xdr:rowOff>
    </xdr:to>
    <xdr:cxnSp macro="">
      <xdr:nvCxnSpPr>
        <xdr:cNvPr id="295" name="直線コネクタ 294"/>
        <xdr:cNvCxnSpPr/>
      </xdr:nvCxnSpPr>
      <xdr:spPr>
        <a:xfrm>
          <a:off x="8750300" y="552196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50800</xdr:rowOff>
    </xdr:from>
    <xdr:to xmlns:xdr="http://schemas.openxmlformats.org/drawingml/2006/spreadsheetDrawing">
      <xdr:col>50</xdr:col>
      <xdr:colOff>165100</xdr:colOff>
      <xdr:row>35</xdr:row>
      <xdr:rowOff>152400</xdr:rowOff>
    </xdr:to>
    <xdr:sp macro="" textlink="">
      <xdr:nvSpPr>
        <xdr:cNvPr id="296" name="フローチャート: 判断 295"/>
        <xdr:cNvSpPr/>
      </xdr:nvSpPr>
      <xdr:spPr>
        <a:xfrm>
          <a:off x="9588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143510</xdr:rowOff>
    </xdr:from>
    <xdr:ext cx="596900" cy="257175"/>
    <xdr:sp macro="" textlink="">
      <xdr:nvSpPr>
        <xdr:cNvPr id="297" name="テキスト ボックス 296"/>
        <xdr:cNvSpPr txBox="1"/>
      </xdr:nvSpPr>
      <xdr:spPr>
        <a:xfrm>
          <a:off x="9339580" y="6144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163830</xdr:rowOff>
    </xdr:from>
    <xdr:to xmlns:xdr="http://schemas.openxmlformats.org/drawingml/2006/spreadsheetDrawing">
      <xdr:col>45</xdr:col>
      <xdr:colOff>177800</xdr:colOff>
      <xdr:row>32</xdr:row>
      <xdr:rowOff>35560</xdr:rowOff>
    </xdr:to>
    <xdr:cxnSp macro="">
      <xdr:nvCxnSpPr>
        <xdr:cNvPr id="298" name="直線コネクタ 297"/>
        <xdr:cNvCxnSpPr/>
      </xdr:nvCxnSpPr>
      <xdr:spPr>
        <a:xfrm>
          <a:off x="7861300" y="53073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98425</xdr:rowOff>
    </xdr:from>
    <xdr:to xmlns:xdr="http://schemas.openxmlformats.org/drawingml/2006/spreadsheetDrawing">
      <xdr:col>46</xdr:col>
      <xdr:colOff>38100</xdr:colOff>
      <xdr:row>36</xdr:row>
      <xdr:rowOff>29210</xdr:rowOff>
    </xdr:to>
    <xdr:sp macro="" textlink="">
      <xdr:nvSpPr>
        <xdr:cNvPr id="299" name="フローチャート: 判断 298"/>
        <xdr:cNvSpPr/>
      </xdr:nvSpPr>
      <xdr:spPr>
        <a:xfrm>
          <a:off x="8699500" y="6099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19685</xdr:rowOff>
    </xdr:from>
    <xdr:ext cx="596900" cy="257175"/>
    <xdr:sp macro="" textlink="">
      <xdr:nvSpPr>
        <xdr:cNvPr id="300" name="テキスト ボックス 299"/>
        <xdr:cNvSpPr txBox="1"/>
      </xdr:nvSpPr>
      <xdr:spPr>
        <a:xfrm>
          <a:off x="8450580" y="6191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163830</xdr:rowOff>
    </xdr:from>
    <xdr:to xmlns:xdr="http://schemas.openxmlformats.org/drawingml/2006/spreadsheetDrawing">
      <xdr:col>41</xdr:col>
      <xdr:colOff>50800</xdr:colOff>
      <xdr:row>33</xdr:row>
      <xdr:rowOff>123190</xdr:rowOff>
    </xdr:to>
    <xdr:cxnSp macro="">
      <xdr:nvCxnSpPr>
        <xdr:cNvPr id="301" name="直線コネクタ 300"/>
        <xdr:cNvCxnSpPr/>
      </xdr:nvCxnSpPr>
      <xdr:spPr>
        <a:xfrm flipV="1">
          <a:off x="6972300" y="5307330"/>
          <a:ext cx="889000" cy="473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83185</xdr:rowOff>
    </xdr:from>
    <xdr:to xmlns:xdr="http://schemas.openxmlformats.org/drawingml/2006/spreadsheetDrawing">
      <xdr:col>41</xdr:col>
      <xdr:colOff>101600</xdr:colOff>
      <xdr:row>34</xdr:row>
      <xdr:rowOff>13335</xdr:rowOff>
    </xdr:to>
    <xdr:sp macro="" textlink="">
      <xdr:nvSpPr>
        <xdr:cNvPr id="302" name="フローチャート: 判断 301"/>
        <xdr:cNvSpPr/>
      </xdr:nvSpPr>
      <xdr:spPr>
        <a:xfrm>
          <a:off x="7810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4445</xdr:rowOff>
    </xdr:from>
    <xdr:ext cx="596900" cy="259080"/>
    <xdr:sp macro="" textlink="">
      <xdr:nvSpPr>
        <xdr:cNvPr id="303" name="テキスト ボックス 302"/>
        <xdr:cNvSpPr txBox="1"/>
      </xdr:nvSpPr>
      <xdr:spPr>
        <a:xfrm>
          <a:off x="7561580" y="5833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130810</xdr:rowOff>
    </xdr:from>
    <xdr:to xmlns:xdr="http://schemas.openxmlformats.org/drawingml/2006/spreadsheetDrawing">
      <xdr:col>36</xdr:col>
      <xdr:colOff>165100</xdr:colOff>
      <xdr:row>37</xdr:row>
      <xdr:rowOff>60960</xdr:rowOff>
    </xdr:to>
    <xdr:sp macro="" textlink="">
      <xdr:nvSpPr>
        <xdr:cNvPr id="304" name="フローチャート: 判断 303"/>
        <xdr:cNvSpPr/>
      </xdr:nvSpPr>
      <xdr:spPr>
        <a:xfrm>
          <a:off x="6921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52070</xdr:rowOff>
    </xdr:from>
    <xdr:ext cx="532765" cy="257175"/>
    <xdr:sp macro="" textlink="">
      <xdr:nvSpPr>
        <xdr:cNvPr id="305" name="テキスト ボックス 304"/>
        <xdr:cNvSpPr txBox="1"/>
      </xdr:nvSpPr>
      <xdr:spPr>
        <a:xfrm>
          <a:off x="6704965" y="6395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52705</xdr:rowOff>
    </xdr:from>
    <xdr:to xmlns:xdr="http://schemas.openxmlformats.org/drawingml/2006/spreadsheetDrawing">
      <xdr:col>55</xdr:col>
      <xdr:colOff>50800</xdr:colOff>
      <xdr:row>32</xdr:row>
      <xdr:rowOff>154940</xdr:rowOff>
    </xdr:to>
    <xdr:sp macro="" textlink="">
      <xdr:nvSpPr>
        <xdr:cNvPr id="311" name="楕円 310"/>
        <xdr:cNvSpPr/>
      </xdr:nvSpPr>
      <xdr:spPr>
        <a:xfrm>
          <a:off x="10426700" y="5539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75565</xdr:rowOff>
    </xdr:from>
    <xdr:ext cx="598805" cy="257175"/>
    <xdr:sp macro="" textlink="">
      <xdr:nvSpPr>
        <xdr:cNvPr id="312" name="補助費等該当値テキスト"/>
        <xdr:cNvSpPr txBox="1"/>
      </xdr:nvSpPr>
      <xdr:spPr>
        <a:xfrm>
          <a:off x="10528300" y="53905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129540</xdr:rowOff>
    </xdr:from>
    <xdr:to xmlns:xdr="http://schemas.openxmlformats.org/drawingml/2006/spreadsheetDrawing">
      <xdr:col>50</xdr:col>
      <xdr:colOff>165100</xdr:colOff>
      <xdr:row>33</xdr:row>
      <xdr:rowOff>59690</xdr:rowOff>
    </xdr:to>
    <xdr:sp macro="" textlink="">
      <xdr:nvSpPr>
        <xdr:cNvPr id="313" name="楕円 312"/>
        <xdr:cNvSpPr/>
      </xdr:nvSpPr>
      <xdr:spPr>
        <a:xfrm>
          <a:off x="9588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76200</xdr:rowOff>
    </xdr:from>
    <xdr:ext cx="596900" cy="257175"/>
    <xdr:sp macro="" textlink="">
      <xdr:nvSpPr>
        <xdr:cNvPr id="314" name="テキスト ボックス 313"/>
        <xdr:cNvSpPr txBox="1"/>
      </xdr:nvSpPr>
      <xdr:spPr>
        <a:xfrm>
          <a:off x="9339580" y="53911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156210</xdr:rowOff>
    </xdr:from>
    <xdr:to xmlns:xdr="http://schemas.openxmlformats.org/drawingml/2006/spreadsheetDrawing">
      <xdr:col>46</xdr:col>
      <xdr:colOff>38100</xdr:colOff>
      <xdr:row>32</xdr:row>
      <xdr:rowOff>86360</xdr:rowOff>
    </xdr:to>
    <xdr:sp macro="" textlink="">
      <xdr:nvSpPr>
        <xdr:cNvPr id="315" name="楕円 314"/>
        <xdr:cNvSpPr/>
      </xdr:nvSpPr>
      <xdr:spPr>
        <a:xfrm>
          <a:off x="8699500" y="54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102870</xdr:rowOff>
    </xdr:from>
    <xdr:ext cx="596900" cy="259080"/>
    <xdr:sp macro="" textlink="">
      <xdr:nvSpPr>
        <xdr:cNvPr id="316" name="テキスト ボックス 315"/>
        <xdr:cNvSpPr txBox="1"/>
      </xdr:nvSpPr>
      <xdr:spPr>
        <a:xfrm>
          <a:off x="8450580" y="5246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113030</xdr:rowOff>
    </xdr:from>
    <xdr:to xmlns:xdr="http://schemas.openxmlformats.org/drawingml/2006/spreadsheetDrawing">
      <xdr:col>41</xdr:col>
      <xdr:colOff>101600</xdr:colOff>
      <xdr:row>31</xdr:row>
      <xdr:rowOff>43180</xdr:rowOff>
    </xdr:to>
    <xdr:sp macro="" textlink="">
      <xdr:nvSpPr>
        <xdr:cNvPr id="317" name="楕円 316"/>
        <xdr:cNvSpPr/>
      </xdr:nvSpPr>
      <xdr:spPr>
        <a:xfrm>
          <a:off x="7810500" y="52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59690</xdr:rowOff>
    </xdr:from>
    <xdr:ext cx="596900" cy="259080"/>
    <xdr:sp macro="" textlink="">
      <xdr:nvSpPr>
        <xdr:cNvPr id="318" name="テキスト ボックス 317"/>
        <xdr:cNvSpPr txBox="1"/>
      </xdr:nvSpPr>
      <xdr:spPr>
        <a:xfrm>
          <a:off x="7561580" y="5031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72390</xdr:rowOff>
    </xdr:from>
    <xdr:to xmlns:xdr="http://schemas.openxmlformats.org/drawingml/2006/spreadsheetDrawing">
      <xdr:col>36</xdr:col>
      <xdr:colOff>165100</xdr:colOff>
      <xdr:row>34</xdr:row>
      <xdr:rowOff>2540</xdr:rowOff>
    </xdr:to>
    <xdr:sp macro="" textlink="">
      <xdr:nvSpPr>
        <xdr:cNvPr id="319" name="楕円 318"/>
        <xdr:cNvSpPr/>
      </xdr:nvSpPr>
      <xdr:spPr>
        <a:xfrm>
          <a:off x="6921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19050</xdr:rowOff>
    </xdr:from>
    <xdr:ext cx="596900" cy="257175"/>
    <xdr:sp macro="" textlink="">
      <xdr:nvSpPr>
        <xdr:cNvPr id="320" name="テキスト ボックス 319"/>
        <xdr:cNvSpPr txBox="1"/>
      </xdr:nvSpPr>
      <xdr:spPr>
        <a:xfrm>
          <a:off x="6672580" y="5505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9" name="テキスト ボックス 328"/>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2" name="テキスト ボックス 331"/>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4" name="テキスト ボックス 333"/>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6" name="テキスト ボックス 335"/>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8" name="テキスト ボックス 337"/>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0" name="テキスト ボックス 339"/>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107315</xdr:rowOff>
    </xdr:from>
    <xdr:to xmlns:xdr="http://schemas.openxmlformats.org/drawingml/2006/spreadsheetDrawing">
      <xdr:col>54</xdr:col>
      <xdr:colOff>189865</xdr:colOff>
      <xdr:row>58</xdr:row>
      <xdr:rowOff>52070</xdr:rowOff>
    </xdr:to>
    <xdr:cxnSp macro="">
      <xdr:nvCxnSpPr>
        <xdr:cNvPr id="342" name="直線コネクタ 341"/>
        <xdr:cNvCxnSpPr/>
      </xdr:nvCxnSpPr>
      <xdr:spPr>
        <a:xfrm flipV="1">
          <a:off x="10475595" y="9194165"/>
          <a:ext cx="1270" cy="802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55880</xdr:rowOff>
    </xdr:from>
    <xdr:ext cx="534670" cy="259080"/>
    <xdr:sp macro="" textlink="">
      <xdr:nvSpPr>
        <xdr:cNvPr id="343" name="普通建設事業費最小値テキスト"/>
        <xdr:cNvSpPr txBox="1"/>
      </xdr:nvSpPr>
      <xdr:spPr>
        <a:xfrm>
          <a:off x="10528300" y="999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52070</xdr:rowOff>
    </xdr:from>
    <xdr:to xmlns:xdr="http://schemas.openxmlformats.org/drawingml/2006/spreadsheetDrawing">
      <xdr:col>55</xdr:col>
      <xdr:colOff>88900</xdr:colOff>
      <xdr:row>58</xdr:row>
      <xdr:rowOff>52070</xdr:rowOff>
    </xdr:to>
    <xdr:cxnSp macro="">
      <xdr:nvCxnSpPr>
        <xdr:cNvPr id="344" name="直線コネクタ 343"/>
        <xdr:cNvCxnSpPr/>
      </xdr:nvCxnSpPr>
      <xdr:spPr>
        <a:xfrm>
          <a:off x="10388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53975</xdr:rowOff>
    </xdr:from>
    <xdr:ext cx="598805" cy="257175"/>
    <xdr:sp macro="" textlink="">
      <xdr:nvSpPr>
        <xdr:cNvPr id="345" name="普通建設事業費最大値テキスト"/>
        <xdr:cNvSpPr txBox="1"/>
      </xdr:nvSpPr>
      <xdr:spPr>
        <a:xfrm>
          <a:off x="10528300" y="89693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107315</xdr:rowOff>
    </xdr:from>
    <xdr:to xmlns:xdr="http://schemas.openxmlformats.org/drawingml/2006/spreadsheetDrawing">
      <xdr:col>55</xdr:col>
      <xdr:colOff>88900</xdr:colOff>
      <xdr:row>53</xdr:row>
      <xdr:rowOff>107315</xdr:rowOff>
    </xdr:to>
    <xdr:cxnSp macro="">
      <xdr:nvCxnSpPr>
        <xdr:cNvPr id="346" name="直線コネクタ 345"/>
        <xdr:cNvCxnSpPr/>
      </xdr:nvCxnSpPr>
      <xdr:spPr>
        <a:xfrm>
          <a:off x="10388600" y="919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51</xdr:row>
      <xdr:rowOff>160655</xdr:rowOff>
    </xdr:from>
    <xdr:to xmlns:xdr="http://schemas.openxmlformats.org/drawingml/2006/spreadsheetDrawing">
      <xdr:col>55</xdr:col>
      <xdr:colOff>0</xdr:colOff>
      <xdr:row>55</xdr:row>
      <xdr:rowOff>163195</xdr:rowOff>
    </xdr:to>
    <xdr:cxnSp macro="">
      <xdr:nvCxnSpPr>
        <xdr:cNvPr id="347" name="直線コネクタ 346"/>
        <xdr:cNvCxnSpPr/>
      </xdr:nvCxnSpPr>
      <xdr:spPr>
        <a:xfrm>
          <a:off x="9639300" y="8904605"/>
          <a:ext cx="838200"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109855</xdr:rowOff>
    </xdr:from>
    <xdr:ext cx="598805" cy="257175"/>
    <xdr:sp macro="" textlink="">
      <xdr:nvSpPr>
        <xdr:cNvPr id="348" name="普通建設事業費平均値テキスト"/>
        <xdr:cNvSpPr txBox="1"/>
      </xdr:nvSpPr>
      <xdr:spPr>
        <a:xfrm>
          <a:off x="10528300" y="97110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132080</xdr:rowOff>
    </xdr:from>
    <xdr:to xmlns:xdr="http://schemas.openxmlformats.org/drawingml/2006/spreadsheetDrawing">
      <xdr:col>55</xdr:col>
      <xdr:colOff>50800</xdr:colOff>
      <xdr:row>57</xdr:row>
      <xdr:rowOff>61595</xdr:rowOff>
    </xdr:to>
    <xdr:sp macro="" textlink="">
      <xdr:nvSpPr>
        <xdr:cNvPr id="349" name="フローチャート: 判断 348"/>
        <xdr:cNvSpPr/>
      </xdr:nvSpPr>
      <xdr:spPr>
        <a:xfrm>
          <a:off x="104267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51</xdr:row>
      <xdr:rowOff>160655</xdr:rowOff>
    </xdr:from>
    <xdr:to xmlns:xdr="http://schemas.openxmlformats.org/drawingml/2006/spreadsheetDrawing">
      <xdr:col>50</xdr:col>
      <xdr:colOff>114300</xdr:colOff>
      <xdr:row>53</xdr:row>
      <xdr:rowOff>135255</xdr:rowOff>
    </xdr:to>
    <xdr:cxnSp macro="">
      <xdr:nvCxnSpPr>
        <xdr:cNvPr id="350" name="直線コネクタ 349"/>
        <xdr:cNvCxnSpPr/>
      </xdr:nvCxnSpPr>
      <xdr:spPr>
        <a:xfrm flipV="1">
          <a:off x="8750300" y="8904605"/>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147955</xdr:rowOff>
    </xdr:from>
    <xdr:to xmlns:xdr="http://schemas.openxmlformats.org/drawingml/2006/spreadsheetDrawing">
      <xdr:col>50</xdr:col>
      <xdr:colOff>165100</xdr:colOff>
      <xdr:row>57</xdr:row>
      <xdr:rowOff>78105</xdr:rowOff>
    </xdr:to>
    <xdr:sp macro="" textlink="">
      <xdr:nvSpPr>
        <xdr:cNvPr id="351" name="フローチャート: 判断 350"/>
        <xdr:cNvSpPr/>
      </xdr:nvSpPr>
      <xdr:spPr>
        <a:xfrm>
          <a:off x="9588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69215</xdr:rowOff>
    </xdr:from>
    <xdr:ext cx="596900" cy="259080"/>
    <xdr:sp macro="" textlink="">
      <xdr:nvSpPr>
        <xdr:cNvPr id="352" name="テキスト ボックス 351"/>
        <xdr:cNvSpPr txBox="1"/>
      </xdr:nvSpPr>
      <xdr:spPr>
        <a:xfrm>
          <a:off x="9339580" y="9841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135255</xdr:rowOff>
    </xdr:from>
    <xdr:to xmlns:xdr="http://schemas.openxmlformats.org/drawingml/2006/spreadsheetDrawing">
      <xdr:col>45</xdr:col>
      <xdr:colOff>177800</xdr:colOff>
      <xdr:row>54</xdr:row>
      <xdr:rowOff>12700</xdr:rowOff>
    </xdr:to>
    <xdr:cxnSp macro="">
      <xdr:nvCxnSpPr>
        <xdr:cNvPr id="353" name="直線コネクタ 352"/>
        <xdr:cNvCxnSpPr/>
      </xdr:nvCxnSpPr>
      <xdr:spPr>
        <a:xfrm flipV="1">
          <a:off x="7861300" y="9222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169545</xdr:rowOff>
    </xdr:from>
    <xdr:to xmlns:xdr="http://schemas.openxmlformats.org/drawingml/2006/spreadsheetDrawing">
      <xdr:col>46</xdr:col>
      <xdr:colOff>38100</xdr:colOff>
      <xdr:row>57</xdr:row>
      <xdr:rowOff>99695</xdr:rowOff>
    </xdr:to>
    <xdr:sp macro="" textlink="">
      <xdr:nvSpPr>
        <xdr:cNvPr id="354" name="フローチャート: 判断 353"/>
        <xdr:cNvSpPr/>
      </xdr:nvSpPr>
      <xdr:spPr>
        <a:xfrm>
          <a:off x="8699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90805</xdr:rowOff>
    </xdr:from>
    <xdr:ext cx="596900" cy="258445"/>
    <xdr:sp macro="" textlink="">
      <xdr:nvSpPr>
        <xdr:cNvPr id="355" name="テキスト ボックス 354"/>
        <xdr:cNvSpPr txBox="1"/>
      </xdr:nvSpPr>
      <xdr:spPr>
        <a:xfrm>
          <a:off x="8450580" y="98634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51</xdr:row>
      <xdr:rowOff>15240</xdr:rowOff>
    </xdr:from>
    <xdr:to xmlns:xdr="http://schemas.openxmlformats.org/drawingml/2006/spreadsheetDrawing">
      <xdr:col>41</xdr:col>
      <xdr:colOff>50800</xdr:colOff>
      <xdr:row>54</xdr:row>
      <xdr:rowOff>12700</xdr:rowOff>
    </xdr:to>
    <xdr:cxnSp macro="">
      <xdr:nvCxnSpPr>
        <xdr:cNvPr id="356" name="直線コネクタ 355"/>
        <xdr:cNvCxnSpPr/>
      </xdr:nvCxnSpPr>
      <xdr:spPr>
        <a:xfrm>
          <a:off x="6972300" y="8759190"/>
          <a:ext cx="889000" cy="511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156845</xdr:rowOff>
    </xdr:from>
    <xdr:to xmlns:xdr="http://schemas.openxmlformats.org/drawingml/2006/spreadsheetDrawing">
      <xdr:col>41</xdr:col>
      <xdr:colOff>101600</xdr:colOff>
      <xdr:row>57</xdr:row>
      <xdr:rowOff>86995</xdr:rowOff>
    </xdr:to>
    <xdr:sp macro="" textlink="">
      <xdr:nvSpPr>
        <xdr:cNvPr id="357" name="フローチャート: 判断 356"/>
        <xdr:cNvSpPr/>
      </xdr:nvSpPr>
      <xdr:spPr>
        <a:xfrm>
          <a:off x="7810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78105</xdr:rowOff>
    </xdr:from>
    <xdr:ext cx="596900" cy="257175"/>
    <xdr:sp macro="" textlink="">
      <xdr:nvSpPr>
        <xdr:cNvPr id="358" name="テキスト ボックス 357"/>
        <xdr:cNvSpPr txBox="1"/>
      </xdr:nvSpPr>
      <xdr:spPr>
        <a:xfrm>
          <a:off x="7561580" y="98507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1270</xdr:rowOff>
    </xdr:from>
    <xdr:to xmlns:xdr="http://schemas.openxmlformats.org/drawingml/2006/spreadsheetDrawing">
      <xdr:col>36</xdr:col>
      <xdr:colOff>165100</xdr:colOff>
      <xdr:row>57</xdr:row>
      <xdr:rowOff>102870</xdr:rowOff>
    </xdr:to>
    <xdr:sp macro="" textlink="">
      <xdr:nvSpPr>
        <xdr:cNvPr id="359" name="フローチャート: 判断 358"/>
        <xdr:cNvSpPr/>
      </xdr:nvSpPr>
      <xdr:spPr>
        <a:xfrm>
          <a:off x="69215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93980</xdr:rowOff>
    </xdr:from>
    <xdr:ext cx="596900" cy="259080"/>
    <xdr:sp macro="" textlink="">
      <xdr:nvSpPr>
        <xdr:cNvPr id="360" name="テキスト ボックス 359"/>
        <xdr:cNvSpPr txBox="1"/>
      </xdr:nvSpPr>
      <xdr:spPr>
        <a:xfrm>
          <a:off x="6672580" y="9866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112395</xdr:rowOff>
    </xdr:from>
    <xdr:to xmlns:xdr="http://schemas.openxmlformats.org/drawingml/2006/spreadsheetDrawing">
      <xdr:col>55</xdr:col>
      <xdr:colOff>50800</xdr:colOff>
      <xdr:row>56</xdr:row>
      <xdr:rowOff>42545</xdr:rowOff>
    </xdr:to>
    <xdr:sp macro="" textlink="">
      <xdr:nvSpPr>
        <xdr:cNvPr id="366" name="楕円 365"/>
        <xdr:cNvSpPr/>
      </xdr:nvSpPr>
      <xdr:spPr>
        <a:xfrm>
          <a:off x="104267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135255</xdr:rowOff>
    </xdr:from>
    <xdr:ext cx="598805" cy="257175"/>
    <xdr:sp macro="" textlink="">
      <xdr:nvSpPr>
        <xdr:cNvPr id="367" name="普通建設事業費該当値テキスト"/>
        <xdr:cNvSpPr txBox="1"/>
      </xdr:nvSpPr>
      <xdr:spPr>
        <a:xfrm>
          <a:off x="10528300" y="93935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51</xdr:row>
      <xdr:rowOff>109855</xdr:rowOff>
    </xdr:from>
    <xdr:to xmlns:xdr="http://schemas.openxmlformats.org/drawingml/2006/spreadsheetDrawing">
      <xdr:col>50</xdr:col>
      <xdr:colOff>165100</xdr:colOff>
      <xdr:row>52</xdr:row>
      <xdr:rowOff>40640</xdr:rowOff>
    </xdr:to>
    <xdr:sp macro="" textlink="">
      <xdr:nvSpPr>
        <xdr:cNvPr id="368" name="楕円 367"/>
        <xdr:cNvSpPr/>
      </xdr:nvSpPr>
      <xdr:spPr>
        <a:xfrm>
          <a:off x="9588500" y="8853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50</xdr:row>
      <xdr:rowOff>56515</xdr:rowOff>
    </xdr:from>
    <xdr:ext cx="596900" cy="258445"/>
    <xdr:sp macro="" textlink="">
      <xdr:nvSpPr>
        <xdr:cNvPr id="369" name="テキスト ボックス 368"/>
        <xdr:cNvSpPr txBox="1"/>
      </xdr:nvSpPr>
      <xdr:spPr>
        <a:xfrm>
          <a:off x="9339580" y="86290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84455</xdr:rowOff>
    </xdr:from>
    <xdr:to xmlns:xdr="http://schemas.openxmlformats.org/drawingml/2006/spreadsheetDrawing">
      <xdr:col>46</xdr:col>
      <xdr:colOff>38100</xdr:colOff>
      <xdr:row>54</xdr:row>
      <xdr:rowOff>14605</xdr:rowOff>
    </xdr:to>
    <xdr:sp macro="" textlink="">
      <xdr:nvSpPr>
        <xdr:cNvPr id="370" name="楕円 369"/>
        <xdr:cNvSpPr/>
      </xdr:nvSpPr>
      <xdr:spPr>
        <a:xfrm>
          <a:off x="86995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31115</xdr:rowOff>
    </xdr:from>
    <xdr:ext cx="596900" cy="257175"/>
    <xdr:sp macro="" textlink="">
      <xdr:nvSpPr>
        <xdr:cNvPr id="371" name="テキスト ボックス 370"/>
        <xdr:cNvSpPr txBox="1"/>
      </xdr:nvSpPr>
      <xdr:spPr>
        <a:xfrm>
          <a:off x="8450580" y="89465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133350</xdr:rowOff>
    </xdr:from>
    <xdr:to xmlns:xdr="http://schemas.openxmlformats.org/drawingml/2006/spreadsheetDrawing">
      <xdr:col>41</xdr:col>
      <xdr:colOff>101600</xdr:colOff>
      <xdr:row>54</xdr:row>
      <xdr:rowOff>63500</xdr:rowOff>
    </xdr:to>
    <xdr:sp macro="" textlink="">
      <xdr:nvSpPr>
        <xdr:cNvPr id="372" name="楕円 371"/>
        <xdr:cNvSpPr/>
      </xdr:nvSpPr>
      <xdr:spPr>
        <a:xfrm>
          <a:off x="78105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80010</xdr:rowOff>
    </xdr:from>
    <xdr:ext cx="596900" cy="259080"/>
    <xdr:sp macro="" textlink="">
      <xdr:nvSpPr>
        <xdr:cNvPr id="373" name="テキスト ボックス 372"/>
        <xdr:cNvSpPr txBox="1"/>
      </xdr:nvSpPr>
      <xdr:spPr>
        <a:xfrm>
          <a:off x="7561580" y="8995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135890</xdr:rowOff>
    </xdr:from>
    <xdr:to xmlns:xdr="http://schemas.openxmlformats.org/drawingml/2006/spreadsheetDrawing">
      <xdr:col>36</xdr:col>
      <xdr:colOff>165100</xdr:colOff>
      <xdr:row>51</xdr:row>
      <xdr:rowOff>66040</xdr:rowOff>
    </xdr:to>
    <xdr:sp macro="" textlink="">
      <xdr:nvSpPr>
        <xdr:cNvPr id="374" name="楕円 373"/>
        <xdr:cNvSpPr/>
      </xdr:nvSpPr>
      <xdr:spPr>
        <a:xfrm>
          <a:off x="6921500" y="87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82550</xdr:rowOff>
    </xdr:from>
    <xdr:ext cx="596900" cy="259080"/>
    <xdr:sp macro="" textlink="">
      <xdr:nvSpPr>
        <xdr:cNvPr id="375" name="テキスト ボックス 374"/>
        <xdr:cNvSpPr txBox="1"/>
      </xdr:nvSpPr>
      <xdr:spPr>
        <a:xfrm>
          <a:off x="6672580" y="84836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6" name="直線コネクタ 385"/>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7175"/>
    <xdr:sp macro="" textlink="">
      <xdr:nvSpPr>
        <xdr:cNvPr id="387" name="テキスト ボックス 386"/>
        <xdr:cNvSpPr txBox="1"/>
      </xdr:nvSpPr>
      <xdr:spPr>
        <a:xfrm>
          <a:off x="6355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89" name="テキスト ボックス 388"/>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0" name="直線コネクタ 389"/>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7175"/>
    <xdr:sp macro="" textlink="">
      <xdr:nvSpPr>
        <xdr:cNvPr id="391" name="テキスト ボックス 390"/>
        <xdr:cNvSpPr txBox="1"/>
      </xdr:nvSpPr>
      <xdr:spPr>
        <a:xfrm>
          <a:off x="6008370" y="12113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3" name="テキスト ボックス 392"/>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92075</xdr:rowOff>
    </xdr:from>
    <xdr:to xmlns:xdr="http://schemas.openxmlformats.org/drawingml/2006/spreadsheetDrawing">
      <xdr:col>54</xdr:col>
      <xdr:colOff>189865</xdr:colOff>
      <xdr:row>78</xdr:row>
      <xdr:rowOff>25400</xdr:rowOff>
    </xdr:to>
    <xdr:cxnSp macro="">
      <xdr:nvCxnSpPr>
        <xdr:cNvPr id="395" name="直線コネクタ 394"/>
        <xdr:cNvCxnSpPr/>
      </xdr:nvCxnSpPr>
      <xdr:spPr>
        <a:xfrm flipV="1">
          <a:off x="10475595" y="1209357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7175"/>
    <xdr:sp macro="" textlink="">
      <xdr:nvSpPr>
        <xdr:cNvPr id="396" name="普通建設事業費 （ うち新規整備　）最小値テキスト"/>
        <xdr:cNvSpPr txBox="1"/>
      </xdr:nvSpPr>
      <xdr:spPr>
        <a:xfrm>
          <a:off x="10528300" y="13402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7" name="直線コネクタ 396"/>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38735</xdr:rowOff>
    </xdr:from>
    <xdr:ext cx="598805" cy="259080"/>
    <xdr:sp macro="" textlink="">
      <xdr:nvSpPr>
        <xdr:cNvPr id="398" name="普通建設事業費 （ うち新規整備　）最大値テキスト"/>
        <xdr:cNvSpPr txBox="1"/>
      </xdr:nvSpPr>
      <xdr:spPr>
        <a:xfrm>
          <a:off x="10528300" y="11868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92075</xdr:rowOff>
    </xdr:from>
    <xdr:to xmlns:xdr="http://schemas.openxmlformats.org/drawingml/2006/spreadsheetDrawing">
      <xdr:col>55</xdr:col>
      <xdr:colOff>88900</xdr:colOff>
      <xdr:row>70</xdr:row>
      <xdr:rowOff>92075</xdr:rowOff>
    </xdr:to>
    <xdr:cxnSp macro="">
      <xdr:nvCxnSpPr>
        <xdr:cNvPr id="399" name="直線コネクタ 398"/>
        <xdr:cNvCxnSpPr/>
      </xdr:nvCxnSpPr>
      <xdr:spPr>
        <a:xfrm>
          <a:off x="10388600" y="1209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121920</xdr:rowOff>
    </xdr:from>
    <xdr:to xmlns:xdr="http://schemas.openxmlformats.org/drawingml/2006/spreadsheetDrawing">
      <xdr:col>55</xdr:col>
      <xdr:colOff>0</xdr:colOff>
      <xdr:row>77</xdr:row>
      <xdr:rowOff>150495</xdr:rowOff>
    </xdr:to>
    <xdr:cxnSp macro="">
      <xdr:nvCxnSpPr>
        <xdr:cNvPr id="400" name="直線コネクタ 399"/>
        <xdr:cNvCxnSpPr/>
      </xdr:nvCxnSpPr>
      <xdr:spPr>
        <a:xfrm>
          <a:off x="9639300" y="12123420"/>
          <a:ext cx="838200" cy="1228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146685</xdr:rowOff>
    </xdr:from>
    <xdr:ext cx="534670" cy="257175"/>
    <xdr:sp macro="" textlink="">
      <xdr:nvSpPr>
        <xdr:cNvPr id="401" name="普通建設事業費 （ うち新規整備　）平均値テキスト"/>
        <xdr:cNvSpPr txBox="1"/>
      </xdr:nvSpPr>
      <xdr:spPr>
        <a:xfrm>
          <a:off x="10528300" y="130054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123825</xdr:rowOff>
    </xdr:from>
    <xdr:to xmlns:xdr="http://schemas.openxmlformats.org/drawingml/2006/spreadsheetDrawing">
      <xdr:col>55</xdr:col>
      <xdr:colOff>50800</xdr:colOff>
      <xdr:row>77</xdr:row>
      <xdr:rowOff>53975</xdr:rowOff>
    </xdr:to>
    <xdr:sp macro="" textlink="">
      <xdr:nvSpPr>
        <xdr:cNvPr id="402" name="フローチャート: 判断 401"/>
        <xdr:cNvSpPr/>
      </xdr:nvSpPr>
      <xdr:spPr>
        <a:xfrm>
          <a:off x="104267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70</xdr:row>
      <xdr:rowOff>121920</xdr:rowOff>
    </xdr:from>
    <xdr:to xmlns:xdr="http://schemas.openxmlformats.org/drawingml/2006/spreadsheetDrawing">
      <xdr:col>50</xdr:col>
      <xdr:colOff>114300</xdr:colOff>
      <xdr:row>73</xdr:row>
      <xdr:rowOff>63500</xdr:rowOff>
    </xdr:to>
    <xdr:cxnSp macro="">
      <xdr:nvCxnSpPr>
        <xdr:cNvPr id="403" name="直線コネクタ 402"/>
        <xdr:cNvCxnSpPr/>
      </xdr:nvCxnSpPr>
      <xdr:spPr>
        <a:xfrm flipV="1">
          <a:off x="8750300" y="12123420"/>
          <a:ext cx="8890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114935</xdr:rowOff>
    </xdr:from>
    <xdr:to xmlns:xdr="http://schemas.openxmlformats.org/drawingml/2006/spreadsheetDrawing">
      <xdr:col>50</xdr:col>
      <xdr:colOff>165100</xdr:colOff>
      <xdr:row>77</xdr:row>
      <xdr:rowOff>45085</xdr:rowOff>
    </xdr:to>
    <xdr:sp macro="" textlink="">
      <xdr:nvSpPr>
        <xdr:cNvPr id="404" name="フローチャート: 判断 403"/>
        <xdr:cNvSpPr/>
      </xdr:nvSpPr>
      <xdr:spPr>
        <a:xfrm>
          <a:off x="9588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36195</xdr:rowOff>
    </xdr:from>
    <xdr:ext cx="532765" cy="259080"/>
    <xdr:sp macro="" textlink="">
      <xdr:nvSpPr>
        <xdr:cNvPr id="405" name="テキスト ボックス 404"/>
        <xdr:cNvSpPr txBox="1"/>
      </xdr:nvSpPr>
      <xdr:spPr>
        <a:xfrm>
          <a:off x="9371965" y="132378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63500</xdr:rowOff>
    </xdr:from>
    <xdr:to xmlns:xdr="http://schemas.openxmlformats.org/drawingml/2006/spreadsheetDrawing">
      <xdr:col>45</xdr:col>
      <xdr:colOff>177800</xdr:colOff>
      <xdr:row>74</xdr:row>
      <xdr:rowOff>65405</xdr:rowOff>
    </xdr:to>
    <xdr:cxnSp macro="">
      <xdr:nvCxnSpPr>
        <xdr:cNvPr id="406" name="直線コネクタ 405"/>
        <xdr:cNvCxnSpPr/>
      </xdr:nvCxnSpPr>
      <xdr:spPr>
        <a:xfrm flipV="1">
          <a:off x="7861300" y="1257935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151765</xdr:rowOff>
    </xdr:from>
    <xdr:to xmlns:xdr="http://schemas.openxmlformats.org/drawingml/2006/spreadsheetDrawing">
      <xdr:col>46</xdr:col>
      <xdr:colOff>38100</xdr:colOff>
      <xdr:row>77</xdr:row>
      <xdr:rowOff>81915</xdr:rowOff>
    </xdr:to>
    <xdr:sp macro="" textlink="">
      <xdr:nvSpPr>
        <xdr:cNvPr id="407" name="フローチャート: 判断 406"/>
        <xdr:cNvSpPr/>
      </xdr:nvSpPr>
      <xdr:spPr>
        <a:xfrm>
          <a:off x="86995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73025</xdr:rowOff>
    </xdr:from>
    <xdr:ext cx="532765" cy="259080"/>
    <xdr:sp macro="" textlink="">
      <xdr:nvSpPr>
        <xdr:cNvPr id="408" name="テキスト ボックス 407"/>
        <xdr:cNvSpPr txBox="1"/>
      </xdr:nvSpPr>
      <xdr:spPr>
        <a:xfrm>
          <a:off x="8482965" y="13274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65405</xdr:rowOff>
    </xdr:from>
    <xdr:to xmlns:xdr="http://schemas.openxmlformats.org/drawingml/2006/spreadsheetDrawing">
      <xdr:col>41</xdr:col>
      <xdr:colOff>50800</xdr:colOff>
      <xdr:row>77</xdr:row>
      <xdr:rowOff>31115</xdr:rowOff>
    </xdr:to>
    <xdr:cxnSp macro="">
      <xdr:nvCxnSpPr>
        <xdr:cNvPr id="409" name="直線コネクタ 408"/>
        <xdr:cNvCxnSpPr/>
      </xdr:nvCxnSpPr>
      <xdr:spPr>
        <a:xfrm flipV="1">
          <a:off x="6972300" y="1275270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97790</xdr:rowOff>
    </xdr:to>
    <xdr:sp macro="" textlink="">
      <xdr:nvSpPr>
        <xdr:cNvPr id="410" name="フローチャート: 判断 409"/>
        <xdr:cNvSpPr/>
      </xdr:nvSpPr>
      <xdr:spPr>
        <a:xfrm>
          <a:off x="7810500" y="13197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88265</xdr:rowOff>
    </xdr:from>
    <xdr:ext cx="532765" cy="257175"/>
    <xdr:sp macro="" textlink="">
      <xdr:nvSpPr>
        <xdr:cNvPr id="411" name="テキスト ボックス 410"/>
        <xdr:cNvSpPr txBox="1"/>
      </xdr:nvSpPr>
      <xdr:spPr>
        <a:xfrm>
          <a:off x="7593965" y="13289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148590</xdr:rowOff>
    </xdr:from>
    <xdr:to xmlns:xdr="http://schemas.openxmlformats.org/drawingml/2006/spreadsheetDrawing">
      <xdr:col>36</xdr:col>
      <xdr:colOff>165100</xdr:colOff>
      <xdr:row>77</xdr:row>
      <xdr:rowOff>78740</xdr:rowOff>
    </xdr:to>
    <xdr:sp macro="" textlink="">
      <xdr:nvSpPr>
        <xdr:cNvPr id="412" name="フローチャート: 判断 411"/>
        <xdr:cNvSpPr/>
      </xdr:nvSpPr>
      <xdr:spPr>
        <a:xfrm>
          <a:off x="69215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95250</xdr:rowOff>
    </xdr:from>
    <xdr:ext cx="532765" cy="259080"/>
    <xdr:sp macro="" textlink="">
      <xdr:nvSpPr>
        <xdr:cNvPr id="413" name="テキスト ボックス 412"/>
        <xdr:cNvSpPr txBox="1"/>
      </xdr:nvSpPr>
      <xdr:spPr>
        <a:xfrm>
          <a:off x="6704965" y="12954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99695</xdr:rowOff>
    </xdr:from>
    <xdr:to xmlns:xdr="http://schemas.openxmlformats.org/drawingml/2006/spreadsheetDrawing">
      <xdr:col>55</xdr:col>
      <xdr:colOff>50800</xdr:colOff>
      <xdr:row>78</xdr:row>
      <xdr:rowOff>29845</xdr:rowOff>
    </xdr:to>
    <xdr:sp macro="" textlink="">
      <xdr:nvSpPr>
        <xdr:cNvPr id="419" name="楕円 418"/>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14605</xdr:rowOff>
    </xdr:from>
    <xdr:ext cx="469900" cy="259080"/>
    <xdr:sp macro="" textlink="">
      <xdr:nvSpPr>
        <xdr:cNvPr id="420" name="普通建設事業費 （ うち新規整備　）該当値テキスト"/>
        <xdr:cNvSpPr txBox="1"/>
      </xdr:nvSpPr>
      <xdr:spPr>
        <a:xfrm>
          <a:off x="10528300" y="13216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70</xdr:row>
      <xdr:rowOff>71120</xdr:rowOff>
    </xdr:from>
    <xdr:to xmlns:xdr="http://schemas.openxmlformats.org/drawingml/2006/spreadsheetDrawing">
      <xdr:col>50</xdr:col>
      <xdr:colOff>165100</xdr:colOff>
      <xdr:row>71</xdr:row>
      <xdr:rowOff>1270</xdr:rowOff>
    </xdr:to>
    <xdr:sp macro="" textlink="">
      <xdr:nvSpPr>
        <xdr:cNvPr id="421" name="楕円 420"/>
        <xdr:cNvSpPr/>
      </xdr:nvSpPr>
      <xdr:spPr>
        <a:xfrm>
          <a:off x="9588500" y="1207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69</xdr:row>
      <xdr:rowOff>17780</xdr:rowOff>
    </xdr:from>
    <xdr:ext cx="596900" cy="257175"/>
    <xdr:sp macro="" textlink="">
      <xdr:nvSpPr>
        <xdr:cNvPr id="422" name="テキスト ボックス 421"/>
        <xdr:cNvSpPr txBox="1"/>
      </xdr:nvSpPr>
      <xdr:spPr>
        <a:xfrm>
          <a:off x="9339580" y="11847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12065</xdr:rowOff>
    </xdr:from>
    <xdr:to xmlns:xdr="http://schemas.openxmlformats.org/drawingml/2006/spreadsheetDrawing">
      <xdr:col>46</xdr:col>
      <xdr:colOff>38100</xdr:colOff>
      <xdr:row>73</xdr:row>
      <xdr:rowOff>113665</xdr:rowOff>
    </xdr:to>
    <xdr:sp macro="" textlink="">
      <xdr:nvSpPr>
        <xdr:cNvPr id="423" name="楕円 422"/>
        <xdr:cNvSpPr/>
      </xdr:nvSpPr>
      <xdr:spPr>
        <a:xfrm>
          <a:off x="8699500" y="125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71</xdr:row>
      <xdr:rowOff>130175</xdr:rowOff>
    </xdr:from>
    <xdr:ext cx="596900" cy="259080"/>
    <xdr:sp macro="" textlink="">
      <xdr:nvSpPr>
        <xdr:cNvPr id="424" name="テキスト ボックス 423"/>
        <xdr:cNvSpPr txBox="1"/>
      </xdr:nvSpPr>
      <xdr:spPr>
        <a:xfrm>
          <a:off x="8450580" y="12303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14605</xdr:rowOff>
    </xdr:from>
    <xdr:to xmlns:xdr="http://schemas.openxmlformats.org/drawingml/2006/spreadsheetDrawing">
      <xdr:col>41</xdr:col>
      <xdr:colOff>101600</xdr:colOff>
      <xdr:row>74</xdr:row>
      <xdr:rowOff>116205</xdr:rowOff>
    </xdr:to>
    <xdr:sp macro="" textlink="">
      <xdr:nvSpPr>
        <xdr:cNvPr id="425" name="楕円 424"/>
        <xdr:cNvSpPr/>
      </xdr:nvSpPr>
      <xdr:spPr>
        <a:xfrm>
          <a:off x="7810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72</xdr:row>
      <xdr:rowOff>132715</xdr:rowOff>
    </xdr:from>
    <xdr:ext cx="596900" cy="257175"/>
    <xdr:sp macro="" textlink="">
      <xdr:nvSpPr>
        <xdr:cNvPr id="426" name="テキスト ボックス 425"/>
        <xdr:cNvSpPr txBox="1"/>
      </xdr:nvSpPr>
      <xdr:spPr>
        <a:xfrm>
          <a:off x="7561580" y="124771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151765</xdr:rowOff>
    </xdr:from>
    <xdr:to xmlns:xdr="http://schemas.openxmlformats.org/drawingml/2006/spreadsheetDrawing">
      <xdr:col>36</xdr:col>
      <xdr:colOff>165100</xdr:colOff>
      <xdr:row>77</xdr:row>
      <xdr:rowOff>81915</xdr:rowOff>
    </xdr:to>
    <xdr:sp macro="" textlink="">
      <xdr:nvSpPr>
        <xdr:cNvPr id="427" name="楕円 426"/>
        <xdr:cNvSpPr/>
      </xdr:nvSpPr>
      <xdr:spPr>
        <a:xfrm>
          <a:off x="69215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73025</xdr:rowOff>
    </xdr:from>
    <xdr:ext cx="532765" cy="259080"/>
    <xdr:sp macro="" textlink="">
      <xdr:nvSpPr>
        <xdr:cNvPr id="428" name="テキスト ボックス 427"/>
        <xdr:cNvSpPr txBox="1"/>
      </xdr:nvSpPr>
      <xdr:spPr>
        <a:xfrm>
          <a:off x="6704965" y="13274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7" name="テキスト ボックス 436"/>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0" name="テキスト ボックス 439"/>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2" name="テキスト ボックス 441"/>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4" name="テキスト ボックス 443"/>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46" name="テキスト ボックス 445"/>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48" name="テキスト ボックス 44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26035</xdr:rowOff>
    </xdr:from>
    <xdr:to xmlns:xdr="http://schemas.openxmlformats.org/drawingml/2006/spreadsheetDrawing">
      <xdr:col>54</xdr:col>
      <xdr:colOff>189865</xdr:colOff>
      <xdr:row>98</xdr:row>
      <xdr:rowOff>104775</xdr:rowOff>
    </xdr:to>
    <xdr:cxnSp macro="">
      <xdr:nvCxnSpPr>
        <xdr:cNvPr id="450" name="直線コネクタ 449"/>
        <xdr:cNvCxnSpPr/>
      </xdr:nvCxnSpPr>
      <xdr:spPr>
        <a:xfrm flipV="1">
          <a:off x="10475595" y="1562798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109220</xdr:rowOff>
    </xdr:from>
    <xdr:ext cx="469900" cy="257175"/>
    <xdr:sp macro="" textlink="">
      <xdr:nvSpPr>
        <xdr:cNvPr id="451" name="普通建設事業費 （ うち更新整備　）最小値テキスト"/>
        <xdr:cNvSpPr txBox="1"/>
      </xdr:nvSpPr>
      <xdr:spPr>
        <a:xfrm>
          <a:off x="10528300" y="16911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104775</xdr:rowOff>
    </xdr:from>
    <xdr:to xmlns:xdr="http://schemas.openxmlformats.org/drawingml/2006/spreadsheetDrawing">
      <xdr:col>55</xdr:col>
      <xdr:colOff>88900</xdr:colOff>
      <xdr:row>98</xdr:row>
      <xdr:rowOff>104775</xdr:rowOff>
    </xdr:to>
    <xdr:cxnSp macro="">
      <xdr:nvCxnSpPr>
        <xdr:cNvPr id="452" name="直線コネクタ 451"/>
        <xdr:cNvCxnSpPr/>
      </xdr:nvCxnSpPr>
      <xdr:spPr>
        <a:xfrm>
          <a:off x="10388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144145</xdr:rowOff>
    </xdr:from>
    <xdr:ext cx="598805" cy="257175"/>
    <xdr:sp macro="" textlink="">
      <xdr:nvSpPr>
        <xdr:cNvPr id="453" name="普通建設事業費 （ うち更新整備　）最大値テキスト"/>
        <xdr:cNvSpPr txBox="1"/>
      </xdr:nvSpPr>
      <xdr:spPr>
        <a:xfrm>
          <a:off x="10528300" y="154031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26035</xdr:rowOff>
    </xdr:from>
    <xdr:to xmlns:xdr="http://schemas.openxmlformats.org/drawingml/2006/spreadsheetDrawing">
      <xdr:col>55</xdr:col>
      <xdr:colOff>88900</xdr:colOff>
      <xdr:row>91</xdr:row>
      <xdr:rowOff>26035</xdr:rowOff>
    </xdr:to>
    <xdr:cxnSp macro="">
      <xdr:nvCxnSpPr>
        <xdr:cNvPr id="454" name="直線コネクタ 453"/>
        <xdr:cNvCxnSpPr/>
      </xdr:nvCxnSpPr>
      <xdr:spPr>
        <a:xfrm>
          <a:off x="10388600" y="15627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43180</xdr:rowOff>
    </xdr:from>
    <xdr:to xmlns:xdr="http://schemas.openxmlformats.org/drawingml/2006/spreadsheetDrawing">
      <xdr:col>55</xdr:col>
      <xdr:colOff>0</xdr:colOff>
      <xdr:row>94</xdr:row>
      <xdr:rowOff>78740</xdr:rowOff>
    </xdr:to>
    <xdr:cxnSp macro="">
      <xdr:nvCxnSpPr>
        <xdr:cNvPr id="455" name="直線コネクタ 454"/>
        <xdr:cNvCxnSpPr/>
      </xdr:nvCxnSpPr>
      <xdr:spPr>
        <a:xfrm flipV="1">
          <a:off x="9639300" y="161594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59690</xdr:rowOff>
    </xdr:from>
    <xdr:ext cx="534670" cy="259080"/>
    <xdr:sp macro="" textlink="">
      <xdr:nvSpPr>
        <xdr:cNvPr id="456" name="普通建設事業費 （ うち更新整備　）平均値テキスト"/>
        <xdr:cNvSpPr txBox="1"/>
      </xdr:nvSpPr>
      <xdr:spPr>
        <a:xfrm>
          <a:off x="10528300" y="16518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81280</xdr:rowOff>
    </xdr:from>
    <xdr:to xmlns:xdr="http://schemas.openxmlformats.org/drawingml/2006/spreadsheetDrawing">
      <xdr:col>55</xdr:col>
      <xdr:colOff>50800</xdr:colOff>
      <xdr:row>97</xdr:row>
      <xdr:rowOff>11430</xdr:rowOff>
    </xdr:to>
    <xdr:sp macro="" textlink="">
      <xdr:nvSpPr>
        <xdr:cNvPr id="457" name="フローチャート: 判断 456"/>
        <xdr:cNvSpPr/>
      </xdr:nvSpPr>
      <xdr:spPr>
        <a:xfrm>
          <a:off x="104267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78740</xdr:rowOff>
    </xdr:from>
    <xdr:to xmlns:xdr="http://schemas.openxmlformats.org/drawingml/2006/spreadsheetDrawing">
      <xdr:col>50</xdr:col>
      <xdr:colOff>114300</xdr:colOff>
      <xdr:row>95</xdr:row>
      <xdr:rowOff>24765</xdr:rowOff>
    </xdr:to>
    <xdr:cxnSp macro="">
      <xdr:nvCxnSpPr>
        <xdr:cNvPr id="458" name="直線コネクタ 457"/>
        <xdr:cNvCxnSpPr/>
      </xdr:nvCxnSpPr>
      <xdr:spPr>
        <a:xfrm flipV="1">
          <a:off x="8750300" y="1619504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123190</xdr:rowOff>
    </xdr:from>
    <xdr:to xmlns:xdr="http://schemas.openxmlformats.org/drawingml/2006/spreadsheetDrawing">
      <xdr:col>50</xdr:col>
      <xdr:colOff>165100</xdr:colOff>
      <xdr:row>97</xdr:row>
      <xdr:rowOff>53340</xdr:rowOff>
    </xdr:to>
    <xdr:sp macro="" textlink="">
      <xdr:nvSpPr>
        <xdr:cNvPr id="459" name="フローチャート: 判断 458"/>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44450</xdr:rowOff>
    </xdr:from>
    <xdr:ext cx="532765" cy="259080"/>
    <xdr:sp macro="" textlink="">
      <xdr:nvSpPr>
        <xdr:cNvPr id="460" name="テキスト ボックス 459"/>
        <xdr:cNvSpPr txBox="1"/>
      </xdr:nvSpPr>
      <xdr:spPr>
        <a:xfrm>
          <a:off x="9371965" y="16675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102235</xdr:rowOff>
    </xdr:from>
    <xdr:to xmlns:xdr="http://schemas.openxmlformats.org/drawingml/2006/spreadsheetDrawing">
      <xdr:col>45</xdr:col>
      <xdr:colOff>177800</xdr:colOff>
      <xdr:row>95</xdr:row>
      <xdr:rowOff>24765</xdr:rowOff>
    </xdr:to>
    <xdr:cxnSp macro="">
      <xdr:nvCxnSpPr>
        <xdr:cNvPr id="461" name="直線コネクタ 460"/>
        <xdr:cNvCxnSpPr/>
      </xdr:nvCxnSpPr>
      <xdr:spPr>
        <a:xfrm>
          <a:off x="7861300" y="1621853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135890</xdr:rowOff>
    </xdr:from>
    <xdr:to xmlns:xdr="http://schemas.openxmlformats.org/drawingml/2006/spreadsheetDrawing">
      <xdr:col>46</xdr:col>
      <xdr:colOff>38100</xdr:colOff>
      <xdr:row>97</xdr:row>
      <xdr:rowOff>66040</xdr:rowOff>
    </xdr:to>
    <xdr:sp macro="" textlink="">
      <xdr:nvSpPr>
        <xdr:cNvPr id="462" name="フローチャート: 判断 461"/>
        <xdr:cNvSpPr/>
      </xdr:nvSpPr>
      <xdr:spPr>
        <a:xfrm>
          <a:off x="8699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57150</xdr:rowOff>
    </xdr:from>
    <xdr:ext cx="532765" cy="259080"/>
    <xdr:sp macro="" textlink="">
      <xdr:nvSpPr>
        <xdr:cNvPr id="463" name="テキスト ボックス 462"/>
        <xdr:cNvSpPr txBox="1"/>
      </xdr:nvSpPr>
      <xdr:spPr>
        <a:xfrm>
          <a:off x="8482965" y="16687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97790</xdr:rowOff>
    </xdr:from>
    <xdr:to xmlns:xdr="http://schemas.openxmlformats.org/drawingml/2006/spreadsheetDrawing">
      <xdr:col>41</xdr:col>
      <xdr:colOff>50800</xdr:colOff>
      <xdr:row>94</xdr:row>
      <xdr:rowOff>102235</xdr:rowOff>
    </xdr:to>
    <xdr:cxnSp macro="">
      <xdr:nvCxnSpPr>
        <xdr:cNvPr id="464" name="直線コネクタ 463"/>
        <xdr:cNvCxnSpPr/>
      </xdr:nvCxnSpPr>
      <xdr:spPr>
        <a:xfrm>
          <a:off x="6972300" y="15699740"/>
          <a:ext cx="88900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100965</xdr:rowOff>
    </xdr:from>
    <xdr:to xmlns:xdr="http://schemas.openxmlformats.org/drawingml/2006/spreadsheetDrawing">
      <xdr:col>41</xdr:col>
      <xdr:colOff>101600</xdr:colOff>
      <xdr:row>97</xdr:row>
      <xdr:rowOff>31115</xdr:rowOff>
    </xdr:to>
    <xdr:sp macro="" textlink="">
      <xdr:nvSpPr>
        <xdr:cNvPr id="465" name="フローチャート: 判断 464"/>
        <xdr:cNvSpPr/>
      </xdr:nvSpPr>
      <xdr:spPr>
        <a:xfrm>
          <a:off x="7810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22225</xdr:rowOff>
    </xdr:from>
    <xdr:ext cx="532765" cy="258445"/>
    <xdr:sp macro="" textlink="">
      <xdr:nvSpPr>
        <xdr:cNvPr id="466" name="テキスト ボックス 465"/>
        <xdr:cNvSpPr txBox="1"/>
      </xdr:nvSpPr>
      <xdr:spPr>
        <a:xfrm>
          <a:off x="7593965" y="166528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67" name="フローチャート: 判断 466"/>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32765" cy="257175"/>
    <xdr:sp macro="" textlink="">
      <xdr:nvSpPr>
        <xdr:cNvPr id="468" name="テキスト ボックス 467"/>
        <xdr:cNvSpPr txBox="1"/>
      </xdr:nvSpPr>
      <xdr:spPr>
        <a:xfrm>
          <a:off x="6704965" y="16730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163830</xdr:rowOff>
    </xdr:from>
    <xdr:to xmlns:xdr="http://schemas.openxmlformats.org/drawingml/2006/spreadsheetDrawing">
      <xdr:col>55</xdr:col>
      <xdr:colOff>50800</xdr:colOff>
      <xdr:row>94</xdr:row>
      <xdr:rowOff>93980</xdr:rowOff>
    </xdr:to>
    <xdr:sp macro="" textlink="">
      <xdr:nvSpPr>
        <xdr:cNvPr id="474" name="楕円 473"/>
        <xdr:cNvSpPr/>
      </xdr:nvSpPr>
      <xdr:spPr>
        <a:xfrm>
          <a:off x="10426700" y="1610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15240</xdr:rowOff>
    </xdr:from>
    <xdr:ext cx="598805" cy="259080"/>
    <xdr:sp macro="" textlink="">
      <xdr:nvSpPr>
        <xdr:cNvPr id="475" name="普通建設事業費 （ うち更新整備　）該当値テキスト"/>
        <xdr:cNvSpPr txBox="1"/>
      </xdr:nvSpPr>
      <xdr:spPr>
        <a:xfrm>
          <a:off x="10528300" y="15960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27940</xdr:rowOff>
    </xdr:from>
    <xdr:to xmlns:xdr="http://schemas.openxmlformats.org/drawingml/2006/spreadsheetDrawing">
      <xdr:col>50</xdr:col>
      <xdr:colOff>165100</xdr:colOff>
      <xdr:row>94</xdr:row>
      <xdr:rowOff>129540</xdr:rowOff>
    </xdr:to>
    <xdr:sp macro="" textlink="">
      <xdr:nvSpPr>
        <xdr:cNvPr id="476" name="楕円 475"/>
        <xdr:cNvSpPr/>
      </xdr:nvSpPr>
      <xdr:spPr>
        <a:xfrm>
          <a:off x="9588500" y="161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92</xdr:row>
      <xdr:rowOff>146050</xdr:rowOff>
    </xdr:from>
    <xdr:ext cx="596900" cy="257175"/>
    <xdr:sp macro="" textlink="">
      <xdr:nvSpPr>
        <xdr:cNvPr id="477" name="テキスト ボックス 476"/>
        <xdr:cNvSpPr txBox="1"/>
      </xdr:nvSpPr>
      <xdr:spPr>
        <a:xfrm>
          <a:off x="9339580" y="1591945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145415</xdr:rowOff>
    </xdr:from>
    <xdr:to xmlns:xdr="http://schemas.openxmlformats.org/drawingml/2006/spreadsheetDrawing">
      <xdr:col>46</xdr:col>
      <xdr:colOff>38100</xdr:colOff>
      <xdr:row>95</xdr:row>
      <xdr:rowOff>75565</xdr:rowOff>
    </xdr:to>
    <xdr:sp macro="" textlink="">
      <xdr:nvSpPr>
        <xdr:cNvPr id="478" name="楕円 477"/>
        <xdr:cNvSpPr/>
      </xdr:nvSpPr>
      <xdr:spPr>
        <a:xfrm>
          <a:off x="8699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92075</xdr:rowOff>
    </xdr:from>
    <xdr:ext cx="596900" cy="259080"/>
    <xdr:sp macro="" textlink="">
      <xdr:nvSpPr>
        <xdr:cNvPr id="479" name="テキスト ボックス 478"/>
        <xdr:cNvSpPr txBox="1"/>
      </xdr:nvSpPr>
      <xdr:spPr>
        <a:xfrm>
          <a:off x="8450580" y="160369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52070</xdr:rowOff>
    </xdr:from>
    <xdr:to xmlns:xdr="http://schemas.openxmlformats.org/drawingml/2006/spreadsheetDrawing">
      <xdr:col>41</xdr:col>
      <xdr:colOff>101600</xdr:colOff>
      <xdr:row>94</xdr:row>
      <xdr:rowOff>153035</xdr:rowOff>
    </xdr:to>
    <xdr:sp macro="" textlink="">
      <xdr:nvSpPr>
        <xdr:cNvPr id="480" name="楕円 479"/>
        <xdr:cNvSpPr/>
      </xdr:nvSpPr>
      <xdr:spPr>
        <a:xfrm>
          <a:off x="7810500" y="16168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169545</xdr:rowOff>
    </xdr:from>
    <xdr:ext cx="596900" cy="257175"/>
    <xdr:sp macro="" textlink="">
      <xdr:nvSpPr>
        <xdr:cNvPr id="481" name="テキスト ボックス 480"/>
        <xdr:cNvSpPr txBox="1"/>
      </xdr:nvSpPr>
      <xdr:spPr>
        <a:xfrm>
          <a:off x="7561580" y="159429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91</xdr:row>
      <xdr:rowOff>46990</xdr:rowOff>
    </xdr:from>
    <xdr:to xmlns:xdr="http://schemas.openxmlformats.org/drawingml/2006/spreadsheetDrawing">
      <xdr:col>36</xdr:col>
      <xdr:colOff>165100</xdr:colOff>
      <xdr:row>91</xdr:row>
      <xdr:rowOff>148590</xdr:rowOff>
    </xdr:to>
    <xdr:sp macro="" textlink="">
      <xdr:nvSpPr>
        <xdr:cNvPr id="482" name="楕円 481"/>
        <xdr:cNvSpPr/>
      </xdr:nvSpPr>
      <xdr:spPr>
        <a:xfrm>
          <a:off x="6921500" y="156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89</xdr:row>
      <xdr:rowOff>165100</xdr:rowOff>
    </xdr:from>
    <xdr:ext cx="596900" cy="259080"/>
    <xdr:sp macro="" textlink="">
      <xdr:nvSpPr>
        <xdr:cNvPr id="483" name="テキスト ボックス 482"/>
        <xdr:cNvSpPr txBox="1"/>
      </xdr:nvSpPr>
      <xdr:spPr>
        <a:xfrm>
          <a:off x="6672580" y="15424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2" name="テキスト ボックス 49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4" name="直線コネクタ 49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495" name="テキスト ボックス 494"/>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6" name="直線コネクタ 49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497" name="テキスト ボックス 496"/>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8" name="直線コネクタ 49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9" name="テキスト ボックス 49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0" name="直線コネクタ 49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1" name="テキスト ボックス 500"/>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2" name="直線コネクタ 50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03" name="テキスト ボックス 502"/>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4" name="直線コネクタ 50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05" name="テキスト ボックス 504"/>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7" name="テキスト ボックス 506"/>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52070</xdr:rowOff>
    </xdr:from>
    <xdr:to xmlns:xdr="http://schemas.openxmlformats.org/drawingml/2006/spreadsheetDrawing">
      <xdr:col>85</xdr:col>
      <xdr:colOff>126365</xdr:colOff>
      <xdr:row>39</xdr:row>
      <xdr:rowOff>99060</xdr:rowOff>
    </xdr:to>
    <xdr:cxnSp macro="">
      <xdr:nvCxnSpPr>
        <xdr:cNvPr id="509" name="直線コネクタ 508"/>
        <xdr:cNvCxnSpPr/>
      </xdr:nvCxnSpPr>
      <xdr:spPr>
        <a:xfrm flipV="1">
          <a:off x="16317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0"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1" name="直線コネクタ 51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170180</xdr:rowOff>
    </xdr:from>
    <xdr:ext cx="598805" cy="259080"/>
    <xdr:sp macro="" textlink="">
      <xdr:nvSpPr>
        <xdr:cNvPr id="512" name="災害復旧事業費最大値テキスト"/>
        <xdr:cNvSpPr txBox="1"/>
      </xdr:nvSpPr>
      <xdr:spPr>
        <a:xfrm>
          <a:off x="16370300" y="4970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52070</xdr:rowOff>
    </xdr:from>
    <xdr:to xmlns:xdr="http://schemas.openxmlformats.org/drawingml/2006/spreadsheetDrawing">
      <xdr:col>86</xdr:col>
      <xdr:colOff>25400</xdr:colOff>
      <xdr:row>30</xdr:row>
      <xdr:rowOff>52070</xdr:rowOff>
    </xdr:to>
    <xdr:cxnSp macro="">
      <xdr:nvCxnSpPr>
        <xdr:cNvPr id="513" name="直線コネクタ 512"/>
        <xdr:cNvCxnSpPr/>
      </xdr:nvCxnSpPr>
      <xdr:spPr>
        <a:xfrm>
          <a:off x="16230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14" name="直線コネクタ 513"/>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116205</xdr:rowOff>
    </xdr:from>
    <xdr:ext cx="534670" cy="259080"/>
    <xdr:sp macro="" textlink="">
      <xdr:nvSpPr>
        <xdr:cNvPr id="515" name="災害復旧事業費平均値テキスト"/>
        <xdr:cNvSpPr txBox="1"/>
      </xdr:nvSpPr>
      <xdr:spPr>
        <a:xfrm>
          <a:off x="16370300" y="6459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93345</xdr:rowOff>
    </xdr:from>
    <xdr:to xmlns:xdr="http://schemas.openxmlformats.org/drawingml/2006/spreadsheetDrawing">
      <xdr:col>85</xdr:col>
      <xdr:colOff>177800</xdr:colOff>
      <xdr:row>39</xdr:row>
      <xdr:rowOff>23495</xdr:rowOff>
    </xdr:to>
    <xdr:sp macro="" textlink="">
      <xdr:nvSpPr>
        <xdr:cNvPr id="516" name="フローチャート: 判断 515"/>
        <xdr:cNvSpPr/>
      </xdr:nvSpPr>
      <xdr:spPr>
        <a:xfrm>
          <a:off x="16268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17" name="直線コネクタ 516"/>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90170</xdr:rowOff>
    </xdr:from>
    <xdr:to xmlns:xdr="http://schemas.openxmlformats.org/drawingml/2006/spreadsheetDrawing">
      <xdr:col>81</xdr:col>
      <xdr:colOff>101600</xdr:colOff>
      <xdr:row>39</xdr:row>
      <xdr:rowOff>20320</xdr:rowOff>
    </xdr:to>
    <xdr:sp macro="" textlink="">
      <xdr:nvSpPr>
        <xdr:cNvPr id="518" name="フローチャート: 判断 517"/>
        <xdr:cNvSpPr/>
      </xdr:nvSpPr>
      <xdr:spPr>
        <a:xfrm>
          <a:off x="15430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36830</xdr:rowOff>
    </xdr:from>
    <xdr:ext cx="532765" cy="259080"/>
    <xdr:sp macro="" textlink="">
      <xdr:nvSpPr>
        <xdr:cNvPr id="519" name="テキスト ボックス 518"/>
        <xdr:cNvSpPr txBox="1"/>
      </xdr:nvSpPr>
      <xdr:spPr>
        <a:xfrm>
          <a:off x="15213965" y="6380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99060</xdr:rowOff>
    </xdr:from>
    <xdr:to xmlns:xdr="http://schemas.openxmlformats.org/drawingml/2006/spreadsheetDrawing">
      <xdr:col>76</xdr:col>
      <xdr:colOff>114300</xdr:colOff>
      <xdr:row>39</xdr:row>
      <xdr:rowOff>99060</xdr:rowOff>
    </xdr:to>
    <xdr:cxnSp macro="">
      <xdr:nvCxnSpPr>
        <xdr:cNvPr id="520" name="直線コネクタ 519"/>
        <xdr:cNvCxnSpPr/>
      </xdr:nvCxnSpPr>
      <xdr:spPr>
        <a:xfrm>
          <a:off x="13703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76835</xdr:rowOff>
    </xdr:from>
    <xdr:to xmlns:xdr="http://schemas.openxmlformats.org/drawingml/2006/spreadsheetDrawing">
      <xdr:col>76</xdr:col>
      <xdr:colOff>165100</xdr:colOff>
      <xdr:row>39</xdr:row>
      <xdr:rowOff>6985</xdr:rowOff>
    </xdr:to>
    <xdr:sp macro="" textlink="">
      <xdr:nvSpPr>
        <xdr:cNvPr id="521" name="フローチャート: 判断 520"/>
        <xdr:cNvSpPr/>
      </xdr:nvSpPr>
      <xdr:spPr>
        <a:xfrm>
          <a:off x="14541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23495</xdr:rowOff>
    </xdr:from>
    <xdr:ext cx="532765" cy="259080"/>
    <xdr:sp macro="" textlink="">
      <xdr:nvSpPr>
        <xdr:cNvPr id="522" name="テキスト ボックス 521"/>
        <xdr:cNvSpPr txBox="1"/>
      </xdr:nvSpPr>
      <xdr:spPr>
        <a:xfrm>
          <a:off x="14324965" y="6367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99060</xdr:rowOff>
    </xdr:from>
    <xdr:to xmlns:xdr="http://schemas.openxmlformats.org/drawingml/2006/spreadsheetDrawing">
      <xdr:col>71</xdr:col>
      <xdr:colOff>177800</xdr:colOff>
      <xdr:row>39</xdr:row>
      <xdr:rowOff>99060</xdr:rowOff>
    </xdr:to>
    <xdr:cxnSp macro="">
      <xdr:nvCxnSpPr>
        <xdr:cNvPr id="523" name="直線コネクタ 522"/>
        <xdr:cNvCxnSpPr/>
      </xdr:nvCxnSpPr>
      <xdr:spPr>
        <a:xfrm>
          <a:off x="1281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67945</xdr:rowOff>
    </xdr:from>
    <xdr:to xmlns:xdr="http://schemas.openxmlformats.org/drawingml/2006/spreadsheetDrawing">
      <xdr:col>72</xdr:col>
      <xdr:colOff>38100</xdr:colOff>
      <xdr:row>38</xdr:row>
      <xdr:rowOff>169545</xdr:rowOff>
    </xdr:to>
    <xdr:sp macro="" textlink="">
      <xdr:nvSpPr>
        <xdr:cNvPr id="524" name="フローチャート: 判断 523"/>
        <xdr:cNvSpPr/>
      </xdr:nvSpPr>
      <xdr:spPr>
        <a:xfrm>
          <a:off x="136525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15240</xdr:rowOff>
    </xdr:from>
    <xdr:ext cx="532765" cy="259080"/>
    <xdr:sp macro="" textlink="">
      <xdr:nvSpPr>
        <xdr:cNvPr id="525" name="テキスト ボックス 524"/>
        <xdr:cNvSpPr txBox="1"/>
      </xdr:nvSpPr>
      <xdr:spPr>
        <a:xfrm>
          <a:off x="13435965" y="6358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77470</xdr:rowOff>
    </xdr:from>
    <xdr:to xmlns:xdr="http://schemas.openxmlformats.org/drawingml/2006/spreadsheetDrawing">
      <xdr:col>67</xdr:col>
      <xdr:colOff>101600</xdr:colOff>
      <xdr:row>39</xdr:row>
      <xdr:rowOff>7620</xdr:rowOff>
    </xdr:to>
    <xdr:sp macro="" textlink="">
      <xdr:nvSpPr>
        <xdr:cNvPr id="526" name="フローチャート: 判断 525"/>
        <xdr:cNvSpPr/>
      </xdr:nvSpPr>
      <xdr:spPr>
        <a:xfrm>
          <a:off x="12763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24130</xdr:rowOff>
    </xdr:from>
    <xdr:ext cx="532765" cy="259080"/>
    <xdr:sp macro="" textlink="">
      <xdr:nvSpPr>
        <xdr:cNvPr id="527" name="テキスト ボックス 526"/>
        <xdr:cNvSpPr txBox="1"/>
      </xdr:nvSpPr>
      <xdr:spPr>
        <a:xfrm>
          <a:off x="12546965" y="6367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3" name="楕円 532"/>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7175"/>
    <xdr:sp macro="" textlink="">
      <xdr:nvSpPr>
        <xdr:cNvPr id="534" name="災害復旧事業費該当値テキスト"/>
        <xdr:cNvSpPr txBox="1"/>
      </xdr:nvSpPr>
      <xdr:spPr>
        <a:xfrm>
          <a:off x="16370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35" name="楕円 534"/>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7650" cy="259080"/>
    <xdr:sp macro="" textlink="">
      <xdr:nvSpPr>
        <xdr:cNvPr id="536" name="テキスト ボックス 535"/>
        <xdr:cNvSpPr txBox="1"/>
      </xdr:nvSpPr>
      <xdr:spPr>
        <a:xfrm>
          <a:off x="1535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37" name="楕円 536"/>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7650" cy="259080"/>
    <xdr:sp macro="" textlink="">
      <xdr:nvSpPr>
        <xdr:cNvPr id="538" name="テキスト ボックス 537"/>
        <xdr:cNvSpPr txBox="1"/>
      </xdr:nvSpPr>
      <xdr:spPr>
        <a:xfrm>
          <a:off x="14467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48260</xdr:rowOff>
    </xdr:from>
    <xdr:to xmlns:xdr="http://schemas.openxmlformats.org/drawingml/2006/spreadsheetDrawing">
      <xdr:col>72</xdr:col>
      <xdr:colOff>38100</xdr:colOff>
      <xdr:row>39</xdr:row>
      <xdr:rowOff>149860</xdr:rowOff>
    </xdr:to>
    <xdr:sp macro="" textlink="">
      <xdr:nvSpPr>
        <xdr:cNvPr id="539" name="楕円 538"/>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140970</xdr:rowOff>
    </xdr:from>
    <xdr:ext cx="247650" cy="259080"/>
    <xdr:sp macro="" textlink="">
      <xdr:nvSpPr>
        <xdr:cNvPr id="540" name="テキスト ボックス 539"/>
        <xdr:cNvSpPr txBox="1"/>
      </xdr:nvSpPr>
      <xdr:spPr>
        <a:xfrm>
          <a:off x="1357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41" name="楕円 54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7650" cy="259080"/>
    <xdr:sp macro="" textlink="">
      <xdr:nvSpPr>
        <xdr:cNvPr id="542" name="テキスト ボックス 541"/>
        <xdr:cNvSpPr txBox="1"/>
      </xdr:nvSpPr>
      <xdr:spPr>
        <a:xfrm>
          <a:off x="1268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1" name="テキスト ボックス 550"/>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4" name="テキスト ボックス 553"/>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6" name="テキスト ボックス 555"/>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8" name="直線コネクタ 55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0" name="直線コネクタ 55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3" name="直線コネクタ 56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6" name="直線コネクタ 56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68" name="テキスト ボックス 567"/>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9" name="直線コネクタ 56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1" name="テキスト ボックス 570"/>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2" name="直線コネクタ 57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4" name="テキスト ボックス 573"/>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6" name="テキスト ボックス 575"/>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5" name="テキスト ボックス 584"/>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7" name="テキスト ボックス 586"/>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89" name="テキスト ボックス 588"/>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1" name="テキスト ボックス 590"/>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0" name="テキスト ボックス 599"/>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602" name="テキスト ボックス 601"/>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3" name="直線コネクタ 60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4" name="テキスト ボックス 603"/>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5" name="直線コネクタ 60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06" name="テキスト ボックス 605"/>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7" name="直線コネクタ 60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8" name="テキスト ボックス 60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9" name="直線コネクタ 60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7175"/>
    <xdr:sp macro="" textlink="">
      <xdr:nvSpPr>
        <xdr:cNvPr id="610" name="テキスト ボックス 609"/>
        <xdr:cNvSpPr txBox="1"/>
      </xdr:nvSpPr>
      <xdr:spPr>
        <a:xfrm>
          <a:off x="11850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1" name="直線コネクタ 61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12" name="テキスト ボックス 611"/>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3" name="直線コネクタ 61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14" name="テキスト ボックス 613"/>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6" name="テキスト ボックス 61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87630</xdr:rowOff>
    </xdr:from>
    <xdr:to xmlns:xdr="http://schemas.openxmlformats.org/drawingml/2006/spreadsheetDrawing">
      <xdr:col>85</xdr:col>
      <xdr:colOff>126365</xdr:colOff>
      <xdr:row>79</xdr:row>
      <xdr:rowOff>148590</xdr:rowOff>
    </xdr:to>
    <xdr:cxnSp macro="">
      <xdr:nvCxnSpPr>
        <xdr:cNvPr id="618" name="直線コネクタ 617"/>
        <xdr:cNvCxnSpPr/>
      </xdr:nvCxnSpPr>
      <xdr:spPr>
        <a:xfrm flipV="1">
          <a:off x="16317595" y="12089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152400</xdr:rowOff>
    </xdr:from>
    <xdr:ext cx="534670" cy="259080"/>
    <xdr:sp macro="" textlink="">
      <xdr:nvSpPr>
        <xdr:cNvPr id="619" name="公債費最小値テキスト"/>
        <xdr:cNvSpPr txBox="1"/>
      </xdr:nvSpPr>
      <xdr:spPr>
        <a:xfrm>
          <a:off x="16370300" y="1369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148590</xdr:rowOff>
    </xdr:from>
    <xdr:to xmlns:xdr="http://schemas.openxmlformats.org/drawingml/2006/spreadsheetDrawing">
      <xdr:col>86</xdr:col>
      <xdr:colOff>25400</xdr:colOff>
      <xdr:row>79</xdr:row>
      <xdr:rowOff>148590</xdr:rowOff>
    </xdr:to>
    <xdr:cxnSp macro="">
      <xdr:nvCxnSpPr>
        <xdr:cNvPr id="620" name="直線コネクタ 619"/>
        <xdr:cNvCxnSpPr/>
      </xdr:nvCxnSpPr>
      <xdr:spPr>
        <a:xfrm>
          <a:off x="16230600" y="1369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34290</xdr:rowOff>
    </xdr:from>
    <xdr:ext cx="598805" cy="259080"/>
    <xdr:sp macro="" textlink="">
      <xdr:nvSpPr>
        <xdr:cNvPr id="621" name="公債費最大値テキスト"/>
        <xdr:cNvSpPr txBox="1"/>
      </xdr:nvSpPr>
      <xdr:spPr>
        <a:xfrm>
          <a:off x="16370300" y="11864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87630</xdr:rowOff>
    </xdr:from>
    <xdr:to xmlns:xdr="http://schemas.openxmlformats.org/drawingml/2006/spreadsheetDrawing">
      <xdr:col>86</xdr:col>
      <xdr:colOff>25400</xdr:colOff>
      <xdr:row>70</xdr:row>
      <xdr:rowOff>87630</xdr:rowOff>
    </xdr:to>
    <xdr:cxnSp macro="">
      <xdr:nvCxnSpPr>
        <xdr:cNvPr id="622" name="直線コネクタ 621"/>
        <xdr:cNvCxnSpPr/>
      </xdr:nvCxnSpPr>
      <xdr:spPr>
        <a:xfrm>
          <a:off x="16230600" y="1208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38735</xdr:rowOff>
    </xdr:from>
    <xdr:to xmlns:xdr="http://schemas.openxmlformats.org/drawingml/2006/spreadsheetDrawing">
      <xdr:col>85</xdr:col>
      <xdr:colOff>127000</xdr:colOff>
      <xdr:row>73</xdr:row>
      <xdr:rowOff>74930</xdr:rowOff>
    </xdr:to>
    <xdr:cxnSp macro="">
      <xdr:nvCxnSpPr>
        <xdr:cNvPr id="623" name="直線コネクタ 622"/>
        <xdr:cNvCxnSpPr/>
      </xdr:nvCxnSpPr>
      <xdr:spPr>
        <a:xfrm>
          <a:off x="15481300" y="125545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119380</xdr:rowOff>
    </xdr:from>
    <xdr:ext cx="534670" cy="259080"/>
    <xdr:sp macro="" textlink="">
      <xdr:nvSpPr>
        <xdr:cNvPr id="624" name="公債費平均値テキスト"/>
        <xdr:cNvSpPr txBox="1"/>
      </xdr:nvSpPr>
      <xdr:spPr>
        <a:xfrm>
          <a:off x="16370300" y="1297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140970</xdr:rowOff>
    </xdr:from>
    <xdr:to xmlns:xdr="http://schemas.openxmlformats.org/drawingml/2006/spreadsheetDrawing">
      <xdr:col>85</xdr:col>
      <xdr:colOff>177800</xdr:colOff>
      <xdr:row>76</xdr:row>
      <xdr:rowOff>71120</xdr:rowOff>
    </xdr:to>
    <xdr:sp macro="" textlink="">
      <xdr:nvSpPr>
        <xdr:cNvPr id="625" name="フローチャート: 判断 624"/>
        <xdr:cNvSpPr/>
      </xdr:nvSpPr>
      <xdr:spPr>
        <a:xfrm>
          <a:off x="162687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38735</xdr:rowOff>
    </xdr:from>
    <xdr:to xmlns:xdr="http://schemas.openxmlformats.org/drawingml/2006/spreadsheetDrawing">
      <xdr:col>81</xdr:col>
      <xdr:colOff>50800</xdr:colOff>
      <xdr:row>73</xdr:row>
      <xdr:rowOff>120650</xdr:rowOff>
    </xdr:to>
    <xdr:cxnSp macro="">
      <xdr:nvCxnSpPr>
        <xdr:cNvPr id="626" name="直線コネクタ 625"/>
        <xdr:cNvCxnSpPr/>
      </xdr:nvCxnSpPr>
      <xdr:spPr>
        <a:xfrm flipV="1">
          <a:off x="14592300" y="125545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144780</xdr:rowOff>
    </xdr:from>
    <xdr:to xmlns:xdr="http://schemas.openxmlformats.org/drawingml/2006/spreadsheetDrawing">
      <xdr:col>81</xdr:col>
      <xdr:colOff>101600</xdr:colOff>
      <xdr:row>76</xdr:row>
      <xdr:rowOff>74930</xdr:rowOff>
    </xdr:to>
    <xdr:sp macro="" textlink="">
      <xdr:nvSpPr>
        <xdr:cNvPr id="627" name="フローチャート: 判断 626"/>
        <xdr:cNvSpPr/>
      </xdr:nvSpPr>
      <xdr:spPr>
        <a:xfrm>
          <a:off x="15430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66040</xdr:rowOff>
    </xdr:from>
    <xdr:ext cx="532765" cy="257175"/>
    <xdr:sp macro="" textlink="">
      <xdr:nvSpPr>
        <xdr:cNvPr id="628" name="テキスト ボックス 627"/>
        <xdr:cNvSpPr txBox="1"/>
      </xdr:nvSpPr>
      <xdr:spPr>
        <a:xfrm>
          <a:off x="15213965" y="13096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120650</xdr:rowOff>
    </xdr:from>
    <xdr:to xmlns:xdr="http://schemas.openxmlformats.org/drawingml/2006/spreadsheetDrawing">
      <xdr:col>76</xdr:col>
      <xdr:colOff>114300</xdr:colOff>
      <xdr:row>73</xdr:row>
      <xdr:rowOff>139065</xdr:rowOff>
    </xdr:to>
    <xdr:cxnSp macro="">
      <xdr:nvCxnSpPr>
        <xdr:cNvPr id="629" name="直線コネクタ 628"/>
        <xdr:cNvCxnSpPr/>
      </xdr:nvCxnSpPr>
      <xdr:spPr>
        <a:xfrm flipV="1">
          <a:off x="13703300" y="12636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155575</xdr:rowOff>
    </xdr:from>
    <xdr:to xmlns:xdr="http://schemas.openxmlformats.org/drawingml/2006/spreadsheetDrawing">
      <xdr:col>76</xdr:col>
      <xdr:colOff>165100</xdr:colOff>
      <xdr:row>76</xdr:row>
      <xdr:rowOff>86360</xdr:rowOff>
    </xdr:to>
    <xdr:sp macro="" textlink="">
      <xdr:nvSpPr>
        <xdr:cNvPr id="630" name="フローチャート: 判断 629"/>
        <xdr:cNvSpPr/>
      </xdr:nvSpPr>
      <xdr:spPr>
        <a:xfrm>
          <a:off x="14541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76835</xdr:rowOff>
    </xdr:from>
    <xdr:ext cx="532765" cy="257175"/>
    <xdr:sp macro="" textlink="">
      <xdr:nvSpPr>
        <xdr:cNvPr id="631" name="テキスト ボックス 630"/>
        <xdr:cNvSpPr txBox="1"/>
      </xdr:nvSpPr>
      <xdr:spPr>
        <a:xfrm>
          <a:off x="14324965" y="13107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139065</xdr:rowOff>
    </xdr:from>
    <xdr:to xmlns:xdr="http://schemas.openxmlformats.org/drawingml/2006/spreadsheetDrawing">
      <xdr:col>71</xdr:col>
      <xdr:colOff>177800</xdr:colOff>
      <xdr:row>73</xdr:row>
      <xdr:rowOff>151130</xdr:rowOff>
    </xdr:to>
    <xdr:cxnSp macro="">
      <xdr:nvCxnSpPr>
        <xdr:cNvPr id="632" name="直線コネクタ 631"/>
        <xdr:cNvCxnSpPr/>
      </xdr:nvCxnSpPr>
      <xdr:spPr>
        <a:xfrm flipV="1">
          <a:off x="12814300" y="12654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12065</xdr:rowOff>
    </xdr:from>
    <xdr:to xmlns:xdr="http://schemas.openxmlformats.org/drawingml/2006/spreadsheetDrawing">
      <xdr:col>72</xdr:col>
      <xdr:colOff>38100</xdr:colOff>
      <xdr:row>76</xdr:row>
      <xdr:rowOff>113665</xdr:rowOff>
    </xdr:to>
    <xdr:sp macro="" textlink="">
      <xdr:nvSpPr>
        <xdr:cNvPr id="633" name="フローチャート: 判断 632"/>
        <xdr:cNvSpPr/>
      </xdr:nvSpPr>
      <xdr:spPr>
        <a:xfrm>
          <a:off x="136525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104775</xdr:rowOff>
    </xdr:from>
    <xdr:ext cx="532765" cy="259080"/>
    <xdr:sp macro="" textlink="">
      <xdr:nvSpPr>
        <xdr:cNvPr id="634" name="テキスト ボックス 633"/>
        <xdr:cNvSpPr txBox="1"/>
      </xdr:nvSpPr>
      <xdr:spPr>
        <a:xfrm>
          <a:off x="13435965" y="13134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74930</xdr:rowOff>
    </xdr:from>
    <xdr:to xmlns:xdr="http://schemas.openxmlformats.org/drawingml/2006/spreadsheetDrawing">
      <xdr:col>67</xdr:col>
      <xdr:colOff>101600</xdr:colOff>
      <xdr:row>77</xdr:row>
      <xdr:rowOff>5080</xdr:rowOff>
    </xdr:to>
    <xdr:sp macro="" textlink="">
      <xdr:nvSpPr>
        <xdr:cNvPr id="635" name="フローチャート: 判断 634"/>
        <xdr:cNvSpPr/>
      </xdr:nvSpPr>
      <xdr:spPr>
        <a:xfrm>
          <a:off x="12763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167640</xdr:rowOff>
    </xdr:from>
    <xdr:ext cx="532765" cy="257175"/>
    <xdr:sp macro="" textlink="">
      <xdr:nvSpPr>
        <xdr:cNvPr id="636" name="テキスト ボックス 635"/>
        <xdr:cNvSpPr txBox="1"/>
      </xdr:nvSpPr>
      <xdr:spPr>
        <a:xfrm>
          <a:off x="12546965" y="13197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23495</xdr:rowOff>
    </xdr:from>
    <xdr:to xmlns:xdr="http://schemas.openxmlformats.org/drawingml/2006/spreadsheetDrawing">
      <xdr:col>85</xdr:col>
      <xdr:colOff>177800</xdr:colOff>
      <xdr:row>73</xdr:row>
      <xdr:rowOff>125095</xdr:rowOff>
    </xdr:to>
    <xdr:sp macro="" textlink="">
      <xdr:nvSpPr>
        <xdr:cNvPr id="642" name="楕円 641"/>
        <xdr:cNvSpPr/>
      </xdr:nvSpPr>
      <xdr:spPr>
        <a:xfrm>
          <a:off x="16268700" y="125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46355</xdr:rowOff>
    </xdr:from>
    <xdr:ext cx="598805" cy="259080"/>
    <xdr:sp macro="" textlink="">
      <xdr:nvSpPr>
        <xdr:cNvPr id="643" name="公債費該当値テキスト"/>
        <xdr:cNvSpPr txBox="1"/>
      </xdr:nvSpPr>
      <xdr:spPr>
        <a:xfrm>
          <a:off x="16370300" y="12390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159385</xdr:rowOff>
    </xdr:from>
    <xdr:to xmlns:xdr="http://schemas.openxmlformats.org/drawingml/2006/spreadsheetDrawing">
      <xdr:col>81</xdr:col>
      <xdr:colOff>101600</xdr:colOff>
      <xdr:row>73</xdr:row>
      <xdr:rowOff>89535</xdr:rowOff>
    </xdr:to>
    <xdr:sp macro="" textlink="">
      <xdr:nvSpPr>
        <xdr:cNvPr id="644" name="楕円 643"/>
        <xdr:cNvSpPr/>
      </xdr:nvSpPr>
      <xdr:spPr>
        <a:xfrm>
          <a:off x="15430500" y="125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106045</xdr:rowOff>
    </xdr:from>
    <xdr:ext cx="596900" cy="259080"/>
    <xdr:sp macro="" textlink="">
      <xdr:nvSpPr>
        <xdr:cNvPr id="645" name="テキスト ボックス 644"/>
        <xdr:cNvSpPr txBox="1"/>
      </xdr:nvSpPr>
      <xdr:spPr>
        <a:xfrm>
          <a:off x="15181580" y="12278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69215</xdr:rowOff>
    </xdr:from>
    <xdr:to xmlns:xdr="http://schemas.openxmlformats.org/drawingml/2006/spreadsheetDrawing">
      <xdr:col>76</xdr:col>
      <xdr:colOff>165100</xdr:colOff>
      <xdr:row>73</xdr:row>
      <xdr:rowOff>170815</xdr:rowOff>
    </xdr:to>
    <xdr:sp macro="" textlink="">
      <xdr:nvSpPr>
        <xdr:cNvPr id="646" name="楕円 645"/>
        <xdr:cNvSpPr/>
      </xdr:nvSpPr>
      <xdr:spPr>
        <a:xfrm>
          <a:off x="14541500" y="125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72</xdr:row>
      <xdr:rowOff>15875</xdr:rowOff>
    </xdr:from>
    <xdr:ext cx="596900" cy="259080"/>
    <xdr:sp macro="" textlink="">
      <xdr:nvSpPr>
        <xdr:cNvPr id="647" name="テキスト ボックス 646"/>
        <xdr:cNvSpPr txBox="1"/>
      </xdr:nvSpPr>
      <xdr:spPr>
        <a:xfrm>
          <a:off x="14292580" y="12360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88265</xdr:rowOff>
    </xdr:from>
    <xdr:to xmlns:xdr="http://schemas.openxmlformats.org/drawingml/2006/spreadsheetDrawing">
      <xdr:col>72</xdr:col>
      <xdr:colOff>38100</xdr:colOff>
      <xdr:row>74</xdr:row>
      <xdr:rowOff>18415</xdr:rowOff>
    </xdr:to>
    <xdr:sp macro="" textlink="">
      <xdr:nvSpPr>
        <xdr:cNvPr id="648" name="楕円 647"/>
        <xdr:cNvSpPr/>
      </xdr:nvSpPr>
      <xdr:spPr>
        <a:xfrm>
          <a:off x="13652500" y="126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34925</xdr:rowOff>
    </xdr:from>
    <xdr:ext cx="596900" cy="259080"/>
    <xdr:sp macro="" textlink="">
      <xdr:nvSpPr>
        <xdr:cNvPr id="649" name="テキスト ボックス 648"/>
        <xdr:cNvSpPr txBox="1"/>
      </xdr:nvSpPr>
      <xdr:spPr>
        <a:xfrm>
          <a:off x="13403580" y="12379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100330</xdr:rowOff>
    </xdr:from>
    <xdr:to xmlns:xdr="http://schemas.openxmlformats.org/drawingml/2006/spreadsheetDrawing">
      <xdr:col>67</xdr:col>
      <xdr:colOff>101600</xdr:colOff>
      <xdr:row>74</xdr:row>
      <xdr:rowOff>30480</xdr:rowOff>
    </xdr:to>
    <xdr:sp macro="" textlink="">
      <xdr:nvSpPr>
        <xdr:cNvPr id="650" name="楕円 649"/>
        <xdr:cNvSpPr/>
      </xdr:nvSpPr>
      <xdr:spPr>
        <a:xfrm>
          <a:off x="12763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72</xdr:row>
      <xdr:rowOff>46990</xdr:rowOff>
    </xdr:from>
    <xdr:ext cx="596900" cy="259080"/>
    <xdr:sp macro="" textlink="">
      <xdr:nvSpPr>
        <xdr:cNvPr id="651" name="テキスト ボックス 650"/>
        <xdr:cNvSpPr txBox="1"/>
      </xdr:nvSpPr>
      <xdr:spPr>
        <a:xfrm>
          <a:off x="12514580" y="12391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0" name="テキスト ボックス 65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3" name="テキスト ボックス 662"/>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65" name="テキスト ボックス 664"/>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67" name="テキスト ボックス 666"/>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69" name="テキスト ボックス 668"/>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1" name="テキスト ボックス 670"/>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94615</xdr:rowOff>
    </xdr:from>
    <xdr:to xmlns:xdr="http://schemas.openxmlformats.org/drawingml/2006/spreadsheetDrawing">
      <xdr:col>85</xdr:col>
      <xdr:colOff>126365</xdr:colOff>
      <xdr:row>98</xdr:row>
      <xdr:rowOff>133985</xdr:rowOff>
    </xdr:to>
    <xdr:cxnSp macro="">
      <xdr:nvCxnSpPr>
        <xdr:cNvPr id="673" name="直線コネクタ 672"/>
        <xdr:cNvCxnSpPr/>
      </xdr:nvCxnSpPr>
      <xdr:spPr>
        <a:xfrm flipV="1">
          <a:off x="16317595" y="15696565"/>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137795</xdr:rowOff>
    </xdr:from>
    <xdr:ext cx="469900" cy="259080"/>
    <xdr:sp macro="" textlink="">
      <xdr:nvSpPr>
        <xdr:cNvPr id="674" name="積立金最小値テキスト"/>
        <xdr:cNvSpPr txBox="1"/>
      </xdr:nvSpPr>
      <xdr:spPr>
        <a:xfrm>
          <a:off x="16370300" y="1693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133985</xdr:rowOff>
    </xdr:from>
    <xdr:to xmlns:xdr="http://schemas.openxmlformats.org/drawingml/2006/spreadsheetDrawing">
      <xdr:col>86</xdr:col>
      <xdr:colOff>25400</xdr:colOff>
      <xdr:row>98</xdr:row>
      <xdr:rowOff>133985</xdr:rowOff>
    </xdr:to>
    <xdr:cxnSp macro="">
      <xdr:nvCxnSpPr>
        <xdr:cNvPr id="675" name="直線コネクタ 674"/>
        <xdr:cNvCxnSpPr/>
      </xdr:nvCxnSpPr>
      <xdr:spPr>
        <a:xfrm>
          <a:off x="16230600" y="1693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41275</xdr:rowOff>
    </xdr:from>
    <xdr:ext cx="598805" cy="257175"/>
    <xdr:sp macro="" textlink="">
      <xdr:nvSpPr>
        <xdr:cNvPr id="676" name="積立金最大値テキスト"/>
        <xdr:cNvSpPr txBox="1"/>
      </xdr:nvSpPr>
      <xdr:spPr>
        <a:xfrm>
          <a:off x="16370300" y="15471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94615</xdr:rowOff>
    </xdr:from>
    <xdr:to xmlns:xdr="http://schemas.openxmlformats.org/drawingml/2006/spreadsheetDrawing">
      <xdr:col>86</xdr:col>
      <xdr:colOff>25400</xdr:colOff>
      <xdr:row>91</xdr:row>
      <xdr:rowOff>94615</xdr:rowOff>
    </xdr:to>
    <xdr:cxnSp macro="">
      <xdr:nvCxnSpPr>
        <xdr:cNvPr id="677" name="直線コネクタ 676"/>
        <xdr:cNvCxnSpPr/>
      </xdr:nvCxnSpPr>
      <xdr:spPr>
        <a:xfrm>
          <a:off x="16230600" y="15696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94615</xdr:rowOff>
    </xdr:from>
    <xdr:to xmlns:xdr="http://schemas.openxmlformats.org/drawingml/2006/spreadsheetDrawing">
      <xdr:col>85</xdr:col>
      <xdr:colOff>127000</xdr:colOff>
      <xdr:row>96</xdr:row>
      <xdr:rowOff>30480</xdr:rowOff>
    </xdr:to>
    <xdr:cxnSp macro="">
      <xdr:nvCxnSpPr>
        <xdr:cNvPr id="678" name="直線コネクタ 677"/>
        <xdr:cNvCxnSpPr/>
      </xdr:nvCxnSpPr>
      <xdr:spPr>
        <a:xfrm flipV="1">
          <a:off x="15481300" y="15696565"/>
          <a:ext cx="838200" cy="793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79375</xdr:rowOff>
    </xdr:from>
    <xdr:ext cx="534670" cy="258445"/>
    <xdr:sp macro="" textlink="">
      <xdr:nvSpPr>
        <xdr:cNvPr id="679" name="積立金平均値テキスト"/>
        <xdr:cNvSpPr txBox="1"/>
      </xdr:nvSpPr>
      <xdr:spPr>
        <a:xfrm>
          <a:off x="16370300" y="1671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100965</xdr:rowOff>
    </xdr:from>
    <xdr:to xmlns:xdr="http://schemas.openxmlformats.org/drawingml/2006/spreadsheetDrawing">
      <xdr:col>85</xdr:col>
      <xdr:colOff>177800</xdr:colOff>
      <xdr:row>98</xdr:row>
      <xdr:rowOff>31115</xdr:rowOff>
    </xdr:to>
    <xdr:sp macro="" textlink="">
      <xdr:nvSpPr>
        <xdr:cNvPr id="680" name="フローチャート: 判断 679"/>
        <xdr:cNvSpPr/>
      </xdr:nvSpPr>
      <xdr:spPr>
        <a:xfrm>
          <a:off x="16268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30480</xdr:rowOff>
    </xdr:from>
    <xdr:to xmlns:xdr="http://schemas.openxmlformats.org/drawingml/2006/spreadsheetDrawing">
      <xdr:col>81</xdr:col>
      <xdr:colOff>50800</xdr:colOff>
      <xdr:row>97</xdr:row>
      <xdr:rowOff>120650</xdr:rowOff>
    </xdr:to>
    <xdr:cxnSp macro="">
      <xdr:nvCxnSpPr>
        <xdr:cNvPr id="681" name="直線コネクタ 680"/>
        <xdr:cNvCxnSpPr/>
      </xdr:nvCxnSpPr>
      <xdr:spPr>
        <a:xfrm flipV="1">
          <a:off x="14592300" y="1648968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118110</xdr:rowOff>
    </xdr:from>
    <xdr:to xmlns:xdr="http://schemas.openxmlformats.org/drawingml/2006/spreadsheetDrawing">
      <xdr:col>81</xdr:col>
      <xdr:colOff>101600</xdr:colOff>
      <xdr:row>98</xdr:row>
      <xdr:rowOff>48260</xdr:rowOff>
    </xdr:to>
    <xdr:sp macro="" textlink="">
      <xdr:nvSpPr>
        <xdr:cNvPr id="682" name="フローチャート: 判断 681"/>
        <xdr:cNvSpPr/>
      </xdr:nvSpPr>
      <xdr:spPr>
        <a:xfrm>
          <a:off x="15430500" y="1674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39370</xdr:rowOff>
    </xdr:from>
    <xdr:ext cx="532765" cy="259080"/>
    <xdr:sp macro="" textlink="">
      <xdr:nvSpPr>
        <xdr:cNvPr id="683" name="テキスト ボックス 682"/>
        <xdr:cNvSpPr txBox="1"/>
      </xdr:nvSpPr>
      <xdr:spPr>
        <a:xfrm>
          <a:off x="15213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120650</xdr:rowOff>
    </xdr:from>
    <xdr:to xmlns:xdr="http://schemas.openxmlformats.org/drawingml/2006/spreadsheetDrawing">
      <xdr:col>76</xdr:col>
      <xdr:colOff>114300</xdr:colOff>
      <xdr:row>98</xdr:row>
      <xdr:rowOff>98425</xdr:rowOff>
    </xdr:to>
    <xdr:cxnSp macro="">
      <xdr:nvCxnSpPr>
        <xdr:cNvPr id="684" name="直線コネクタ 683"/>
        <xdr:cNvCxnSpPr/>
      </xdr:nvCxnSpPr>
      <xdr:spPr>
        <a:xfrm flipV="1">
          <a:off x="13703300" y="16751300"/>
          <a:ext cx="8890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135255</xdr:rowOff>
    </xdr:from>
    <xdr:to xmlns:xdr="http://schemas.openxmlformats.org/drawingml/2006/spreadsheetDrawing">
      <xdr:col>76</xdr:col>
      <xdr:colOff>165100</xdr:colOff>
      <xdr:row>98</xdr:row>
      <xdr:rowOff>65405</xdr:rowOff>
    </xdr:to>
    <xdr:sp macro="" textlink="">
      <xdr:nvSpPr>
        <xdr:cNvPr id="685" name="フローチャート: 判断 684"/>
        <xdr:cNvSpPr/>
      </xdr:nvSpPr>
      <xdr:spPr>
        <a:xfrm>
          <a:off x="1454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56515</xdr:rowOff>
    </xdr:from>
    <xdr:ext cx="532765" cy="258445"/>
    <xdr:sp macro="" textlink="">
      <xdr:nvSpPr>
        <xdr:cNvPr id="686" name="テキスト ボックス 685"/>
        <xdr:cNvSpPr txBox="1"/>
      </xdr:nvSpPr>
      <xdr:spPr>
        <a:xfrm>
          <a:off x="14324965" y="168586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98425</xdr:rowOff>
    </xdr:from>
    <xdr:to xmlns:xdr="http://schemas.openxmlformats.org/drawingml/2006/spreadsheetDrawing">
      <xdr:col>71</xdr:col>
      <xdr:colOff>177800</xdr:colOff>
      <xdr:row>98</xdr:row>
      <xdr:rowOff>132080</xdr:rowOff>
    </xdr:to>
    <xdr:cxnSp macro="">
      <xdr:nvCxnSpPr>
        <xdr:cNvPr id="687" name="直線コネクタ 686"/>
        <xdr:cNvCxnSpPr/>
      </xdr:nvCxnSpPr>
      <xdr:spPr>
        <a:xfrm flipV="1">
          <a:off x="12814300" y="1690052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10795</xdr:rowOff>
    </xdr:from>
    <xdr:to xmlns:xdr="http://schemas.openxmlformats.org/drawingml/2006/spreadsheetDrawing">
      <xdr:col>72</xdr:col>
      <xdr:colOff>38100</xdr:colOff>
      <xdr:row>98</xdr:row>
      <xdr:rowOff>112395</xdr:rowOff>
    </xdr:to>
    <xdr:sp macro="" textlink="">
      <xdr:nvSpPr>
        <xdr:cNvPr id="688" name="フローチャート: 判断 687"/>
        <xdr:cNvSpPr/>
      </xdr:nvSpPr>
      <xdr:spPr>
        <a:xfrm>
          <a:off x="13652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128905</xdr:rowOff>
    </xdr:from>
    <xdr:ext cx="532765" cy="259080"/>
    <xdr:sp macro="" textlink="">
      <xdr:nvSpPr>
        <xdr:cNvPr id="689" name="テキスト ボックス 688"/>
        <xdr:cNvSpPr txBox="1"/>
      </xdr:nvSpPr>
      <xdr:spPr>
        <a:xfrm>
          <a:off x="13435965" y="16588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10795</xdr:rowOff>
    </xdr:from>
    <xdr:to xmlns:xdr="http://schemas.openxmlformats.org/drawingml/2006/spreadsheetDrawing">
      <xdr:col>67</xdr:col>
      <xdr:colOff>101600</xdr:colOff>
      <xdr:row>98</xdr:row>
      <xdr:rowOff>112395</xdr:rowOff>
    </xdr:to>
    <xdr:sp macro="" textlink="">
      <xdr:nvSpPr>
        <xdr:cNvPr id="690" name="フローチャート: 判断 689"/>
        <xdr:cNvSpPr/>
      </xdr:nvSpPr>
      <xdr:spPr>
        <a:xfrm>
          <a:off x="12763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128905</xdr:rowOff>
    </xdr:from>
    <xdr:ext cx="532765" cy="259080"/>
    <xdr:sp macro="" textlink="">
      <xdr:nvSpPr>
        <xdr:cNvPr id="691" name="テキスト ボックス 690"/>
        <xdr:cNvSpPr txBox="1"/>
      </xdr:nvSpPr>
      <xdr:spPr>
        <a:xfrm>
          <a:off x="12546965" y="165881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43815</xdr:rowOff>
    </xdr:from>
    <xdr:to xmlns:xdr="http://schemas.openxmlformats.org/drawingml/2006/spreadsheetDrawing">
      <xdr:col>85</xdr:col>
      <xdr:colOff>177800</xdr:colOff>
      <xdr:row>91</xdr:row>
      <xdr:rowOff>145415</xdr:rowOff>
    </xdr:to>
    <xdr:sp macro="" textlink="">
      <xdr:nvSpPr>
        <xdr:cNvPr id="697" name="楕円 696"/>
        <xdr:cNvSpPr/>
      </xdr:nvSpPr>
      <xdr:spPr>
        <a:xfrm>
          <a:off x="16268700" y="156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168275</xdr:rowOff>
    </xdr:from>
    <xdr:ext cx="598805" cy="257175"/>
    <xdr:sp macro="" textlink="">
      <xdr:nvSpPr>
        <xdr:cNvPr id="698" name="積立金該当値テキスト"/>
        <xdr:cNvSpPr txBox="1"/>
      </xdr:nvSpPr>
      <xdr:spPr>
        <a:xfrm>
          <a:off x="16370300" y="155987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151130</xdr:rowOff>
    </xdr:from>
    <xdr:to xmlns:xdr="http://schemas.openxmlformats.org/drawingml/2006/spreadsheetDrawing">
      <xdr:col>81</xdr:col>
      <xdr:colOff>101600</xdr:colOff>
      <xdr:row>96</xdr:row>
      <xdr:rowOff>81280</xdr:rowOff>
    </xdr:to>
    <xdr:sp macro="" textlink="">
      <xdr:nvSpPr>
        <xdr:cNvPr id="699" name="楕円 698"/>
        <xdr:cNvSpPr/>
      </xdr:nvSpPr>
      <xdr:spPr>
        <a:xfrm>
          <a:off x="15430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97790</xdr:rowOff>
    </xdr:from>
    <xdr:ext cx="596900" cy="257175"/>
    <xdr:sp macro="" textlink="">
      <xdr:nvSpPr>
        <xdr:cNvPr id="700" name="テキスト ボックス 699"/>
        <xdr:cNvSpPr txBox="1"/>
      </xdr:nvSpPr>
      <xdr:spPr>
        <a:xfrm>
          <a:off x="15181580" y="162140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69215</xdr:rowOff>
    </xdr:from>
    <xdr:to xmlns:xdr="http://schemas.openxmlformats.org/drawingml/2006/spreadsheetDrawing">
      <xdr:col>76</xdr:col>
      <xdr:colOff>165100</xdr:colOff>
      <xdr:row>97</xdr:row>
      <xdr:rowOff>170815</xdr:rowOff>
    </xdr:to>
    <xdr:sp macro="" textlink="">
      <xdr:nvSpPr>
        <xdr:cNvPr id="701" name="楕円 700"/>
        <xdr:cNvSpPr/>
      </xdr:nvSpPr>
      <xdr:spPr>
        <a:xfrm>
          <a:off x="14541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15875</xdr:rowOff>
    </xdr:from>
    <xdr:ext cx="532765" cy="259080"/>
    <xdr:sp macro="" textlink="">
      <xdr:nvSpPr>
        <xdr:cNvPr id="702" name="テキスト ボックス 701"/>
        <xdr:cNvSpPr txBox="1"/>
      </xdr:nvSpPr>
      <xdr:spPr>
        <a:xfrm>
          <a:off x="14324965" y="16475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47625</xdr:rowOff>
    </xdr:from>
    <xdr:to xmlns:xdr="http://schemas.openxmlformats.org/drawingml/2006/spreadsheetDrawing">
      <xdr:col>72</xdr:col>
      <xdr:colOff>38100</xdr:colOff>
      <xdr:row>98</xdr:row>
      <xdr:rowOff>149225</xdr:rowOff>
    </xdr:to>
    <xdr:sp macro="" textlink="">
      <xdr:nvSpPr>
        <xdr:cNvPr id="703" name="楕円 702"/>
        <xdr:cNvSpPr/>
      </xdr:nvSpPr>
      <xdr:spPr>
        <a:xfrm>
          <a:off x="13652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140335</xdr:rowOff>
    </xdr:from>
    <xdr:ext cx="532765" cy="259080"/>
    <xdr:sp macro="" textlink="">
      <xdr:nvSpPr>
        <xdr:cNvPr id="704" name="テキスト ボックス 703"/>
        <xdr:cNvSpPr txBox="1"/>
      </xdr:nvSpPr>
      <xdr:spPr>
        <a:xfrm>
          <a:off x="13435965" y="16942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80645</xdr:rowOff>
    </xdr:from>
    <xdr:to xmlns:xdr="http://schemas.openxmlformats.org/drawingml/2006/spreadsheetDrawing">
      <xdr:col>67</xdr:col>
      <xdr:colOff>101600</xdr:colOff>
      <xdr:row>99</xdr:row>
      <xdr:rowOff>10795</xdr:rowOff>
    </xdr:to>
    <xdr:sp macro="" textlink="">
      <xdr:nvSpPr>
        <xdr:cNvPr id="705" name="楕円 704"/>
        <xdr:cNvSpPr/>
      </xdr:nvSpPr>
      <xdr:spPr>
        <a:xfrm>
          <a:off x="12763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1905</xdr:rowOff>
    </xdr:from>
    <xdr:ext cx="467995" cy="259080"/>
    <xdr:sp macro="" textlink="">
      <xdr:nvSpPr>
        <xdr:cNvPr id="706" name="テキスト ボックス 705"/>
        <xdr:cNvSpPr txBox="1"/>
      </xdr:nvSpPr>
      <xdr:spPr>
        <a:xfrm>
          <a:off x="12579350" y="169754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5" name="テキスト ボックス 714"/>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7" name="直線コネクタ 716"/>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7015" cy="257175"/>
    <xdr:sp macro="" textlink="">
      <xdr:nvSpPr>
        <xdr:cNvPr id="718" name="テキスト ボックス 717"/>
        <xdr:cNvSpPr txBox="1"/>
      </xdr:nvSpPr>
      <xdr:spPr>
        <a:xfrm>
          <a:off x="18039080" y="6398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7175"/>
    <xdr:sp macro="" textlink="">
      <xdr:nvSpPr>
        <xdr:cNvPr id="720" name="テキスト ボックス 719"/>
        <xdr:cNvSpPr txBox="1"/>
      </xdr:nvSpPr>
      <xdr:spPr>
        <a:xfrm>
          <a:off x="17756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1" name="直線コネクタ 720"/>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7175"/>
    <xdr:sp macro="" textlink="">
      <xdr:nvSpPr>
        <xdr:cNvPr id="722" name="テキスト ボックス 721"/>
        <xdr:cNvSpPr txBox="1"/>
      </xdr:nvSpPr>
      <xdr:spPr>
        <a:xfrm>
          <a:off x="17756505" y="525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4" name="テキスト ボックス 72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113030</xdr:rowOff>
    </xdr:from>
    <xdr:to xmlns:xdr="http://schemas.openxmlformats.org/drawingml/2006/spreadsheetDrawing">
      <xdr:col>116</xdr:col>
      <xdr:colOff>62865</xdr:colOff>
      <xdr:row>38</xdr:row>
      <xdr:rowOff>25400</xdr:rowOff>
    </xdr:to>
    <xdr:cxnSp macro="">
      <xdr:nvCxnSpPr>
        <xdr:cNvPr id="726" name="直線コネクタ 725"/>
        <xdr:cNvCxnSpPr/>
      </xdr:nvCxnSpPr>
      <xdr:spPr>
        <a:xfrm flipV="1">
          <a:off x="22159595" y="52565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7175"/>
    <xdr:sp macro="" textlink="">
      <xdr:nvSpPr>
        <xdr:cNvPr id="727" name="投資及び出資金最小値テキスト"/>
        <xdr:cNvSpPr txBox="1"/>
      </xdr:nvSpPr>
      <xdr:spPr>
        <a:xfrm>
          <a:off x="22212300" y="6544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8" name="直線コネクタ 727"/>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59690</xdr:rowOff>
    </xdr:from>
    <xdr:ext cx="534670" cy="259080"/>
    <xdr:sp macro="" textlink="">
      <xdr:nvSpPr>
        <xdr:cNvPr id="729" name="投資及び出資金最大値テキスト"/>
        <xdr:cNvSpPr txBox="1"/>
      </xdr:nvSpPr>
      <xdr:spPr>
        <a:xfrm>
          <a:off x="22212300" y="503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113030</xdr:rowOff>
    </xdr:from>
    <xdr:to xmlns:xdr="http://schemas.openxmlformats.org/drawingml/2006/spreadsheetDrawing">
      <xdr:col>116</xdr:col>
      <xdr:colOff>152400</xdr:colOff>
      <xdr:row>30</xdr:row>
      <xdr:rowOff>113030</xdr:rowOff>
    </xdr:to>
    <xdr:cxnSp macro="">
      <xdr:nvCxnSpPr>
        <xdr:cNvPr id="730" name="直線コネクタ 729"/>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32</xdr:row>
      <xdr:rowOff>93345</xdr:rowOff>
    </xdr:from>
    <xdr:to xmlns:xdr="http://schemas.openxmlformats.org/drawingml/2006/spreadsheetDrawing">
      <xdr:col>116</xdr:col>
      <xdr:colOff>63500</xdr:colOff>
      <xdr:row>32</xdr:row>
      <xdr:rowOff>139065</xdr:rowOff>
    </xdr:to>
    <xdr:cxnSp macro="">
      <xdr:nvCxnSpPr>
        <xdr:cNvPr id="731" name="直線コネクタ 730"/>
        <xdr:cNvCxnSpPr/>
      </xdr:nvCxnSpPr>
      <xdr:spPr>
        <a:xfrm>
          <a:off x="21323300" y="55797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66040</xdr:rowOff>
    </xdr:from>
    <xdr:ext cx="469900" cy="257175"/>
    <xdr:sp macro="" textlink="">
      <xdr:nvSpPr>
        <xdr:cNvPr id="732" name="投資及び出資金平均値テキスト"/>
        <xdr:cNvSpPr txBox="1"/>
      </xdr:nvSpPr>
      <xdr:spPr>
        <a:xfrm>
          <a:off x="22212300" y="62382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87630</xdr:rowOff>
    </xdr:from>
    <xdr:to xmlns:xdr="http://schemas.openxmlformats.org/drawingml/2006/spreadsheetDrawing">
      <xdr:col>116</xdr:col>
      <xdr:colOff>114300</xdr:colOff>
      <xdr:row>37</xdr:row>
      <xdr:rowOff>17780</xdr:rowOff>
    </xdr:to>
    <xdr:sp macro="" textlink="">
      <xdr:nvSpPr>
        <xdr:cNvPr id="733" name="フローチャート: 判断 732"/>
        <xdr:cNvSpPr/>
      </xdr:nvSpPr>
      <xdr:spPr>
        <a:xfrm>
          <a:off x="22110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32</xdr:row>
      <xdr:rowOff>93345</xdr:rowOff>
    </xdr:from>
    <xdr:to xmlns:xdr="http://schemas.openxmlformats.org/drawingml/2006/spreadsheetDrawing">
      <xdr:col>111</xdr:col>
      <xdr:colOff>177800</xdr:colOff>
      <xdr:row>35</xdr:row>
      <xdr:rowOff>168275</xdr:rowOff>
    </xdr:to>
    <xdr:cxnSp macro="">
      <xdr:nvCxnSpPr>
        <xdr:cNvPr id="734" name="直線コネクタ 733"/>
        <xdr:cNvCxnSpPr/>
      </xdr:nvCxnSpPr>
      <xdr:spPr>
        <a:xfrm flipV="1">
          <a:off x="20434300" y="5579745"/>
          <a:ext cx="889000" cy="589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35</xdr:row>
      <xdr:rowOff>168910</xdr:rowOff>
    </xdr:from>
    <xdr:to xmlns:xdr="http://schemas.openxmlformats.org/drawingml/2006/spreadsheetDrawing">
      <xdr:col>112</xdr:col>
      <xdr:colOff>38100</xdr:colOff>
      <xdr:row>36</xdr:row>
      <xdr:rowOff>99060</xdr:rowOff>
    </xdr:to>
    <xdr:sp macro="" textlink="">
      <xdr:nvSpPr>
        <xdr:cNvPr id="735" name="フローチャート: 判断 734"/>
        <xdr:cNvSpPr/>
      </xdr:nvSpPr>
      <xdr:spPr>
        <a:xfrm>
          <a:off x="21272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90170</xdr:rowOff>
    </xdr:from>
    <xdr:ext cx="467995" cy="259080"/>
    <xdr:sp macro="" textlink="">
      <xdr:nvSpPr>
        <xdr:cNvPr id="736" name="テキスト ボックス 735"/>
        <xdr:cNvSpPr txBox="1"/>
      </xdr:nvSpPr>
      <xdr:spPr>
        <a:xfrm>
          <a:off x="21088350" y="6262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168275</xdr:rowOff>
    </xdr:from>
    <xdr:to xmlns:xdr="http://schemas.openxmlformats.org/drawingml/2006/spreadsheetDrawing">
      <xdr:col>107</xdr:col>
      <xdr:colOff>50800</xdr:colOff>
      <xdr:row>36</xdr:row>
      <xdr:rowOff>52070</xdr:rowOff>
    </xdr:to>
    <xdr:cxnSp macro="">
      <xdr:nvCxnSpPr>
        <xdr:cNvPr id="737" name="直線コネクタ 736"/>
        <xdr:cNvCxnSpPr/>
      </xdr:nvCxnSpPr>
      <xdr:spPr>
        <a:xfrm flipV="1">
          <a:off x="19545300" y="61690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137160</xdr:rowOff>
    </xdr:from>
    <xdr:to xmlns:xdr="http://schemas.openxmlformats.org/drawingml/2006/spreadsheetDrawing">
      <xdr:col>107</xdr:col>
      <xdr:colOff>101600</xdr:colOff>
      <xdr:row>37</xdr:row>
      <xdr:rowOff>67310</xdr:rowOff>
    </xdr:to>
    <xdr:sp macro="" textlink="">
      <xdr:nvSpPr>
        <xdr:cNvPr id="738" name="フローチャート: 判断 737"/>
        <xdr:cNvSpPr/>
      </xdr:nvSpPr>
      <xdr:spPr>
        <a:xfrm>
          <a:off x="203835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58420</xdr:rowOff>
    </xdr:from>
    <xdr:ext cx="467995" cy="259080"/>
    <xdr:sp macro="" textlink="">
      <xdr:nvSpPr>
        <xdr:cNvPr id="739" name="テキスト ボックス 738"/>
        <xdr:cNvSpPr txBox="1"/>
      </xdr:nvSpPr>
      <xdr:spPr>
        <a:xfrm>
          <a:off x="20199350" y="6402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52070</xdr:rowOff>
    </xdr:from>
    <xdr:to xmlns:xdr="http://schemas.openxmlformats.org/drawingml/2006/spreadsheetDrawing">
      <xdr:col>102</xdr:col>
      <xdr:colOff>114300</xdr:colOff>
      <xdr:row>36</xdr:row>
      <xdr:rowOff>111760</xdr:rowOff>
    </xdr:to>
    <xdr:cxnSp macro="">
      <xdr:nvCxnSpPr>
        <xdr:cNvPr id="740" name="直線コネクタ 739"/>
        <xdr:cNvCxnSpPr/>
      </xdr:nvCxnSpPr>
      <xdr:spPr>
        <a:xfrm flipV="1">
          <a:off x="18656300" y="622427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148590</xdr:rowOff>
    </xdr:from>
    <xdr:to xmlns:xdr="http://schemas.openxmlformats.org/drawingml/2006/spreadsheetDrawing">
      <xdr:col>102</xdr:col>
      <xdr:colOff>165100</xdr:colOff>
      <xdr:row>37</xdr:row>
      <xdr:rowOff>78740</xdr:rowOff>
    </xdr:to>
    <xdr:sp macro="" textlink="">
      <xdr:nvSpPr>
        <xdr:cNvPr id="741" name="フローチャート: 判断 740"/>
        <xdr:cNvSpPr/>
      </xdr:nvSpPr>
      <xdr:spPr>
        <a:xfrm>
          <a:off x="194945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69850</xdr:rowOff>
    </xdr:from>
    <xdr:ext cx="467995" cy="259080"/>
    <xdr:sp macro="" textlink="">
      <xdr:nvSpPr>
        <xdr:cNvPr id="742" name="テキスト ボックス 741"/>
        <xdr:cNvSpPr txBox="1"/>
      </xdr:nvSpPr>
      <xdr:spPr>
        <a:xfrm>
          <a:off x="19310350" y="6413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54610</xdr:rowOff>
    </xdr:from>
    <xdr:to xmlns:xdr="http://schemas.openxmlformats.org/drawingml/2006/spreadsheetDrawing">
      <xdr:col>98</xdr:col>
      <xdr:colOff>38100</xdr:colOff>
      <xdr:row>36</xdr:row>
      <xdr:rowOff>156210</xdr:rowOff>
    </xdr:to>
    <xdr:sp macro="" textlink="">
      <xdr:nvSpPr>
        <xdr:cNvPr id="743" name="フローチャート: 判断 742"/>
        <xdr:cNvSpPr/>
      </xdr:nvSpPr>
      <xdr:spPr>
        <a:xfrm>
          <a:off x="18605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1270</xdr:rowOff>
    </xdr:from>
    <xdr:ext cx="467995" cy="259080"/>
    <xdr:sp macro="" textlink="">
      <xdr:nvSpPr>
        <xdr:cNvPr id="744" name="テキスト ボックス 743"/>
        <xdr:cNvSpPr txBox="1"/>
      </xdr:nvSpPr>
      <xdr:spPr>
        <a:xfrm>
          <a:off x="18421350" y="6002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32</xdr:row>
      <xdr:rowOff>88265</xdr:rowOff>
    </xdr:from>
    <xdr:to xmlns:xdr="http://schemas.openxmlformats.org/drawingml/2006/spreadsheetDrawing">
      <xdr:col>116</xdr:col>
      <xdr:colOff>114300</xdr:colOff>
      <xdr:row>33</xdr:row>
      <xdr:rowOff>18415</xdr:rowOff>
    </xdr:to>
    <xdr:sp macro="" textlink="">
      <xdr:nvSpPr>
        <xdr:cNvPr id="750" name="楕円 749"/>
        <xdr:cNvSpPr/>
      </xdr:nvSpPr>
      <xdr:spPr>
        <a:xfrm>
          <a:off x="22110700" y="55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31</xdr:row>
      <xdr:rowOff>111125</xdr:rowOff>
    </xdr:from>
    <xdr:ext cx="534670" cy="257175"/>
    <xdr:sp macro="" textlink="">
      <xdr:nvSpPr>
        <xdr:cNvPr id="751" name="投資及び出資金該当値テキスト"/>
        <xdr:cNvSpPr txBox="1"/>
      </xdr:nvSpPr>
      <xdr:spPr>
        <a:xfrm>
          <a:off x="22212300" y="5426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32</xdr:row>
      <xdr:rowOff>42545</xdr:rowOff>
    </xdr:from>
    <xdr:to xmlns:xdr="http://schemas.openxmlformats.org/drawingml/2006/spreadsheetDrawing">
      <xdr:col>112</xdr:col>
      <xdr:colOff>38100</xdr:colOff>
      <xdr:row>32</xdr:row>
      <xdr:rowOff>144145</xdr:rowOff>
    </xdr:to>
    <xdr:sp macro="" textlink="">
      <xdr:nvSpPr>
        <xdr:cNvPr id="752" name="楕円 751"/>
        <xdr:cNvSpPr/>
      </xdr:nvSpPr>
      <xdr:spPr>
        <a:xfrm>
          <a:off x="21272500" y="55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30</xdr:row>
      <xdr:rowOff>160655</xdr:rowOff>
    </xdr:from>
    <xdr:ext cx="532765" cy="259080"/>
    <xdr:sp macro="" textlink="">
      <xdr:nvSpPr>
        <xdr:cNvPr id="753" name="テキスト ボックス 752"/>
        <xdr:cNvSpPr txBox="1"/>
      </xdr:nvSpPr>
      <xdr:spPr>
        <a:xfrm>
          <a:off x="21055965" y="5304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117475</xdr:rowOff>
    </xdr:from>
    <xdr:to xmlns:xdr="http://schemas.openxmlformats.org/drawingml/2006/spreadsheetDrawing">
      <xdr:col>107</xdr:col>
      <xdr:colOff>101600</xdr:colOff>
      <xdr:row>36</xdr:row>
      <xdr:rowOff>47625</xdr:rowOff>
    </xdr:to>
    <xdr:sp macro="" textlink="">
      <xdr:nvSpPr>
        <xdr:cNvPr id="754" name="楕円 753"/>
        <xdr:cNvSpPr/>
      </xdr:nvSpPr>
      <xdr:spPr>
        <a:xfrm>
          <a:off x="20383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64135</xdr:rowOff>
    </xdr:from>
    <xdr:ext cx="467995" cy="257175"/>
    <xdr:sp macro="" textlink="">
      <xdr:nvSpPr>
        <xdr:cNvPr id="755" name="テキスト ボックス 754"/>
        <xdr:cNvSpPr txBox="1"/>
      </xdr:nvSpPr>
      <xdr:spPr>
        <a:xfrm>
          <a:off x="20199350" y="58934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36</xdr:row>
      <xdr:rowOff>1270</xdr:rowOff>
    </xdr:from>
    <xdr:to xmlns:xdr="http://schemas.openxmlformats.org/drawingml/2006/spreadsheetDrawing">
      <xdr:col>102</xdr:col>
      <xdr:colOff>165100</xdr:colOff>
      <xdr:row>36</xdr:row>
      <xdr:rowOff>102870</xdr:rowOff>
    </xdr:to>
    <xdr:sp macro="" textlink="">
      <xdr:nvSpPr>
        <xdr:cNvPr id="756" name="楕円 755"/>
        <xdr:cNvSpPr/>
      </xdr:nvSpPr>
      <xdr:spPr>
        <a:xfrm>
          <a:off x="19494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119380</xdr:rowOff>
    </xdr:from>
    <xdr:ext cx="467995" cy="259080"/>
    <xdr:sp macro="" textlink="">
      <xdr:nvSpPr>
        <xdr:cNvPr id="757" name="テキスト ボックス 756"/>
        <xdr:cNvSpPr txBox="1"/>
      </xdr:nvSpPr>
      <xdr:spPr>
        <a:xfrm>
          <a:off x="19310350" y="5948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60960</xdr:rowOff>
    </xdr:from>
    <xdr:to xmlns:xdr="http://schemas.openxmlformats.org/drawingml/2006/spreadsheetDrawing">
      <xdr:col>98</xdr:col>
      <xdr:colOff>38100</xdr:colOff>
      <xdr:row>36</xdr:row>
      <xdr:rowOff>162560</xdr:rowOff>
    </xdr:to>
    <xdr:sp macro="" textlink="">
      <xdr:nvSpPr>
        <xdr:cNvPr id="758" name="楕円 757"/>
        <xdr:cNvSpPr/>
      </xdr:nvSpPr>
      <xdr:spPr>
        <a:xfrm>
          <a:off x="18605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153670</xdr:rowOff>
    </xdr:from>
    <xdr:ext cx="467995" cy="259080"/>
    <xdr:sp macro="" textlink="">
      <xdr:nvSpPr>
        <xdr:cNvPr id="759" name="テキスト ボックス 758"/>
        <xdr:cNvSpPr txBox="1"/>
      </xdr:nvSpPr>
      <xdr:spPr>
        <a:xfrm>
          <a:off x="18421350" y="63258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68" name="テキスト ボックス 76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0" name="直線コネクタ 76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71" name="テキスト ボックス 770"/>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2" name="直線コネクタ 77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175"/>
    <xdr:sp macro="" textlink="">
      <xdr:nvSpPr>
        <xdr:cNvPr id="773" name="テキスト ボックス 772"/>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4" name="直線コネクタ 77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75" name="テキスト ボックス 774"/>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6" name="直線コネクタ 77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77" name="テキスト ボックス 776"/>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79" name="テキスト ボックス 778"/>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37465</xdr:rowOff>
    </xdr:from>
    <xdr:to xmlns:xdr="http://schemas.openxmlformats.org/drawingml/2006/spreadsheetDrawing">
      <xdr:col>116</xdr:col>
      <xdr:colOff>62865</xdr:colOff>
      <xdr:row>58</xdr:row>
      <xdr:rowOff>139700</xdr:rowOff>
    </xdr:to>
    <xdr:cxnSp macro="">
      <xdr:nvCxnSpPr>
        <xdr:cNvPr id="781" name="直線コネクタ 780"/>
        <xdr:cNvCxnSpPr/>
      </xdr:nvCxnSpPr>
      <xdr:spPr>
        <a:xfrm flipV="1">
          <a:off x="22159595" y="8609965"/>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82"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3" name="直線コネクタ 78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155575</xdr:rowOff>
    </xdr:from>
    <xdr:ext cx="534670" cy="257175"/>
    <xdr:sp macro="" textlink="">
      <xdr:nvSpPr>
        <xdr:cNvPr id="784" name="貸付金最大値テキスト"/>
        <xdr:cNvSpPr txBox="1"/>
      </xdr:nvSpPr>
      <xdr:spPr>
        <a:xfrm>
          <a:off x="22212300" y="8385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37465</xdr:rowOff>
    </xdr:from>
    <xdr:to xmlns:xdr="http://schemas.openxmlformats.org/drawingml/2006/spreadsheetDrawing">
      <xdr:col>116</xdr:col>
      <xdr:colOff>152400</xdr:colOff>
      <xdr:row>50</xdr:row>
      <xdr:rowOff>37465</xdr:rowOff>
    </xdr:to>
    <xdr:cxnSp macro="">
      <xdr:nvCxnSpPr>
        <xdr:cNvPr id="785" name="直線コネクタ 784"/>
        <xdr:cNvCxnSpPr/>
      </xdr:nvCxnSpPr>
      <xdr:spPr>
        <a:xfrm>
          <a:off x="22072600" y="860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87630</xdr:rowOff>
    </xdr:from>
    <xdr:to xmlns:xdr="http://schemas.openxmlformats.org/drawingml/2006/spreadsheetDrawing">
      <xdr:col>116</xdr:col>
      <xdr:colOff>63500</xdr:colOff>
      <xdr:row>58</xdr:row>
      <xdr:rowOff>119380</xdr:rowOff>
    </xdr:to>
    <xdr:cxnSp macro="">
      <xdr:nvCxnSpPr>
        <xdr:cNvPr id="786" name="直線コネクタ 785"/>
        <xdr:cNvCxnSpPr/>
      </xdr:nvCxnSpPr>
      <xdr:spPr>
        <a:xfrm>
          <a:off x="21323300" y="9688830"/>
          <a:ext cx="8382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135255</xdr:rowOff>
    </xdr:from>
    <xdr:ext cx="469900" cy="257175"/>
    <xdr:sp macro="" textlink="">
      <xdr:nvSpPr>
        <xdr:cNvPr id="787" name="貸付金平均値テキスト"/>
        <xdr:cNvSpPr txBox="1"/>
      </xdr:nvSpPr>
      <xdr:spPr>
        <a:xfrm>
          <a:off x="22212300" y="97364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112395</xdr:rowOff>
    </xdr:from>
    <xdr:to xmlns:xdr="http://schemas.openxmlformats.org/drawingml/2006/spreadsheetDrawing">
      <xdr:col>116</xdr:col>
      <xdr:colOff>114300</xdr:colOff>
      <xdr:row>58</xdr:row>
      <xdr:rowOff>42545</xdr:rowOff>
    </xdr:to>
    <xdr:sp macro="" textlink="">
      <xdr:nvSpPr>
        <xdr:cNvPr id="788" name="フローチャート: 判断 787"/>
        <xdr:cNvSpPr/>
      </xdr:nvSpPr>
      <xdr:spPr>
        <a:xfrm>
          <a:off x="221107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87630</xdr:rowOff>
    </xdr:from>
    <xdr:to xmlns:xdr="http://schemas.openxmlformats.org/drawingml/2006/spreadsheetDrawing">
      <xdr:col>111</xdr:col>
      <xdr:colOff>177800</xdr:colOff>
      <xdr:row>58</xdr:row>
      <xdr:rowOff>120650</xdr:rowOff>
    </xdr:to>
    <xdr:cxnSp macro="">
      <xdr:nvCxnSpPr>
        <xdr:cNvPr id="789" name="直線コネクタ 788"/>
        <xdr:cNvCxnSpPr/>
      </xdr:nvCxnSpPr>
      <xdr:spPr>
        <a:xfrm flipV="1">
          <a:off x="20434300" y="9688830"/>
          <a:ext cx="889000"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790" name="フローチャート: 判断 789"/>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52070</xdr:rowOff>
    </xdr:from>
    <xdr:ext cx="467995" cy="257175"/>
    <xdr:sp macro="" textlink="">
      <xdr:nvSpPr>
        <xdr:cNvPr id="791" name="テキスト ボックス 790"/>
        <xdr:cNvSpPr txBox="1"/>
      </xdr:nvSpPr>
      <xdr:spPr>
        <a:xfrm>
          <a:off x="21088350" y="9996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120650</xdr:rowOff>
    </xdr:to>
    <xdr:cxnSp macro="">
      <xdr:nvCxnSpPr>
        <xdr:cNvPr id="792" name="直線コネクタ 791"/>
        <xdr:cNvCxnSpPr/>
      </xdr:nvCxnSpPr>
      <xdr:spPr>
        <a:xfrm>
          <a:off x="19545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151130</xdr:rowOff>
    </xdr:from>
    <xdr:to xmlns:xdr="http://schemas.openxmlformats.org/drawingml/2006/spreadsheetDrawing">
      <xdr:col>107</xdr:col>
      <xdr:colOff>101600</xdr:colOff>
      <xdr:row>58</xdr:row>
      <xdr:rowOff>81280</xdr:rowOff>
    </xdr:to>
    <xdr:sp macro="" textlink="">
      <xdr:nvSpPr>
        <xdr:cNvPr id="793" name="フローチャート: 判断 792"/>
        <xdr:cNvSpPr/>
      </xdr:nvSpPr>
      <xdr:spPr>
        <a:xfrm>
          <a:off x="2038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97790</xdr:rowOff>
    </xdr:from>
    <xdr:ext cx="467995" cy="257175"/>
    <xdr:sp macro="" textlink="">
      <xdr:nvSpPr>
        <xdr:cNvPr id="794" name="テキスト ボックス 793"/>
        <xdr:cNvSpPr txBox="1"/>
      </xdr:nvSpPr>
      <xdr:spPr>
        <a:xfrm>
          <a:off x="20199350" y="9698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120650</xdr:rowOff>
    </xdr:from>
    <xdr:to xmlns:xdr="http://schemas.openxmlformats.org/drawingml/2006/spreadsheetDrawing">
      <xdr:col>102</xdr:col>
      <xdr:colOff>114300</xdr:colOff>
      <xdr:row>58</xdr:row>
      <xdr:rowOff>120650</xdr:rowOff>
    </xdr:to>
    <xdr:cxnSp macro="">
      <xdr:nvCxnSpPr>
        <xdr:cNvPr id="795" name="直線コネクタ 794"/>
        <xdr:cNvCxnSpPr/>
      </xdr:nvCxnSpPr>
      <xdr:spPr>
        <a:xfrm flipV="1">
          <a:off x="18656300" y="10064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42545</xdr:rowOff>
    </xdr:from>
    <xdr:to xmlns:xdr="http://schemas.openxmlformats.org/drawingml/2006/spreadsheetDrawing">
      <xdr:col>102</xdr:col>
      <xdr:colOff>165100</xdr:colOff>
      <xdr:row>57</xdr:row>
      <xdr:rowOff>144145</xdr:rowOff>
    </xdr:to>
    <xdr:sp macro="" textlink="">
      <xdr:nvSpPr>
        <xdr:cNvPr id="796" name="フローチャート: 判断 795"/>
        <xdr:cNvSpPr/>
      </xdr:nvSpPr>
      <xdr:spPr>
        <a:xfrm>
          <a:off x="19494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160655</xdr:rowOff>
    </xdr:from>
    <xdr:ext cx="467995" cy="259080"/>
    <xdr:sp macro="" textlink="">
      <xdr:nvSpPr>
        <xdr:cNvPr id="797" name="テキスト ボックス 796"/>
        <xdr:cNvSpPr txBox="1"/>
      </xdr:nvSpPr>
      <xdr:spPr>
        <a:xfrm>
          <a:off x="19310350" y="9590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114300</xdr:rowOff>
    </xdr:from>
    <xdr:to xmlns:xdr="http://schemas.openxmlformats.org/drawingml/2006/spreadsheetDrawing">
      <xdr:col>98</xdr:col>
      <xdr:colOff>38100</xdr:colOff>
      <xdr:row>58</xdr:row>
      <xdr:rowOff>44450</xdr:rowOff>
    </xdr:to>
    <xdr:sp macro="" textlink="">
      <xdr:nvSpPr>
        <xdr:cNvPr id="798" name="フローチャート: 判断 797"/>
        <xdr:cNvSpPr/>
      </xdr:nvSpPr>
      <xdr:spPr>
        <a:xfrm>
          <a:off x="18605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60960</xdr:rowOff>
    </xdr:from>
    <xdr:ext cx="467995" cy="259080"/>
    <xdr:sp macro="" textlink="">
      <xdr:nvSpPr>
        <xdr:cNvPr id="799" name="テキスト ボックス 798"/>
        <xdr:cNvSpPr txBox="1"/>
      </xdr:nvSpPr>
      <xdr:spPr>
        <a:xfrm>
          <a:off x="18421350" y="9662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68580</xdr:rowOff>
    </xdr:from>
    <xdr:to xmlns:xdr="http://schemas.openxmlformats.org/drawingml/2006/spreadsheetDrawing">
      <xdr:col>116</xdr:col>
      <xdr:colOff>114300</xdr:colOff>
      <xdr:row>58</xdr:row>
      <xdr:rowOff>170180</xdr:rowOff>
    </xdr:to>
    <xdr:sp macro="" textlink="">
      <xdr:nvSpPr>
        <xdr:cNvPr id="805" name="楕円 804"/>
        <xdr:cNvSpPr/>
      </xdr:nvSpPr>
      <xdr:spPr>
        <a:xfrm>
          <a:off x="221107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154940</xdr:rowOff>
    </xdr:from>
    <xdr:ext cx="378460" cy="257175"/>
    <xdr:sp macro="" textlink="">
      <xdr:nvSpPr>
        <xdr:cNvPr id="806" name="貸付金該当値テキスト"/>
        <xdr:cNvSpPr txBox="1"/>
      </xdr:nvSpPr>
      <xdr:spPr>
        <a:xfrm>
          <a:off x="22212300" y="992759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36830</xdr:rowOff>
    </xdr:from>
    <xdr:to xmlns:xdr="http://schemas.openxmlformats.org/drawingml/2006/spreadsheetDrawing">
      <xdr:col>112</xdr:col>
      <xdr:colOff>38100</xdr:colOff>
      <xdr:row>56</xdr:row>
      <xdr:rowOff>138430</xdr:rowOff>
    </xdr:to>
    <xdr:sp macro="" textlink="">
      <xdr:nvSpPr>
        <xdr:cNvPr id="807" name="楕円 806"/>
        <xdr:cNvSpPr/>
      </xdr:nvSpPr>
      <xdr:spPr>
        <a:xfrm>
          <a:off x="21272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54</xdr:row>
      <xdr:rowOff>154940</xdr:rowOff>
    </xdr:from>
    <xdr:ext cx="467995" cy="257175"/>
    <xdr:sp macro="" textlink="">
      <xdr:nvSpPr>
        <xdr:cNvPr id="808" name="テキスト ボックス 807"/>
        <xdr:cNvSpPr txBox="1"/>
      </xdr:nvSpPr>
      <xdr:spPr>
        <a:xfrm>
          <a:off x="21088350" y="9413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69850</xdr:rowOff>
    </xdr:from>
    <xdr:to xmlns:xdr="http://schemas.openxmlformats.org/drawingml/2006/spreadsheetDrawing">
      <xdr:col>107</xdr:col>
      <xdr:colOff>101600</xdr:colOff>
      <xdr:row>58</xdr:row>
      <xdr:rowOff>171450</xdr:rowOff>
    </xdr:to>
    <xdr:sp macro="" textlink="">
      <xdr:nvSpPr>
        <xdr:cNvPr id="809" name="楕円 808"/>
        <xdr:cNvSpPr/>
      </xdr:nvSpPr>
      <xdr:spPr>
        <a:xfrm>
          <a:off x="20383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58</xdr:row>
      <xdr:rowOff>162560</xdr:rowOff>
    </xdr:from>
    <xdr:ext cx="378460" cy="259080"/>
    <xdr:sp macro="" textlink="">
      <xdr:nvSpPr>
        <xdr:cNvPr id="810" name="テキスト ボックス 809"/>
        <xdr:cNvSpPr txBox="1"/>
      </xdr:nvSpPr>
      <xdr:spPr>
        <a:xfrm>
          <a:off x="20245070" y="10106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69215</xdr:rowOff>
    </xdr:from>
    <xdr:to xmlns:xdr="http://schemas.openxmlformats.org/drawingml/2006/spreadsheetDrawing">
      <xdr:col>102</xdr:col>
      <xdr:colOff>165100</xdr:colOff>
      <xdr:row>58</xdr:row>
      <xdr:rowOff>170815</xdr:rowOff>
    </xdr:to>
    <xdr:sp macro="" textlink="">
      <xdr:nvSpPr>
        <xdr:cNvPr id="811" name="楕円 810"/>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58</xdr:row>
      <xdr:rowOff>161925</xdr:rowOff>
    </xdr:from>
    <xdr:ext cx="378460" cy="259080"/>
    <xdr:sp macro="" textlink="">
      <xdr:nvSpPr>
        <xdr:cNvPr id="812" name="テキスト ボックス 811"/>
        <xdr:cNvSpPr txBox="1"/>
      </xdr:nvSpPr>
      <xdr:spPr>
        <a:xfrm>
          <a:off x="19356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69215</xdr:rowOff>
    </xdr:from>
    <xdr:to xmlns:xdr="http://schemas.openxmlformats.org/drawingml/2006/spreadsheetDrawing">
      <xdr:col>98</xdr:col>
      <xdr:colOff>38100</xdr:colOff>
      <xdr:row>58</xdr:row>
      <xdr:rowOff>170815</xdr:rowOff>
    </xdr:to>
    <xdr:sp macro="" textlink="">
      <xdr:nvSpPr>
        <xdr:cNvPr id="813" name="楕円 812"/>
        <xdr:cNvSpPr/>
      </xdr:nvSpPr>
      <xdr:spPr>
        <a:xfrm>
          <a:off x="18605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58</xdr:row>
      <xdr:rowOff>161925</xdr:rowOff>
    </xdr:from>
    <xdr:ext cx="378460" cy="259080"/>
    <xdr:sp macro="" textlink="">
      <xdr:nvSpPr>
        <xdr:cNvPr id="814" name="テキスト ボックス 813"/>
        <xdr:cNvSpPr txBox="1"/>
      </xdr:nvSpPr>
      <xdr:spPr>
        <a:xfrm>
          <a:off x="18467070" y="101060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23" name="テキスト ボックス 82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25" name="テキスト ボックス 824"/>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6" name="直線コネクタ 82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7" name="テキスト ボックス 82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8" name="直線コネクタ 82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175"/>
    <xdr:sp macro="" textlink="">
      <xdr:nvSpPr>
        <xdr:cNvPr id="829" name="テキスト ボックス 828"/>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0" name="直線コネクタ 82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1" name="テキスト ボックス 83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2" name="直線コネクタ 83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3725" cy="257175"/>
    <xdr:sp macro="" textlink="">
      <xdr:nvSpPr>
        <xdr:cNvPr id="833" name="テキスト ボックス 832"/>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4" name="直線コネクタ 83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5" name="テキスト ボックス 834"/>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6" name="直線コネクタ 83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37" name="テキスト ボックス 836"/>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39" name="テキスト ボックス 83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83820</xdr:rowOff>
    </xdr:from>
    <xdr:to xmlns:xdr="http://schemas.openxmlformats.org/drawingml/2006/spreadsheetDrawing">
      <xdr:col>116</xdr:col>
      <xdr:colOff>62865</xdr:colOff>
      <xdr:row>79</xdr:row>
      <xdr:rowOff>89535</xdr:rowOff>
    </xdr:to>
    <xdr:cxnSp macro="">
      <xdr:nvCxnSpPr>
        <xdr:cNvPr id="841" name="直線コネクタ 840"/>
        <xdr:cNvCxnSpPr/>
      </xdr:nvCxnSpPr>
      <xdr:spPr>
        <a:xfrm flipV="1">
          <a:off x="22159595" y="12085320"/>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93345</xdr:rowOff>
    </xdr:from>
    <xdr:ext cx="534670" cy="259080"/>
    <xdr:sp macro="" textlink="">
      <xdr:nvSpPr>
        <xdr:cNvPr id="842" name="繰出金最小値テキスト"/>
        <xdr:cNvSpPr txBox="1"/>
      </xdr:nvSpPr>
      <xdr:spPr>
        <a:xfrm>
          <a:off x="22212300" y="1363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89535</xdr:rowOff>
    </xdr:from>
    <xdr:to xmlns:xdr="http://schemas.openxmlformats.org/drawingml/2006/spreadsheetDrawing">
      <xdr:col>116</xdr:col>
      <xdr:colOff>152400</xdr:colOff>
      <xdr:row>79</xdr:row>
      <xdr:rowOff>89535</xdr:rowOff>
    </xdr:to>
    <xdr:cxnSp macro="">
      <xdr:nvCxnSpPr>
        <xdr:cNvPr id="843" name="直線コネクタ 842"/>
        <xdr:cNvCxnSpPr/>
      </xdr:nvCxnSpPr>
      <xdr:spPr>
        <a:xfrm>
          <a:off x="22072600" y="1363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30480</xdr:rowOff>
    </xdr:from>
    <xdr:ext cx="598805" cy="257175"/>
    <xdr:sp macro="" textlink="">
      <xdr:nvSpPr>
        <xdr:cNvPr id="844" name="繰出金最大値テキスト"/>
        <xdr:cNvSpPr txBox="1"/>
      </xdr:nvSpPr>
      <xdr:spPr>
        <a:xfrm>
          <a:off x="22212300" y="11860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83820</xdr:rowOff>
    </xdr:from>
    <xdr:to xmlns:xdr="http://schemas.openxmlformats.org/drawingml/2006/spreadsheetDrawing">
      <xdr:col>116</xdr:col>
      <xdr:colOff>152400</xdr:colOff>
      <xdr:row>70</xdr:row>
      <xdr:rowOff>83820</xdr:rowOff>
    </xdr:to>
    <xdr:cxnSp macro="">
      <xdr:nvCxnSpPr>
        <xdr:cNvPr id="845" name="直線コネクタ 844"/>
        <xdr:cNvCxnSpPr/>
      </xdr:nvCxnSpPr>
      <xdr:spPr>
        <a:xfrm>
          <a:off x="22072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72390</xdr:rowOff>
    </xdr:from>
    <xdr:to xmlns:xdr="http://schemas.openxmlformats.org/drawingml/2006/spreadsheetDrawing">
      <xdr:col>116</xdr:col>
      <xdr:colOff>63500</xdr:colOff>
      <xdr:row>77</xdr:row>
      <xdr:rowOff>120650</xdr:rowOff>
    </xdr:to>
    <xdr:cxnSp macro="">
      <xdr:nvCxnSpPr>
        <xdr:cNvPr id="846" name="直線コネクタ 845"/>
        <xdr:cNvCxnSpPr/>
      </xdr:nvCxnSpPr>
      <xdr:spPr>
        <a:xfrm flipV="1">
          <a:off x="21323300" y="132740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111125</xdr:rowOff>
    </xdr:from>
    <xdr:ext cx="534670" cy="257175"/>
    <xdr:sp macro="" textlink="">
      <xdr:nvSpPr>
        <xdr:cNvPr id="847" name="繰出金平均値テキスト"/>
        <xdr:cNvSpPr txBox="1"/>
      </xdr:nvSpPr>
      <xdr:spPr>
        <a:xfrm>
          <a:off x="22212300" y="129698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88265</xdr:rowOff>
    </xdr:from>
    <xdr:to xmlns:xdr="http://schemas.openxmlformats.org/drawingml/2006/spreadsheetDrawing">
      <xdr:col>116</xdr:col>
      <xdr:colOff>114300</xdr:colOff>
      <xdr:row>77</xdr:row>
      <xdr:rowOff>18415</xdr:rowOff>
    </xdr:to>
    <xdr:sp macro="" textlink="">
      <xdr:nvSpPr>
        <xdr:cNvPr id="848" name="フローチャート: 判断 847"/>
        <xdr:cNvSpPr/>
      </xdr:nvSpPr>
      <xdr:spPr>
        <a:xfrm>
          <a:off x="22110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7620</xdr:rowOff>
    </xdr:from>
    <xdr:to xmlns:xdr="http://schemas.openxmlformats.org/drawingml/2006/spreadsheetDrawing">
      <xdr:col>111</xdr:col>
      <xdr:colOff>177800</xdr:colOff>
      <xdr:row>77</xdr:row>
      <xdr:rowOff>120650</xdr:rowOff>
    </xdr:to>
    <xdr:cxnSp macro="">
      <xdr:nvCxnSpPr>
        <xdr:cNvPr id="849" name="直線コネクタ 848"/>
        <xdr:cNvCxnSpPr/>
      </xdr:nvCxnSpPr>
      <xdr:spPr>
        <a:xfrm>
          <a:off x="20434300" y="1303782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75565</xdr:rowOff>
    </xdr:from>
    <xdr:to xmlns:xdr="http://schemas.openxmlformats.org/drawingml/2006/spreadsheetDrawing">
      <xdr:col>112</xdr:col>
      <xdr:colOff>38100</xdr:colOff>
      <xdr:row>77</xdr:row>
      <xdr:rowOff>6350</xdr:rowOff>
    </xdr:to>
    <xdr:sp macro="" textlink="">
      <xdr:nvSpPr>
        <xdr:cNvPr id="850" name="フローチャート: 判断 849"/>
        <xdr:cNvSpPr/>
      </xdr:nvSpPr>
      <xdr:spPr>
        <a:xfrm>
          <a:off x="21272500" y="13105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22225</xdr:rowOff>
    </xdr:from>
    <xdr:ext cx="532765" cy="258445"/>
    <xdr:sp macro="" textlink="">
      <xdr:nvSpPr>
        <xdr:cNvPr id="851" name="テキスト ボックス 850"/>
        <xdr:cNvSpPr txBox="1"/>
      </xdr:nvSpPr>
      <xdr:spPr>
        <a:xfrm>
          <a:off x="21055965" y="128809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7620</xdr:rowOff>
    </xdr:from>
    <xdr:to xmlns:xdr="http://schemas.openxmlformats.org/drawingml/2006/spreadsheetDrawing">
      <xdr:col>107</xdr:col>
      <xdr:colOff>50800</xdr:colOff>
      <xdr:row>76</xdr:row>
      <xdr:rowOff>41910</xdr:rowOff>
    </xdr:to>
    <xdr:cxnSp macro="">
      <xdr:nvCxnSpPr>
        <xdr:cNvPr id="852" name="直線コネクタ 851"/>
        <xdr:cNvCxnSpPr/>
      </xdr:nvCxnSpPr>
      <xdr:spPr>
        <a:xfrm flipV="1">
          <a:off x="19545300" y="130378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67310</xdr:rowOff>
    </xdr:from>
    <xdr:to xmlns:xdr="http://schemas.openxmlformats.org/drawingml/2006/spreadsheetDrawing">
      <xdr:col>107</xdr:col>
      <xdr:colOff>101600</xdr:colOff>
      <xdr:row>76</xdr:row>
      <xdr:rowOff>168910</xdr:rowOff>
    </xdr:to>
    <xdr:sp macro="" textlink="">
      <xdr:nvSpPr>
        <xdr:cNvPr id="853" name="フローチャート: 判断 852"/>
        <xdr:cNvSpPr/>
      </xdr:nvSpPr>
      <xdr:spPr>
        <a:xfrm>
          <a:off x="203835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160020</xdr:rowOff>
    </xdr:from>
    <xdr:ext cx="532765" cy="259080"/>
    <xdr:sp macro="" textlink="">
      <xdr:nvSpPr>
        <xdr:cNvPr id="854" name="テキスト ボックス 853"/>
        <xdr:cNvSpPr txBox="1"/>
      </xdr:nvSpPr>
      <xdr:spPr>
        <a:xfrm>
          <a:off x="20166965" y="13190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17780</xdr:rowOff>
    </xdr:from>
    <xdr:to xmlns:xdr="http://schemas.openxmlformats.org/drawingml/2006/spreadsheetDrawing">
      <xdr:col>102</xdr:col>
      <xdr:colOff>114300</xdr:colOff>
      <xdr:row>76</xdr:row>
      <xdr:rowOff>41910</xdr:rowOff>
    </xdr:to>
    <xdr:cxnSp macro="">
      <xdr:nvCxnSpPr>
        <xdr:cNvPr id="855" name="直線コネクタ 854"/>
        <xdr:cNvCxnSpPr/>
      </xdr:nvCxnSpPr>
      <xdr:spPr>
        <a:xfrm>
          <a:off x="18656300" y="130479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69215</xdr:rowOff>
    </xdr:from>
    <xdr:to xmlns:xdr="http://schemas.openxmlformats.org/drawingml/2006/spreadsheetDrawing">
      <xdr:col>102</xdr:col>
      <xdr:colOff>165100</xdr:colOff>
      <xdr:row>76</xdr:row>
      <xdr:rowOff>170815</xdr:rowOff>
    </xdr:to>
    <xdr:sp macro="" textlink="">
      <xdr:nvSpPr>
        <xdr:cNvPr id="856" name="フローチャート: 判断 855"/>
        <xdr:cNvSpPr/>
      </xdr:nvSpPr>
      <xdr:spPr>
        <a:xfrm>
          <a:off x="19494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161925</xdr:rowOff>
    </xdr:from>
    <xdr:ext cx="532765" cy="259080"/>
    <xdr:sp macro="" textlink="">
      <xdr:nvSpPr>
        <xdr:cNvPr id="857" name="テキスト ボックス 856"/>
        <xdr:cNvSpPr txBox="1"/>
      </xdr:nvSpPr>
      <xdr:spPr>
        <a:xfrm>
          <a:off x="19277965" y="13192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85090</xdr:rowOff>
    </xdr:from>
    <xdr:to xmlns:xdr="http://schemas.openxmlformats.org/drawingml/2006/spreadsheetDrawing">
      <xdr:col>98</xdr:col>
      <xdr:colOff>38100</xdr:colOff>
      <xdr:row>77</xdr:row>
      <xdr:rowOff>15240</xdr:rowOff>
    </xdr:to>
    <xdr:sp macro="" textlink="">
      <xdr:nvSpPr>
        <xdr:cNvPr id="858" name="フローチャート: 判断 857"/>
        <xdr:cNvSpPr/>
      </xdr:nvSpPr>
      <xdr:spPr>
        <a:xfrm>
          <a:off x="18605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6350</xdr:rowOff>
    </xdr:from>
    <xdr:ext cx="532765" cy="257175"/>
    <xdr:sp macro="" textlink="">
      <xdr:nvSpPr>
        <xdr:cNvPr id="859" name="テキスト ボックス 858"/>
        <xdr:cNvSpPr txBox="1"/>
      </xdr:nvSpPr>
      <xdr:spPr>
        <a:xfrm>
          <a:off x="18388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21590</xdr:rowOff>
    </xdr:from>
    <xdr:to xmlns:xdr="http://schemas.openxmlformats.org/drawingml/2006/spreadsheetDrawing">
      <xdr:col>116</xdr:col>
      <xdr:colOff>114300</xdr:colOff>
      <xdr:row>77</xdr:row>
      <xdr:rowOff>123190</xdr:rowOff>
    </xdr:to>
    <xdr:sp macro="" textlink="">
      <xdr:nvSpPr>
        <xdr:cNvPr id="865" name="楕円 864"/>
        <xdr:cNvSpPr/>
      </xdr:nvSpPr>
      <xdr:spPr>
        <a:xfrm>
          <a:off x="221107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0</xdr:rowOff>
    </xdr:from>
    <xdr:ext cx="534670" cy="259080"/>
    <xdr:sp macro="" textlink="">
      <xdr:nvSpPr>
        <xdr:cNvPr id="866" name="繰出金該当値テキスト"/>
        <xdr:cNvSpPr txBox="1"/>
      </xdr:nvSpPr>
      <xdr:spPr>
        <a:xfrm>
          <a:off x="22212300" y="1320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69215</xdr:rowOff>
    </xdr:from>
    <xdr:to xmlns:xdr="http://schemas.openxmlformats.org/drawingml/2006/spreadsheetDrawing">
      <xdr:col>112</xdr:col>
      <xdr:colOff>38100</xdr:colOff>
      <xdr:row>77</xdr:row>
      <xdr:rowOff>170815</xdr:rowOff>
    </xdr:to>
    <xdr:sp macro="" textlink="">
      <xdr:nvSpPr>
        <xdr:cNvPr id="867" name="楕円 866"/>
        <xdr:cNvSpPr/>
      </xdr:nvSpPr>
      <xdr:spPr>
        <a:xfrm>
          <a:off x="21272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161925</xdr:rowOff>
    </xdr:from>
    <xdr:ext cx="532765" cy="259080"/>
    <xdr:sp macro="" textlink="">
      <xdr:nvSpPr>
        <xdr:cNvPr id="868" name="テキスト ボックス 867"/>
        <xdr:cNvSpPr txBox="1"/>
      </xdr:nvSpPr>
      <xdr:spPr>
        <a:xfrm>
          <a:off x="21055965" y="13363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128270</xdr:rowOff>
    </xdr:from>
    <xdr:to xmlns:xdr="http://schemas.openxmlformats.org/drawingml/2006/spreadsheetDrawing">
      <xdr:col>107</xdr:col>
      <xdr:colOff>101600</xdr:colOff>
      <xdr:row>76</xdr:row>
      <xdr:rowOff>58420</xdr:rowOff>
    </xdr:to>
    <xdr:sp macro="" textlink="">
      <xdr:nvSpPr>
        <xdr:cNvPr id="869" name="楕円 868"/>
        <xdr:cNvSpPr/>
      </xdr:nvSpPr>
      <xdr:spPr>
        <a:xfrm>
          <a:off x="20383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74930</xdr:rowOff>
    </xdr:from>
    <xdr:ext cx="532765" cy="257175"/>
    <xdr:sp macro="" textlink="">
      <xdr:nvSpPr>
        <xdr:cNvPr id="870" name="テキスト ボックス 869"/>
        <xdr:cNvSpPr txBox="1"/>
      </xdr:nvSpPr>
      <xdr:spPr>
        <a:xfrm>
          <a:off x="20166965" y="12762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162560</xdr:rowOff>
    </xdr:from>
    <xdr:to xmlns:xdr="http://schemas.openxmlformats.org/drawingml/2006/spreadsheetDrawing">
      <xdr:col>102</xdr:col>
      <xdr:colOff>165100</xdr:colOff>
      <xdr:row>76</xdr:row>
      <xdr:rowOff>92710</xdr:rowOff>
    </xdr:to>
    <xdr:sp macro="" textlink="">
      <xdr:nvSpPr>
        <xdr:cNvPr id="871" name="楕円 870"/>
        <xdr:cNvSpPr/>
      </xdr:nvSpPr>
      <xdr:spPr>
        <a:xfrm>
          <a:off x="19494500" y="130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109220</xdr:rowOff>
    </xdr:from>
    <xdr:ext cx="532765" cy="257175"/>
    <xdr:sp macro="" textlink="">
      <xdr:nvSpPr>
        <xdr:cNvPr id="872" name="テキスト ボックス 871"/>
        <xdr:cNvSpPr txBox="1"/>
      </xdr:nvSpPr>
      <xdr:spPr>
        <a:xfrm>
          <a:off x="19277965" y="127965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138430</xdr:rowOff>
    </xdr:from>
    <xdr:to xmlns:xdr="http://schemas.openxmlformats.org/drawingml/2006/spreadsheetDrawing">
      <xdr:col>98</xdr:col>
      <xdr:colOff>38100</xdr:colOff>
      <xdr:row>76</xdr:row>
      <xdr:rowOff>68580</xdr:rowOff>
    </xdr:to>
    <xdr:sp macro="" textlink="">
      <xdr:nvSpPr>
        <xdr:cNvPr id="873" name="楕円 872"/>
        <xdr:cNvSpPr/>
      </xdr:nvSpPr>
      <xdr:spPr>
        <a:xfrm>
          <a:off x="18605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85090</xdr:rowOff>
    </xdr:from>
    <xdr:ext cx="532765" cy="259080"/>
    <xdr:sp macro="" textlink="">
      <xdr:nvSpPr>
        <xdr:cNvPr id="874" name="テキスト ボックス 873"/>
        <xdr:cNvSpPr txBox="1"/>
      </xdr:nvSpPr>
      <xdr:spPr>
        <a:xfrm>
          <a:off x="18388965" y="12772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3" name="テキスト ボックス 88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86" name="テキスト ボックス 88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88" name="テキスト ボックス 887"/>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0" name="テキスト ボックス 899"/>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3" name="テキスト ボックス 902"/>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06" name="テキスト ボックス 905"/>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08" name="テキスト ボックス 907"/>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17" name="テキスト ボックス 916"/>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19" name="テキスト ボックス 918"/>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1" name="テキスト ボックス 920"/>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3" name="テキスト ボックス 922"/>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特に</a:t>
          </a:r>
          <a:r>
            <a:rPr kumimoji="1" lang="ja-JP" altLang="ja-JP" sz="1300">
              <a:solidFill>
                <a:schemeClr val="dk1"/>
              </a:solidFill>
              <a:effectLst/>
              <a:latin typeface="ＭＳ Ｐゴシック"/>
              <a:ea typeface="ＭＳ Ｐゴシック"/>
              <a:cs typeface="+mn-cs"/>
            </a:rPr>
            <a:t>維持補修費・普通建設事業費において、類似団体及び全国平均と比較して一人当たりコストが高い状況となっています。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主な要因として、広大な行政面積を有している特異な地域性から、道路や義務教育施設などの維持補修や更新に係る経費が多額であることがあげられます。</a:t>
          </a:r>
          <a:endParaRPr lang="ja-JP" altLang="ja-JP" sz="1300">
            <a:effectLst/>
            <a:latin typeface="ＭＳ Ｐゴシック"/>
            <a:ea typeface="ＭＳ Ｐゴシック"/>
          </a:endParaRPr>
        </a:p>
        <a:p>
          <a:r>
            <a:rPr lang="ja-JP" altLang="en-US" sz="1300">
              <a:effectLst/>
              <a:latin typeface="ＭＳ Ｐゴシック"/>
              <a:ea typeface="ＭＳ Ｐゴシック"/>
            </a:rPr>
            <a:t>　なお、普通建設事業費のうち新規整備のコストが大きく減額となっていますが、これは令和４年度をもって町内全域への光ファイバ整備及び生涯学習センターの建設工事が完了したことによるものです。</a:t>
          </a:r>
          <a:endParaRPr lang="ja-JP" altLang="ja-JP" sz="1300">
            <a:effectLst/>
            <a:latin typeface="ＭＳ Ｐゴシック"/>
            <a:ea typeface="ＭＳ Ｐゴシック"/>
          </a:endParaRPr>
        </a:p>
        <a:p>
          <a:r>
            <a:rPr lang="ja-JP" altLang="en-US" sz="1300">
              <a:effectLst/>
              <a:latin typeface="ＭＳ Ｐゴシック"/>
              <a:ea typeface="ＭＳ Ｐゴシック"/>
            </a:rPr>
            <a:t>　また、近年の物件費及び積立金の一人当たりコストの大幅な増額の要因は、ふ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るさと応援制度に係る寄附金収入の伸びにより、制度の運用や返礼品などに係る経費及びふるさと応援基金への積立金が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大きく増額となっていることによるものです。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公債費については、一人当たり</a:t>
          </a:r>
          <a:r>
            <a:rPr kumimoji="1" lang="en-US" altLang="ja-JP" sz="1300">
              <a:solidFill>
                <a:schemeClr val="dk1"/>
              </a:solidFill>
              <a:effectLst/>
              <a:latin typeface="ＭＳ Ｐゴシック"/>
              <a:ea typeface="ＭＳ Ｐゴシック"/>
              <a:cs typeface="+mn-cs"/>
            </a:rPr>
            <a:t>126,771</a:t>
          </a:r>
          <a:r>
            <a:rPr kumimoji="1" lang="ja-JP" altLang="ja-JP" sz="1300">
              <a:solidFill>
                <a:schemeClr val="dk1"/>
              </a:solidFill>
              <a:effectLst/>
              <a:latin typeface="ＭＳ Ｐゴシック"/>
              <a:ea typeface="ＭＳ Ｐゴシック"/>
              <a:cs typeface="+mn-cs"/>
            </a:rPr>
            <a:t>円となっており、各平均と比べると高い水準になっています。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各施設の更新に係る経費</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今後も増加していくことが見込まれるため、行政運営とのバランスを考えながら、計画的な地方債発行に努めていきます。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北海道別海町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14,210
13,679
1,317.17
33,418,831
33,221,386
141,983
9,668,972
16,699,723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11.1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140970</xdr:rowOff>
    </xdr:from>
    <xdr:to xmlns:xdr="http://schemas.openxmlformats.org/drawingml/2006/spreadsheetDrawing">
      <xdr:col>24</xdr:col>
      <xdr:colOff>62865</xdr:colOff>
      <xdr:row>37</xdr:row>
      <xdr:rowOff>137160</xdr:rowOff>
    </xdr:to>
    <xdr:cxnSp macro="">
      <xdr:nvCxnSpPr>
        <xdr:cNvPr id="56" name="直線コネクタ 55"/>
        <xdr:cNvCxnSpPr/>
      </xdr:nvCxnSpPr>
      <xdr:spPr>
        <a:xfrm flipV="1">
          <a:off x="4633595" y="511302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140970</xdr:rowOff>
    </xdr:from>
    <xdr:ext cx="469900" cy="259080"/>
    <xdr:sp macro="" textlink="">
      <xdr:nvSpPr>
        <xdr:cNvPr id="57" name="議会費最小値テキスト"/>
        <xdr:cNvSpPr txBox="1"/>
      </xdr:nvSpPr>
      <xdr:spPr>
        <a:xfrm>
          <a:off x="4686300" y="6484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137160</xdr:rowOff>
    </xdr:from>
    <xdr:to xmlns:xdr="http://schemas.openxmlformats.org/drawingml/2006/spreadsheetDrawing">
      <xdr:col>24</xdr:col>
      <xdr:colOff>152400</xdr:colOff>
      <xdr:row>37</xdr:row>
      <xdr:rowOff>137160</xdr:rowOff>
    </xdr:to>
    <xdr:cxnSp macro="">
      <xdr:nvCxnSpPr>
        <xdr:cNvPr id="58" name="直線コネクタ 57"/>
        <xdr:cNvCxnSpPr/>
      </xdr:nvCxnSpPr>
      <xdr:spPr>
        <a:xfrm>
          <a:off x="4546600" y="648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87630</xdr:rowOff>
    </xdr:from>
    <xdr:ext cx="469900" cy="257175"/>
    <xdr:sp macro="" textlink="">
      <xdr:nvSpPr>
        <xdr:cNvPr id="59" name="議会費最大値テキスト"/>
        <xdr:cNvSpPr txBox="1"/>
      </xdr:nvSpPr>
      <xdr:spPr>
        <a:xfrm>
          <a:off x="4686300" y="48882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140970</xdr:rowOff>
    </xdr:from>
    <xdr:to xmlns:xdr="http://schemas.openxmlformats.org/drawingml/2006/spreadsheetDrawing">
      <xdr:col>24</xdr:col>
      <xdr:colOff>152400</xdr:colOff>
      <xdr:row>29</xdr:row>
      <xdr:rowOff>140970</xdr:rowOff>
    </xdr:to>
    <xdr:cxnSp macro="">
      <xdr:nvCxnSpPr>
        <xdr:cNvPr id="60" name="直線コネクタ 59"/>
        <xdr:cNvCxnSpPr/>
      </xdr:nvCxnSpPr>
      <xdr:spPr>
        <a:xfrm>
          <a:off x="4546600" y="511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13335</xdr:rowOff>
    </xdr:from>
    <xdr:to xmlns:xdr="http://schemas.openxmlformats.org/drawingml/2006/spreadsheetDrawing">
      <xdr:col>24</xdr:col>
      <xdr:colOff>63500</xdr:colOff>
      <xdr:row>33</xdr:row>
      <xdr:rowOff>114935</xdr:rowOff>
    </xdr:to>
    <xdr:cxnSp macro="">
      <xdr:nvCxnSpPr>
        <xdr:cNvPr id="61" name="直線コネクタ 60"/>
        <xdr:cNvCxnSpPr/>
      </xdr:nvCxnSpPr>
      <xdr:spPr>
        <a:xfrm flipV="1">
          <a:off x="3797300" y="567118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19685</xdr:rowOff>
    </xdr:from>
    <xdr:ext cx="469900" cy="257175"/>
    <xdr:sp macro="" textlink="">
      <xdr:nvSpPr>
        <xdr:cNvPr id="62" name="議会費平均値テキスト"/>
        <xdr:cNvSpPr txBox="1"/>
      </xdr:nvSpPr>
      <xdr:spPr>
        <a:xfrm>
          <a:off x="4686300" y="584898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41275</xdr:rowOff>
    </xdr:from>
    <xdr:to xmlns:xdr="http://schemas.openxmlformats.org/drawingml/2006/spreadsheetDrawing">
      <xdr:col>24</xdr:col>
      <xdr:colOff>114300</xdr:colOff>
      <xdr:row>34</xdr:row>
      <xdr:rowOff>143510</xdr:rowOff>
    </xdr:to>
    <xdr:sp macro="" textlink="">
      <xdr:nvSpPr>
        <xdr:cNvPr id="63" name="フローチャート: 判断 62"/>
        <xdr:cNvSpPr/>
      </xdr:nvSpPr>
      <xdr:spPr>
        <a:xfrm>
          <a:off x="4584700" y="5870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114935</xdr:rowOff>
    </xdr:from>
    <xdr:to xmlns:xdr="http://schemas.openxmlformats.org/drawingml/2006/spreadsheetDrawing">
      <xdr:col>19</xdr:col>
      <xdr:colOff>177800</xdr:colOff>
      <xdr:row>34</xdr:row>
      <xdr:rowOff>5080</xdr:rowOff>
    </xdr:to>
    <xdr:cxnSp macro="">
      <xdr:nvCxnSpPr>
        <xdr:cNvPr id="64" name="直線コネクタ 63"/>
        <xdr:cNvCxnSpPr/>
      </xdr:nvCxnSpPr>
      <xdr:spPr>
        <a:xfrm flipV="1">
          <a:off x="2908300" y="577278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80645</xdr:rowOff>
    </xdr:from>
    <xdr:to xmlns:xdr="http://schemas.openxmlformats.org/drawingml/2006/spreadsheetDrawing">
      <xdr:col>20</xdr:col>
      <xdr:colOff>38100</xdr:colOff>
      <xdr:row>35</xdr:row>
      <xdr:rowOff>10795</xdr:rowOff>
    </xdr:to>
    <xdr:sp macro="" textlink="">
      <xdr:nvSpPr>
        <xdr:cNvPr id="65" name="フローチャート: 判断 64"/>
        <xdr:cNvSpPr/>
      </xdr:nvSpPr>
      <xdr:spPr>
        <a:xfrm>
          <a:off x="3746500" y="590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1905</xdr:rowOff>
    </xdr:from>
    <xdr:ext cx="467995" cy="259080"/>
    <xdr:sp macro="" textlink="">
      <xdr:nvSpPr>
        <xdr:cNvPr id="66" name="テキスト ボックス 65"/>
        <xdr:cNvSpPr txBox="1"/>
      </xdr:nvSpPr>
      <xdr:spPr>
        <a:xfrm>
          <a:off x="3562350" y="60026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158115</xdr:rowOff>
    </xdr:from>
    <xdr:to xmlns:xdr="http://schemas.openxmlformats.org/drawingml/2006/spreadsheetDrawing">
      <xdr:col>15</xdr:col>
      <xdr:colOff>50800</xdr:colOff>
      <xdr:row>34</xdr:row>
      <xdr:rowOff>5080</xdr:rowOff>
    </xdr:to>
    <xdr:cxnSp macro="">
      <xdr:nvCxnSpPr>
        <xdr:cNvPr id="67" name="直線コネクタ 66"/>
        <xdr:cNvCxnSpPr/>
      </xdr:nvCxnSpPr>
      <xdr:spPr>
        <a:xfrm>
          <a:off x="2019300" y="58159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48895</xdr:rowOff>
    </xdr:from>
    <xdr:ext cx="467995" cy="259080"/>
    <xdr:sp macro="" textlink="">
      <xdr:nvSpPr>
        <xdr:cNvPr id="69" name="テキスト ボックス 68"/>
        <xdr:cNvSpPr txBox="1"/>
      </xdr:nvSpPr>
      <xdr:spPr>
        <a:xfrm>
          <a:off x="2673350" y="60496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66675</xdr:rowOff>
    </xdr:from>
    <xdr:to xmlns:xdr="http://schemas.openxmlformats.org/drawingml/2006/spreadsheetDrawing">
      <xdr:col>10</xdr:col>
      <xdr:colOff>114300</xdr:colOff>
      <xdr:row>33</xdr:row>
      <xdr:rowOff>158115</xdr:rowOff>
    </xdr:to>
    <xdr:cxnSp macro="">
      <xdr:nvCxnSpPr>
        <xdr:cNvPr id="70" name="直線コネクタ 69"/>
        <xdr:cNvCxnSpPr/>
      </xdr:nvCxnSpPr>
      <xdr:spPr>
        <a:xfrm>
          <a:off x="1130300" y="572452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140970</xdr:rowOff>
    </xdr:from>
    <xdr:to xmlns:xdr="http://schemas.openxmlformats.org/drawingml/2006/spreadsheetDrawing">
      <xdr:col>10</xdr:col>
      <xdr:colOff>165100</xdr:colOff>
      <xdr:row>35</xdr:row>
      <xdr:rowOff>71120</xdr:rowOff>
    </xdr:to>
    <xdr:sp macro="" textlink="">
      <xdr:nvSpPr>
        <xdr:cNvPr id="71" name="フローチャート: 判断 70"/>
        <xdr:cNvSpPr/>
      </xdr:nvSpPr>
      <xdr:spPr>
        <a:xfrm>
          <a:off x="196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62230</xdr:rowOff>
    </xdr:from>
    <xdr:ext cx="467995" cy="259080"/>
    <xdr:sp macro="" textlink="">
      <xdr:nvSpPr>
        <xdr:cNvPr id="72" name="テキスト ボックス 71"/>
        <xdr:cNvSpPr txBox="1"/>
      </xdr:nvSpPr>
      <xdr:spPr>
        <a:xfrm>
          <a:off x="1784350" y="6062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135890</xdr:rowOff>
    </xdr:from>
    <xdr:to xmlns:xdr="http://schemas.openxmlformats.org/drawingml/2006/spreadsheetDrawing">
      <xdr:col>6</xdr:col>
      <xdr:colOff>38100</xdr:colOff>
      <xdr:row>37</xdr:row>
      <xdr:rowOff>66040</xdr:rowOff>
    </xdr:to>
    <xdr:sp macro="" textlink="">
      <xdr:nvSpPr>
        <xdr:cNvPr id="73" name="フローチャート: 判断 72"/>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57150</xdr:rowOff>
    </xdr:from>
    <xdr:ext cx="467995" cy="259080"/>
    <xdr:sp macro="" textlink="">
      <xdr:nvSpPr>
        <xdr:cNvPr id="74" name="テキスト ボックス 73"/>
        <xdr:cNvSpPr txBox="1"/>
      </xdr:nvSpPr>
      <xdr:spPr>
        <a:xfrm>
          <a:off x="895350" y="6400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133985</xdr:rowOff>
    </xdr:from>
    <xdr:to xmlns:xdr="http://schemas.openxmlformats.org/drawingml/2006/spreadsheetDrawing">
      <xdr:col>24</xdr:col>
      <xdr:colOff>114300</xdr:colOff>
      <xdr:row>33</xdr:row>
      <xdr:rowOff>64135</xdr:rowOff>
    </xdr:to>
    <xdr:sp macro="" textlink="">
      <xdr:nvSpPr>
        <xdr:cNvPr id="80" name="楕円 79"/>
        <xdr:cNvSpPr/>
      </xdr:nvSpPr>
      <xdr:spPr>
        <a:xfrm>
          <a:off x="4584700" y="56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156845</xdr:rowOff>
    </xdr:from>
    <xdr:ext cx="469900" cy="257175"/>
    <xdr:sp macro="" textlink="">
      <xdr:nvSpPr>
        <xdr:cNvPr id="81" name="議会費該当値テキスト"/>
        <xdr:cNvSpPr txBox="1"/>
      </xdr:nvSpPr>
      <xdr:spPr>
        <a:xfrm>
          <a:off x="4686300" y="54717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64135</xdr:rowOff>
    </xdr:from>
    <xdr:to xmlns:xdr="http://schemas.openxmlformats.org/drawingml/2006/spreadsheetDrawing">
      <xdr:col>20</xdr:col>
      <xdr:colOff>38100</xdr:colOff>
      <xdr:row>33</xdr:row>
      <xdr:rowOff>166370</xdr:rowOff>
    </xdr:to>
    <xdr:sp macro="" textlink="">
      <xdr:nvSpPr>
        <xdr:cNvPr id="82" name="楕円 81"/>
        <xdr:cNvSpPr/>
      </xdr:nvSpPr>
      <xdr:spPr>
        <a:xfrm>
          <a:off x="3746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10795</xdr:rowOff>
    </xdr:from>
    <xdr:ext cx="467995" cy="258445"/>
    <xdr:sp macro="" textlink="">
      <xdr:nvSpPr>
        <xdr:cNvPr id="83" name="テキスト ボックス 82"/>
        <xdr:cNvSpPr txBox="1"/>
      </xdr:nvSpPr>
      <xdr:spPr>
        <a:xfrm>
          <a:off x="3562350" y="54971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125730</xdr:rowOff>
    </xdr:from>
    <xdr:to xmlns:xdr="http://schemas.openxmlformats.org/drawingml/2006/spreadsheetDrawing">
      <xdr:col>15</xdr:col>
      <xdr:colOff>101600</xdr:colOff>
      <xdr:row>34</xdr:row>
      <xdr:rowOff>55880</xdr:rowOff>
    </xdr:to>
    <xdr:sp macro="" textlink="">
      <xdr:nvSpPr>
        <xdr:cNvPr id="84" name="楕円 83"/>
        <xdr:cNvSpPr/>
      </xdr:nvSpPr>
      <xdr:spPr>
        <a:xfrm>
          <a:off x="28575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72390</xdr:rowOff>
    </xdr:from>
    <xdr:ext cx="467995" cy="259080"/>
    <xdr:sp macro="" textlink="">
      <xdr:nvSpPr>
        <xdr:cNvPr id="85" name="テキスト ボックス 84"/>
        <xdr:cNvSpPr txBox="1"/>
      </xdr:nvSpPr>
      <xdr:spPr>
        <a:xfrm>
          <a:off x="2673350" y="5558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107315</xdr:rowOff>
    </xdr:from>
    <xdr:to xmlns:xdr="http://schemas.openxmlformats.org/drawingml/2006/spreadsheetDrawing">
      <xdr:col>10</xdr:col>
      <xdr:colOff>165100</xdr:colOff>
      <xdr:row>34</xdr:row>
      <xdr:rowOff>37465</xdr:rowOff>
    </xdr:to>
    <xdr:sp macro="" textlink="">
      <xdr:nvSpPr>
        <xdr:cNvPr id="86" name="楕円 85"/>
        <xdr:cNvSpPr/>
      </xdr:nvSpPr>
      <xdr:spPr>
        <a:xfrm>
          <a:off x="1968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53975</xdr:rowOff>
    </xdr:from>
    <xdr:ext cx="467995" cy="257175"/>
    <xdr:sp macro="" textlink="">
      <xdr:nvSpPr>
        <xdr:cNvPr id="87" name="テキスト ボックス 86"/>
        <xdr:cNvSpPr txBox="1"/>
      </xdr:nvSpPr>
      <xdr:spPr>
        <a:xfrm>
          <a:off x="1784350" y="5540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15875</xdr:rowOff>
    </xdr:from>
    <xdr:to xmlns:xdr="http://schemas.openxmlformats.org/drawingml/2006/spreadsheetDrawing">
      <xdr:col>6</xdr:col>
      <xdr:colOff>38100</xdr:colOff>
      <xdr:row>33</xdr:row>
      <xdr:rowOff>117475</xdr:rowOff>
    </xdr:to>
    <xdr:sp macro="" textlink="">
      <xdr:nvSpPr>
        <xdr:cNvPr id="88" name="楕円 87"/>
        <xdr:cNvSpPr/>
      </xdr:nvSpPr>
      <xdr:spPr>
        <a:xfrm>
          <a:off x="1079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133985</xdr:rowOff>
    </xdr:from>
    <xdr:ext cx="467995" cy="257175"/>
    <xdr:sp macro="" textlink="">
      <xdr:nvSpPr>
        <xdr:cNvPr id="89" name="テキスト ボックス 88"/>
        <xdr:cNvSpPr txBox="1"/>
      </xdr:nvSpPr>
      <xdr:spPr>
        <a:xfrm>
          <a:off x="895350" y="54489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5" name="テキスト ボックス 104"/>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895" cy="259080"/>
    <xdr:sp macro="" textlink="">
      <xdr:nvSpPr>
        <xdr:cNvPr id="109" name="テキスト ボックス 108"/>
        <xdr:cNvSpPr txBox="1"/>
      </xdr:nvSpPr>
      <xdr:spPr>
        <a:xfrm>
          <a:off x="76200" y="849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1" name="テキスト ボックス 110"/>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58</xdr:row>
      <xdr:rowOff>123190</xdr:rowOff>
    </xdr:to>
    <xdr:cxnSp macro="">
      <xdr:nvCxnSpPr>
        <xdr:cNvPr id="113" name="直線コネクタ 112"/>
        <xdr:cNvCxnSpPr/>
      </xdr:nvCxnSpPr>
      <xdr:spPr>
        <a:xfrm flipV="1">
          <a:off x="4633595" y="858139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127000</xdr:rowOff>
    </xdr:from>
    <xdr:ext cx="534670" cy="259080"/>
    <xdr:sp macro="" textlink="">
      <xdr:nvSpPr>
        <xdr:cNvPr id="114" name="総務費最小値テキスト"/>
        <xdr:cNvSpPr txBox="1"/>
      </xdr:nvSpPr>
      <xdr:spPr>
        <a:xfrm>
          <a:off x="4686300" y="10071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123190</xdr:rowOff>
    </xdr:from>
    <xdr:to xmlns:xdr="http://schemas.openxmlformats.org/drawingml/2006/spreadsheetDrawing">
      <xdr:col>24</xdr:col>
      <xdr:colOff>152400</xdr:colOff>
      <xdr:row>58</xdr:row>
      <xdr:rowOff>123190</xdr:rowOff>
    </xdr:to>
    <xdr:cxnSp macro="">
      <xdr:nvCxnSpPr>
        <xdr:cNvPr id="115" name="直線コネクタ 114"/>
        <xdr:cNvCxnSpPr/>
      </xdr:nvCxnSpPr>
      <xdr:spPr>
        <a:xfrm>
          <a:off x="45466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690245" cy="259080"/>
    <xdr:sp macro="" textlink="">
      <xdr:nvSpPr>
        <xdr:cNvPr id="116" name="総務費最大値テキスト"/>
        <xdr:cNvSpPr txBox="1"/>
      </xdr:nvSpPr>
      <xdr:spPr>
        <a:xfrm>
          <a:off x="4686300" y="8356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1,242,838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8890</xdr:rowOff>
    </xdr:from>
    <xdr:to xmlns:xdr="http://schemas.openxmlformats.org/drawingml/2006/spreadsheetDrawing">
      <xdr:col>24</xdr:col>
      <xdr:colOff>63500</xdr:colOff>
      <xdr:row>53</xdr:row>
      <xdr:rowOff>66675</xdr:rowOff>
    </xdr:to>
    <xdr:cxnSp macro="">
      <xdr:nvCxnSpPr>
        <xdr:cNvPr id="118" name="直線コネクタ 117"/>
        <xdr:cNvCxnSpPr/>
      </xdr:nvCxnSpPr>
      <xdr:spPr>
        <a:xfrm flipV="1">
          <a:off x="3797300" y="8581390"/>
          <a:ext cx="838200" cy="572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57150</xdr:rowOff>
    </xdr:from>
    <xdr:ext cx="598805" cy="259080"/>
    <xdr:sp macro="" textlink="">
      <xdr:nvSpPr>
        <xdr:cNvPr id="119" name="総務費平均値テキスト"/>
        <xdr:cNvSpPr txBox="1"/>
      </xdr:nvSpPr>
      <xdr:spPr>
        <a:xfrm>
          <a:off x="4686300" y="9829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78740</xdr:rowOff>
    </xdr:from>
    <xdr:to xmlns:xdr="http://schemas.openxmlformats.org/drawingml/2006/spreadsheetDrawing">
      <xdr:col>24</xdr:col>
      <xdr:colOff>114300</xdr:colOff>
      <xdr:row>58</xdr:row>
      <xdr:rowOff>8890</xdr:rowOff>
    </xdr:to>
    <xdr:sp macro="" textlink="">
      <xdr:nvSpPr>
        <xdr:cNvPr id="120" name="フローチャート: 判断 119"/>
        <xdr:cNvSpPr/>
      </xdr:nvSpPr>
      <xdr:spPr>
        <a:xfrm>
          <a:off x="45847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66675</xdr:rowOff>
    </xdr:from>
    <xdr:to xmlns:xdr="http://schemas.openxmlformats.org/drawingml/2006/spreadsheetDrawing">
      <xdr:col>19</xdr:col>
      <xdr:colOff>177800</xdr:colOff>
      <xdr:row>57</xdr:row>
      <xdr:rowOff>50800</xdr:rowOff>
    </xdr:to>
    <xdr:cxnSp macro="">
      <xdr:nvCxnSpPr>
        <xdr:cNvPr id="121" name="直線コネクタ 120"/>
        <xdr:cNvCxnSpPr/>
      </xdr:nvCxnSpPr>
      <xdr:spPr>
        <a:xfrm flipV="1">
          <a:off x="2908300" y="9153525"/>
          <a:ext cx="889000" cy="669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104140</xdr:rowOff>
    </xdr:from>
    <xdr:to xmlns:xdr="http://schemas.openxmlformats.org/drawingml/2006/spreadsheetDrawing">
      <xdr:col>20</xdr:col>
      <xdr:colOff>38100</xdr:colOff>
      <xdr:row>58</xdr:row>
      <xdr:rowOff>34290</xdr:rowOff>
    </xdr:to>
    <xdr:sp macro="" textlink="">
      <xdr:nvSpPr>
        <xdr:cNvPr id="122" name="フローチャート: 判断 121"/>
        <xdr:cNvSpPr/>
      </xdr:nvSpPr>
      <xdr:spPr>
        <a:xfrm>
          <a:off x="3746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25400</xdr:rowOff>
    </xdr:from>
    <xdr:ext cx="596900" cy="259080"/>
    <xdr:sp macro="" textlink="">
      <xdr:nvSpPr>
        <xdr:cNvPr id="123" name="テキスト ボックス 122"/>
        <xdr:cNvSpPr txBox="1"/>
      </xdr:nvSpPr>
      <xdr:spPr>
        <a:xfrm>
          <a:off x="3497580" y="99695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50800</xdr:rowOff>
    </xdr:from>
    <xdr:to xmlns:xdr="http://schemas.openxmlformats.org/drawingml/2006/spreadsheetDrawing">
      <xdr:col>15</xdr:col>
      <xdr:colOff>50800</xdr:colOff>
      <xdr:row>57</xdr:row>
      <xdr:rowOff>74930</xdr:rowOff>
    </xdr:to>
    <xdr:cxnSp macro="">
      <xdr:nvCxnSpPr>
        <xdr:cNvPr id="124" name="直線コネクタ 123"/>
        <xdr:cNvCxnSpPr/>
      </xdr:nvCxnSpPr>
      <xdr:spPr>
        <a:xfrm flipV="1">
          <a:off x="2019300" y="98234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149860</xdr:rowOff>
    </xdr:from>
    <xdr:to xmlns:xdr="http://schemas.openxmlformats.org/drawingml/2006/spreadsheetDrawing">
      <xdr:col>15</xdr:col>
      <xdr:colOff>101600</xdr:colOff>
      <xdr:row>58</xdr:row>
      <xdr:rowOff>80010</xdr:rowOff>
    </xdr:to>
    <xdr:sp macro="" textlink="">
      <xdr:nvSpPr>
        <xdr:cNvPr id="125" name="フローチャート: 判断 124"/>
        <xdr:cNvSpPr/>
      </xdr:nvSpPr>
      <xdr:spPr>
        <a:xfrm>
          <a:off x="28575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71120</xdr:rowOff>
    </xdr:from>
    <xdr:ext cx="596900" cy="259080"/>
    <xdr:sp macro="" textlink="">
      <xdr:nvSpPr>
        <xdr:cNvPr id="126" name="テキスト ボックス 125"/>
        <xdr:cNvSpPr txBox="1"/>
      </xdr:nvSpPr>
      <xdr:spPr>
        <a:xfrm>
          <a:off x="2608580" y="10015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74930</xdr:rowOff>
    </xdr:from>
    <xdr:to xmlns:xdr="http://schemas.openxmlformats.org/drawingml/2006/spreadsheetDrawing">
      <xdr:col>10</xdr:col>
      <xdr:colOff>114300</xdr:colOff>
      <xdr:row>58</xdr:row>
      <xdr:rowOff>84455</xdr:rowOff>
    </xdr:to>
    <xdr:cxnSp macro="">
      <xdr:nvCxnSpPr>
        <xdr:cNvPr id="127" name="直線コネクタ 126"/>
        <xdr:cNvCxnSpPr/>
      </xdr:nvCxnSpPr>
      <xdr:spPr>
        <a:xfrm flipV="1">
          <a:off x="1130300" y="9847580"/>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52705</xdr:rowOff>
    </xdr:from>
    <xdr:to xmlns:xdr="http://schemas.openxmlformats.org/drawingml/2006/spreadsheetDrawing">
      <xdr:col>10</xdr:col>
      <xdr:colOff>165100</xdr:colOff>
      <xdr:row>57</xdr:row>
      <xdr:rowOff>154940</xdr:rowOff>
    </xdr:to>
    <xdr:sp macro="" textlink="">
      <xdr:nvSpPr>
        <xdr:cNvPr id="128" name="フローチャート: 判断 127"/>
        <xdr:cNvSpPr/>
      </xdr:nvSpPr>
      <xdr:spPr>
        <a:xfrm>
          <a:off x="1968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145415</xdr:rowOff>
    </xdr:from>
    <xdr:ext cx="596900" cy="257175"/>
    <xdr:sp macro="" textlink="">
      <xdr:nvSpPr>
        <xdr:cNvPr id="129" name="テキスト ボックス 128"/>
        <xdr:cNvSpPr txBox="1"/>
      </xdr:nvSpPr>
      <xdr:spPr>
        <a:xfrm>
          <a:off x="1719580" y="99180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24765</xdr:rowOff>
    </xdr:from>
    <xdr:to xmlns:xdr="http://schemas.openxmlformats.org/drawingml/2006/spreadsheetDrawing">
      <xdr:col>6</xdr:col>
      <xdr:colOff>38100</xdr:colOff>
      <xdr:row>58</xdr:row>
      <xdr:rowOff>126365</xdr:rowOff>
    </xdr:to>
    <xdr:sp macro="" textlink="">
      <xdr:nvSpPr>
        <xdr:cNvPr id="130" name="フローチャート: 判断 129"/>
        <xdr:cNvSpPr/>
      </xdr:nvSpPr>
      <xdr:spPr>
        <a:xfrm>
          <a:off x="1079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143510</xdr:rowOff>
    </xdr:from>
    <xdr:ext cx="596900" cy="257175"/>
    <xdr:sp macro="" textlink="">
      <xdr:nvSpPr>
        <xdr:cNvPr id="131" name="テキスト ボックス 130"/>
        <xdr:cNvSpPr txBox="1"/>
      </xdr:nvSpPr>
      <xdr:spPr>
        <a:xfrm>
          <a:off x="830580" y="9744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49</xdr:row>
      <xdr:rowOff>129540</xdr:rowOff>
    </xdr:from>
    <xdr:to xmlns:xdr="http://schemas.openxmlformats.org/drawingml/2006/spreadsheetDrawing">
      <xdr:col>24</xdr:col>
      <xdr:colOff>114300</xdr:colOff>
      <xdr:row>50</xdr:row>
      <xdr:rowOff>59690</xdr:rowOff>
    </xdr:to>
    <xdr:sp macro="" textlink="">
      <xdr:nvSpPr>
        <xdr:cNvPr id="137" name="楕円 136"/>
        <xdr:cNvSpPr/>
      </xdr:nvSpPr>
      <xdr:spPr>
        <a:xfrm>
          <a:off x="4584700" y="853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49</xdr:row>
      <xdr:rowOff>82550</xdr:rowOff>
    </xdr:from>
    <xdr:ext cx="690245" cy="259080"/>
    <xdr:sp macro="" textlink="">
      <xdr:nvSpPr>
        <xdr:cNvPr id="138" name="総務費該当値テキスト"/>
        <xdr:cNvSpPr txBox="1"/>
      </xdr:nvSpPr>
      <xdr:spPr>
        <a:xfrm>
          <a:off x="4686300" y="84836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15875</xdr:rowOff>
    </xdr:from>
    <xdr:to xmlns:xdr="http://schemas.openxmlformats.org/drawingml/2006/spreadsheetDrawing">
      <xdr:col>20</xdr:col>
      <xdr:colOff>38100</xdr:colOff>
      <xdr:row>53</xdr:row>
      <xdr:rowOff>117475</xdr:rowOff>
    </xdr:to>
    <xdr:sp macro="" textlink="">
      <xdr:nvSpPr>
        <xdr:cNvPr id="139" name="楕円 138"/>
        <xdr:cNvSpPr/>
      </xdr:nvSpPr>
      <xdr:spPr>
        <a:xfrm>
          <a:off x="3746500" y="91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133985</xdr:rowOff>
    </xdr:from>
    <xdr:ext cx="596900" cy="257175"/>
    <xdr:sp macro="" textlink="">
      <xdr:nvSpPr>
        <xdr:cNvPr id="140" name="テキスト ボックス 139"/>
        <xdr:cNvSpPr txBox="1"/>
      </xdr:nvSpPr>
      <xdr:spPr>
        <a:xfrm>
          <a:off x="3497580" y="8877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0</xdr:rowOff>
    </xdr:from>
    <xdr:to xmlns:xdr="http://schemas.openxmlformats.org/drawingml/2006/spreadsheetDrawing">
      <xdr:col>15</xdr:col>
      <xdr:colOff>101600</xdr:colOff>
      <xdr:row>57</xdr:row>
      <xdr:rowOff>101600</xdr:rowOff>
    </xdr:to>
    <xdr:sp macro="" textlink="">
      <xdr:nvSpPr>
        <xdr:cNvPr id="141" name="楕円 140"/>
        <xdr:cNvSpPr/>
      </xdr:nvSpPr>
      <xdr:spPr>
        <a:xfrm>
          <a:off x="2857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118110</xdr:rowOff>
    </xdr:from>
    <xdr:ext cx="596900" cy="259080"/>
    <xdr:sp macro="" textlink="">
      <xdr:nvSpPr>
        <xdr:cNvPr id="142" name="テキスト ボックス 141"/>
        <xdr:cNvSpPr txBox="1"/>
      </xdr:nvSpPr>
      <xdr:spPr>
        <a:xfrm>
          <a:off x="2608580" y="95478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24130</xdr:rowOff>
    </xdr:from>
    <xdr:to xmlns:xdr="http://schemas.openxmlformats.org/drawingml/2006/spreadsheetDrawing">
      <xdr:col>10</xdr:col>
      <xdr:colOff>165100</xdr:colOff>
      <xdr:row>57</xdr:row>
      <xdr:rowOff>125730</xdr:rowOff>
    </xdr:to>
    <xdr:sp macro="" textlink="">
      <xdr:nvSpPr>
        <xdr:cNvPr id="143" name="楕円 142"/>
        <xdr:cNvSpPr/>
      </xdr:nvSpPr>
      <xdr:spPr>
        <a:xfrm>
          <a:off x="1968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142240</xdr:rowOff>
    </xdr:from>
    <xdr:ext cx="596900" cy="259080"/>
    <xdr:sp macro="" textlink="">
      <xdr:nvSpPr>
        <xdr:cNvPr id="144" name="テキスト ボックス 143"/>
        <xdr:cNvSpPr txBox="1"/>
      </xdr:nvSpPr>
      <xdr:spPr>
        <a:xfrm>
          <a:off x="1719580" y="9571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33655</xdr:rowOff>
    </xdr:from>
    <xdr:to xmlns:xdr="http://schemas.openxmlformats.org/drawingml/2006/spreadsheetDrawing">
      <xdr:col>6</xdr:col>
      <xdr:colOff>38100</xdr:colOff>
      <xdr:row>58</xdr:row>
      <xdr:rowOff>135255</xdr:rowOff>
    </xdr:to>
    <xdr:sp macro="" textlink="">
      <xdr:nvSpPr>
        <xdr:cNvPr id="145" name="楕円 144"/>
        <xdr:cNvSpPr/>
      </xdr:nvSpPr>
      <xdr:spPr>
        <a:xfrm>
          <a:off x="1079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126365</xdr:rowOff>
    </xdr:from>
    <xdr:ext cx="596900" cy="259080"/>
    <xdr:sp macro="" textlink="">
      <xdr:nvSpPr>
        <xdr:cNvPr id="146" name="テキスト ボックス 145"/>
        <xdr:cNvSpPr txBox="1"/>
      </xdr:nvSpPr>
      <xdr:spPr>
        <a:xfrm>
          <a:off x="830580" y="10070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5" name="テキスト ボックス 154"/>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725" cy="257175"/>
    <xdr:sp macro="" textlink="">
      <xdr:nvSpPr>
        <xdr:cNvPr id="157" name="テキスト ボックス 156"/>
        <xdr:cNvSpPr txBox="1"/>
      </xdr:nvSpPr>
      <xdr:spPr>
        <a:xfrm>
          <a:off x="166370" y="13827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3725" cy="259080"/>
    <xdr:sp macro="" textlink="">
      <xdr:nvSpPr>
        <xdr:cNvPr id="159" name="テキスト ボックス 158"/>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3725" cy="259080"/>
    <xdr:sp macro="" textlink="">
      <xdr:nvSpPr>
        <xdr:cNvPr id="161" name="テキスト ボックス 160"/>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3725" cy="257175"/>
    <xdr:sp macro="" textlink="">
      <xdr:nvSpPr>
        <xdr:cNvPr id="163" name="テキスト ボックス 162"/>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3725" cy="259080"/>
    <xdr:sp macro="" textlink="">
      <xdr:nvSpPr>
        <xdr:cNvPr id="165" name="テキスト ボックス 164"/>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3725" cy="259080"/>
    <xdr:sp macro="" textlink="">
      <xdr:nvSpPr>
        <xdr:cNvPr id="167" name="テキスト ボックス 166"/>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121285</xdr:rowOff>
    </xdr:from>
    <xdr:to xmlns:xdr="http://schemas.openxmlformats.org/drawingml/2006/spreadsheetDrawing">
      <xdr:col>24</xdr:col>
      <xdr:colOff>62865</xdr:colOff>
      <xdr:row>79</xdr:row>
      <xdr:rowOff>97790</xdr:rowOff>
    </xdr:to>
    <xdr:cxnSp macro="">
      <xdr:nvCxnSpPr>
        <xdr:cNvPr id="171" name="直線コネクタ 170"/>
        <xdr:cNvCxnSpPr/>
      </xdr:nvCxnSpPr>
      <xdr:spPr>
        <a:xfrm flipV="1">
          <a:off x="4633595" y="1229423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101600</xdr:rowOff>
    </xdr:from>
    <xdr:ext cx="598805" cy="259080"/>
    <xdr:sp macro="" textlink="">
      <xdr:nvSpPr>
        <xdr:cNvPr id="172" name="民生費最小値テキスト"/>
        <xdr:cNvSpPr txBox="1"/>
      </xdr:nvSpPr>
      <xdr:spPr>
        <a:xfrm>
          <a:off x="4686300" y="13646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97790</xdr:rowOff>
    </xdr:from>
    <xdr:to xmlns:xdr="http://schemas.openxmlformats.org/drawingml/2006/spreadsheetDrawing">
      <xdr:col>24</xdr:col>
      <xdr:colOff>152400</xdr:colOff>
      <xdr:row>79</xdr:row>
      <xdr:rowOff>97790</xdr:rowOff>
    </xdr:to>
    <xdr:cxnSp macro="">
      <xdr:nvCxnSpPr>
        <xdr:cNvPr id="173" name="直線コネクタ 172"/>
        <xdr:cNvCxnSpPr/>
      </xdr:nvCxnSpPr>
      <xdr:spPr>
        <a:xfrm>
          <a:off x="4546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67945</xdr:rowOff>
    </xdr:from>
    <xdr:ext cx="598805" cy="258445"/>
    <xdr:sp macro="" textlink="">
      <xdr:nvSpPr>
        <xdr:cNvPr id="174" name="民生費最大値テキスト"/>
        <xdr:cNvSpPr txBox="1"/>
      </xdr:nvSpPr>
      <xdr:spPr>
        <a:xfrm>
          <a:off x="4686300" y="12069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319,898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121285</xdr:rowOff>
    </xdr:from>
    <xdr:to xmlns:xdr="http://schemas.openxmlformats.org/drawingml/2006/spreadsheetDrawing">
      <xdr:col>24</xdr:col>
      <xdr:colOff>152400</xdr:colOff>
      <xdr:row>71</xdr:row>
      <xdr:rowOff>121285</xdr:rowOff>
    </xdr:to>
    <xdr:cxnSp macro="">
      <xdr:nvCxnSpPr>
        <xdr:cNvPr id="175" name="直線コネクタ 174"/>
        <xdr:cNvCxnSpPr/>
      </xdr:nvCxnSpPr>
      <xdr:spPr>
        <a:xfrm>
          <a:off x="4546600" y="1229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111760</xdr:rowOff>
    </xdr:from>
    <xdr:to xmlns:xdr="http://schemas.openxmlformats.org/drawingml/2006/spreadsheetDrawing">
      <xdr:col>24</xdr:col>
      <xdr:colOff>63500</xdr:colOff>
      <xdr:row>75</xdr:row>
      <xdr:rowOff>116205</xdr:rowOff>
    </xdr:to>
    <xdr:cxnSp macro="">
      <xdr:nvCxnSpPr>
        <xdr:cNvPr id="176" name="直線コネクタ 175"/>
        <xdr:cNvCxnSpPr/>
      </xdr:nvCxnSpPr>
      <xdr:spPr>
        <a:xfrm>
          <a:off x="3797300" y="129705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3175</xdr:rowOff>
    </xdr:from>
    <xdr:ext cx="598805" cy="259080"/>
    <xdr:sp macro="" textlink="">
      <xdr:nvSpPr>
        <xdr:cNvPr id="177" name="民生費平均値テキスト"/>
        <xdr:cNvSpPr txBox="1"/>
      </xdr:nvSpPr>
      <xdr:spPr>
        <a:xfrm>
          <a:off x="4686300" y="13033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24765</xdr:rowOff>
    </xdr:from>
    <xdr:to xmlns:xdr="http://schemas.openxmlformats.org/drawingml/2006/spreadsheetDrawing">
      <xdr:col>24</xdr:col>
      <xdr:colOff>114300</xdr:colOff>
      <xdr:row>76</xdr:row>
      <xdr:rowOff>126365</xdr:rowOff>
    </xdr:to>
    <xdr:sp macro="" textlink="">
      <xdr:nvSpPr>
        <xdr:cNvPr id="178" name="フローチャート: 判断 177"/>
        <xdr:cNvSpPr/>
      </xdr:nvSpPr>
      <xdr:spPr>
        <a:xfrm>
          <a:off x="45847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111760</xdr:rowOff>
    </xdr:from>
    <xdr:to xmlns:xdr="http://schemas.openxmlformats.org/drawingml/2006/spreadsheetDrawing">
      <xdr:col>19</xdr:col>
      <xdr:colOff>177800</xdr:colOff>
      <xdr:row>76</xdr:row>
      <xdr:rowOff>26035</xdr:rowOff>
    </xdr:to>
    <xdr:cxnSp macro="">
      <xdr:nvCxnSpPr>
        <xdr:cNvPr id="179" name="直線コネクタ 178"/>
        <xdr:cNvCxnSpPr/>
      </xdr:nvCxnSpPr>
      <xdr:spPr>
        <a:xfrm flipV="1">
          <a:off x="2908300" y="12970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106680</xdr:rowOff>
    </xdr:from>
    <xdr:to xmlns:xdr="http://schemas.openxmlformats.org/drawingml/2006/spreadsheetDrawing">
      <xdr:col>20</xdr:col>
      <xdr:colOff>38100</xdr:colOff>
      <xdr:row>77</xdr:row>
      <xdr:rowOff>36830</xdr:rowOff>
    </xdr:to>
    <xdr:sp macro="" textlink="">
      <xdr:nvSpPr>
        <xdr:cNvPr id="180" name="フローチャート: 判断 179"/>
        <xdr:cNvSpPr/>
      </xdr:nvSpPr>
      <xdr:spPr>
        <a:xfrm>
          <a:off x="3746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27940</xdr:rowOff>
    </xdr:from>
    <xdr:ext cx="596900" cy="259080"/>
    <xdr:sp macro="" textlink="">
      <xdr:nvSpPr>
        <xdr:cNvPr id="181" name="テキスト ボックス 180"/>
        <xdr:cNvSpPr txBox="1"/>
      </xdr:nvSpPr>
      <xdr:spPr>
        <a:xfrm>
          <a:off x="3497580" y="13229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26035</xdr:rowOff>
    </xdr:from>
    <xdr:to xmlns:xdr="http://schemas.openxmlformats.org/drawingml/2006/spreadsheetDrawing">
      <xdr:col>15</xdr:col>
      <xdr:colOff>50800</xdr:colOff>
      <xdr:row>77</xdr:row>
      <xdr:rowOff>19050</xdr:rowOff>
    </xdr:to>
    <xdr:cxnSp macro="">
      <xdr:nvCxnSpPr>
        <xdr:cNvPr id="182" name="直線コネクタ 181"/>
        <xdr:cNvCxnSpPr/>
      </xdr:nvCxnSpPr>
      <xdr:spPr>
        <a:xfrm flipV="1">
          <a:off x="2019300" y="1305623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62230</xdr:rowOff>
    </xdr:from>
    <xdr:to xmlns:xdr="http://schemas.openxmlformats.org/drawingml/2006/spreadsheetDrawing">
      <xdr:col>15</xdr:col>
      <xdr:colOff>101600</xdr:colOff>
      <xdr:row>76</xdr:row>
      <xdr:rowOff>163830</xdr:rowOff>
    </xdr:to>
    <xdr:sp macro="" textlink="">
      <xdr:nvSpPr>
        <xdr:cNvPr id="183" name="フローチャート: 判断 182"/>
        <xdr:cNvSpPr/>
      </xdr:nvSpPr>
      <xdr:spPr>
        <a:xfrm>
          <a:off x="2857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154940</xdr:rowOff>
    </xdr:from>
    <xdr:ext cx="596900" cy="257175"/>
    <xdr:sp macro="" textlink="">
      <xdr:nvSpPr>
        <xdr:cNvPr id="184" name="テキスト ボックス 183"/>
        <xdr:cNvSpPr txBox="1"/>
      </xdr:nvSpPr>
      <xdr:spPr>
        <a:xfrm>
          <a:off x="2608580" y="131851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19050</xdr:rowOff>
    </xdr:from>
    <xdr:to xmlns:xdr="http://schemas.openxmlformats.org/drawingml/2006/spreadsheetDrawing">
      <xdr:col>10</xdr:col>
      <xdr:colOff>114300</xdr:colOff>
      <xdr:row>77</xdr:row>
      <xdr:rowOff>38100</xdr:rowOff>
    </xdr:to>
    <xdr:cxnSp macro="">
      <xdr:nvCxnSpPr>
        <xdr:cNvPr id="185" name="直線コネクタ 184"/>
        <xdr:cNvCxnSpPr/>
      </xdr:nvCxnSpPr>
      <xdr:spPr>
        <a:xfrm flipV="1">
          <a:off x="1130300" y="13220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99060</xdr:rowOff>
    </xdr:from>
    <xdr:to xmlns:xdr="http://schemas.openxmlformats.org/drawingml/2006/spreadsheetDrawing">
      <xdr:col>10</xdr:col>
      <xdr:colOff>165100</xdr:colOff>
      <xdr:row>78</xdr:row>
      <xdr:rowOff>29210</xdr:rowOff>
    </xdr:to>
    <xdr:sp macro="" textlink="">
      <xdr:nvSpPr>
        <xdr:cNvPr id="186" name="フローチャート: 判断 185"/>
        <xdr:cNvSpPr/>
      </xdr:nvSpPr>
      <xdr:spPr>
        <a:xfrm>
          <a:off x="1968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20320</xdr:rowOff>
    </xdr:from>
    <xdr:ext cx="596900" cy="257175"/>
    <xdr:sp macro="" textlink="">
      <xdr:nvSpPr>
        <xdr:cNvPr id="187" name="テキスト ボックス 186"/>
        <xdr:cNvSpPr txBox="1"/>
      </xdr:nvSpPr>
      <xdr:spPr>
        <a:xfrm>
          <a:off x="1719580" y="13393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6350</xdr:rowOff>
    </xdr:from>
    <xdr:to xmlns:xdr="http://schemas.openxmlformats.org/drawingml/2006/spreadsheetDrawing">
      <xdr:col>6</xdr:col>
      <xdr:colOff>38100</xdr:colOff>
      <xdr:row>78</xdr:row>
      <xdr:rowOff>107315</xdr:rowOff>
    </xdr:to>
    <xdr:sp macro="" textlink="">
      <xdr:nvSpPr>
        <xdr:cNvPr id="188" name="フローチャート: 判断 187"/>
        <xdr:cNvSpPr/>
      </xdr:nvSpPr>
      <xdr:spPr>
        <a:xfrm>
          <a:off x="107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98425</xdr:rowOff>
    </xdr:from>
    <xdr:ext cx="596900" cy="257175"/>
    <xdr:sp macro="" textlink="">
      <xdr:nvSpPr>
        <xdr:cNvPr id="189" name="テキスト ボックス 188"/>
        <xdr:cNvSpPr txBox="1"/>
      </xdr:nvSpPr>
      <xdr:spPr>
        <a:xfrm>
          <a:off x="830580" y="134715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65405</xdr:rowOff>
    </xdr:from>
    <xdr:to xmlns:xdr="http://schemas.openxmlformats.org/drawingml/2006/spreadsheetDrawing">
      <xdr:col>24</xdr:col>
      <xdr:colOff>114300</xdr:colOff>
      <xdr:row>75</xdr:row>
      <xdr:rowOff>167005</xdr:rowOff>
    </xdr:to>
    <xdr:sp macro="" textlink="">
      <xdr:nvSpPr>
        <xdr:cNvPr id="195" name="楕円 194"/>
        <xdr:cNvSpPr/>
      </xdr:nvSpPr>
      <xdr:spPr>
        <a:xfrm>
          <a:off x="4584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88265</xdr:rowOff>
    </xdr:from>
    <xdr:ext cx="598805" cy="257175"/>
    <xdr:sp macro="" textlink="">
      <xdr:nvSpPr>
        <xdr:cNvPr id="196" name="民生費該当値テキスト"/>
        <xdr:cNvSpPr txBox="1"/>
      </xdr:nvSpPr>
      <xdr:spPr>
        <a:xfrm>
          <a:off x="4686300" y="127755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60960</xdr:rowOff>
    </xdr:from>
    <xdr:to xmlns:xdr="http://schemas.openxmlformats.org/drawingml/2006/spreadsheetDrawing">
      <xdr:col>20</xdr:col>
      <xdr:colOff>38100</xdr:colOff>
      <xdr:row>75</xdr:row>
      <xdr:rowOff>162560</xdr:rowOff>
    </xdr:to>
    <xdr:sp macro="" textlink="">
      <xdr:nvSpPr>
        <xdr:cNvPr id="197" name="楕円 196"/>
        <xdr:cNvSpPr/>
      </xdr:nvSpPr>
      <xdr:spPr>
        <a:xfrm>
          <a:off x="37465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7620</xdr:rowOff>
    </xdr:from>
    <xdr:ext cx="596900" cy="257175"/>
    <xdr:sp macro="" textlink="">
      <xdr:nvSpPr>
        <xdr:cNvPr id="198" name="テキスト ボックス 197"/>
        <xdr:cNvSpPr txBox="1"/>
      </xdr:nvSpPr>
      <xdr:spPr>
        <a:xfrm>
          <a:off x="3497580" y="126949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146685</xdr:rowOff>
    </xdr:from>
    <xdr:to xmlns:xdr="http://schemas.openxmlformats.org/drawingml/2006/spreadsheetDrawing">
      <xdr:col>15</xdr:col>
      <xdr:colOff>101600</xdr:colOff>
      <xdr:row>76</xdr:row>
      <xdr:rowOff>76835</xdr:rowOff>
    </xdr:to>
    <xdr:sp macro="" textlink="">
      <xdr:nvSpPr>
        <xdr:cNvPr id="199" name="楕円 198"/>
        <xdr:cNvSpPr/>
      </xdr:nvSpPr>
      <xdr:spPr>
        <a:xfrm>
          <a:off x="2857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93345</xdr:rowOff>
    </xdr:from>
    <xdr:ext cx="596900" cy="259080"/>
    <xdr:sp macro="" textlink="">
      <xdr:nvSpPr>
        <xdr:cNvPr id="200" name="テキスト ボックス 199"/>
        <xdr:cNvSpPr txBox="1"/>
      </xdr:nvSpPr>
      <xdr:spPr>
        <a:xfrm>
          <a:off x="2608580" y="127806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139700</xdr:rowOff>
    </xdr:from>
    <xdr:to xmlns:xdr="http://schemas.openxmlformats.org/drawingml/2006/spreadsheetDrawing">
      <xdr:col>10</xdr:col>
      <xdr:colOff>165100</xdr:colOff>
      <xdr:row>77</xdr:row>
      <xdr:rowOff>69850</xdr:rowOff>
    </xdr:to>
    <xdr:sp macro="" textlink="">
      <xdr:nvSpPr>
        <xdr:cNvPr id="201" name="楕円 200"/>
        <xdr:cNvSpPr/>
      </xdr:nvSpPr>
      <xdr:spPr>
        <a:xfrm>
          <a:off x="1968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86995</xdr:rowOff>
    </xdr:from>
    <xdr:ext cx="596900" cy="257175"/>
    <xdr:sp macro="" textlink="">
      <xdr:nvSpPr>
        <xdr:cNvPr id="202" name="テキスト ボックス 201"/>
        <xdr:cNvSpPr txBox="1"/>
      </xdr:nvSpPr>
      <xdr:spPr>
        <a:xfrm>
          <a:off x="1719580" y="129457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158750</xdr:rowOff>
    </xdr:from>
    <xdr:to xmlns:xdr="http://schemas.openxmlformats.org/drawingml/2006/spreadsheetDrawing">
      <xdr:col>6</xdr:col>
      <xdr:colOff>38100</xdr:colOff>
      <xdr:row>77</xdr:row>
      <xdr:rowOff>88900</xdr:rowOff>
    </xdr:to>
    <xdr:sp macro="" textlink="">
      <xdr:nvSpPr>
        <xdr:cNvPr id="203" name="楕円 202"/>
        <xdr:cNvSpPr/>
      </xdr:nvSpPr>
      <xdr:spPr>
        <a:xfrm>
          <a:off x="1079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105410</xdr:rowOff>
    </xdr:from>
    <xdr:ext cx="596900" cy="259080"/>
    <xdr:sp macro="" textlink="">
      <xdr:nvSpPr>
        <xdr:cNvPr id="204" name="テキスト ボックス 203"/>
        <xdr:cNvSpPr txBox="1"/>
      </xdr:nvSpPr>
      <xdr:spPr>
        <a:xfrm>
          <a:off x="830580" y="12964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7015" cy="257175"/>
    <xdr:sp macro="" textlink="">
      <xdr:nvSpPr>
        <xdr:cNvPr id="216" name="テキスト ボックス 215"/>
        <xdr:cNvSpPr txBox="1"/>
      </xdr:nvSpPr>
      <xdr:spPr>
        <a:xfrm>
          <a:off x="513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3725" cy="257175"/>
    <xdr:sp macro="" textlink="">
      <xdr:nvSpPr>
        <xdr:cNvPr id="218" name="テキスト ボックス 217"/>
        <xdr:cNvSpPr txBox="1"/>
      </xdr:nvSpPr>
      <xdr:spPr>
        <a:xfrm>
          <a:off x="166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7175"/>
    <xdr:sp macro="" textlink="">
      <xdr:nvSpPr>
        <xdr:cNvPr id="220" name="テキスト ボックス 219"/>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2" name="テキスト ボックス 221"/>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4" name="テキスト ボックス 223"/>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17780</xdr:rowOff>
    </xdr:from>
    <xdr:to xmlns:xdr="http://schemas.openxmlformats.org/drawingml/2006/spreadsheetDrawing">
      <xdr:col>24</xdr:col>
      <xdr:colOff>62865</xdr:colOff>
      <xdr:row>98</xdr:row>
      <xdr:rowOff>4445</xdr:rowOff>
    </xdr:to>
    <xdr:cxnSp macro="">
      <xdr:nvCxnSpPr>
        <xdr:cNvPr id="226" name="直線コネクタ 225"/>
        <xdr:cNvCxnSpPr/>
      </xdr:nvCxnSpPr>
      <xdr:spPr>
        <a:xfrm flipV="1">
          <a:off x="4633595" y="15619730"/>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7175"/>
    <xdr:sp macro="" textlink="">
      <xdr:nvSpPr>
        <xdr:cNvPr id="227" name="衛生費最小値テキスト"/>
        <xdr:cNvSpPr txBox="1"/>
      </xdr:nvSpPr>
      <xdr:spPr>
        <a:xfrm>
          <a:off x="4686300" y="168103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8" name="直線コネクタ 227"/>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135255</xdr:rowOff>
    </xdr:from>
    <xdr:ext cx="598805" cy="257175"/>
    <xdr:sp macro="" textlink="">
      <xdr:nvSpPr>
        <xdr:cNvPr id="229" name="衛生費最大値テキスト"/>
        <xdr:cNvSpPr txBox="1"/>
      </xdr:nvSpPr>
      <xdr:spPr>
        <a:xfrm>
          <a:off x="4686300" y="153943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289,308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17780</xdr:rowOff>
    </xdr:from>
    <xdr:to xmlns:xdr="http://schemas.openxmlformats.org/drawingml/2006/spreadsheetDrawing">
      <xdr:col>24</xdr:col>
      <xdr:colOff>152400</xdr:colOff>
      <xdr:row>91</xdr:row>
      <xdr:rowOff>17780</xdr:rowOff>
    </xdr:to>
    <xdr:cxnSp macro="">
      <xdr:nvCxnSpPr>
        <xdr:cNvPr id="230" name="直線コネクタ 229"/>
        <xdr:cNvCxnSpPr/>
      </xdr:nvCxnSpPr>
      <xdr:spPr>
        <a:xfrm>
          <a:off x="4546600" y="1561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110490</xdr:rowOff>
    </xdr:from>
    <xdr:to xmlns:xdr="http://schemas.openxmlformats.org/drawingml/2006/spreadsheetDrawing">
      <xdr:col>24</xdr:col>
      <xdr:colOff>63500</xdr:colOff>
      <xdr:row>94</xdr:row>
      <xdr:rowOff>148590</xdr:rowOff>
    </xdr:to>
    <xdr:cxnSp macro="">
      <xdr:nvCxnSpPr>
        <xdr:cNvPr id="231" name="直線コネクタ 230"/>
        <xdr:cNvCxnSpPr/>
      </xdr:nvCxnSpPr>
      <xdr:spPr>
        <a:xfrm>
          <a:off x="3797300" y="162267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166370</xdr:rowOff>
    </xdr:from>
    <xdr:ext cx="534670" cy="257175"/>
    <xdr:sp macro="" textlink="">
      <xdr:nvSpPr>
        <xdr:cNvPr id="232" name="衛生費平均値テキスト"/>
        <xdr:cNvSpPr txBox="1"/>
      </xdr:nvSpPr>
      <xdr:spPr>
        <a:xfrm>
          <a:off x="4686300" y="164541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110490</xdr:rowOff>
    </xdr:from>
    <xdr:to xmlns:xdr="http://schemas.openxmlformats.org/drawingml/2006/spreadsheetDrawing">
      <xdr:col>19</xdr:col>
      <xdr:colOff>177800</xdr:colOff>
      <xdr:row>94</xdr:row>
      <xdr:rowOff>144145</xdr:rowOff>
    </xdr:to>
    <xdr:cxnSp macro="">
      <xdr:nvCxnSpPr>
        <xdr:cNvPr id="234" name="直線コネクタ 233"/>
        <xdr:cNvCxnSpPr/>
      </xdr:nvCxnSpPr>
      <xdr:spPr>
        <a:xfrm flipV="1">
          <a:off x="2908300" y="162267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18415</xdr:rowOff>
    </xdr:from>
    <xdr:to xmlns:xdr="http://schemas.openxmlformats.org/drawingml/2006/spreadsheetDrawing">
      <xdr:col>20</xdr:col>
      <xdr:colOff>38100</xdr:colOff>
      <xdr:row>96</xdr:row>
      <xdr:rowOff>120650</xdr:rowOff>
    </xdr:to>
    <xdr:sp macro="" textlink="">
      <xdr:nvSpPr>
        <xdr:cNvPr id="235" name="フローチャート: 判断 234"/>
        <xdr:cNvSpPr/>
      </xdr:nvSpPr>
      <xdr:spPr>
        <a:xfrm>
          <a:off x="3746500" y="16477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111125</xdr:rowOff>
    </xdr:from>
    <xdr:ext cx="532765" cy="257175"/>
    <xdr:sp macro="" textlink="">
      <xdr:nvSpPr>
        <xdr:cNvPr id="236" name="テキスト ボックス 235"/>
        <xdr:cNvSpPr txBox="1"/>
      </xdr:nvSpPr>
      <xdr:spPr>
        <a:xfrm>
          <a:off x="3529965" y="16570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144145</xdr:rowOff>
    </xdr:from>
    <xdr:to xmlns:xdr="http://schemas.openxmlformats.org/drawingml/2006/spreadsheetDrawing">
      <xdr:col>15</xdr:col>
      <xdr:colOff>50800</xdr:colOff>
      <xdr:row>95</xdr:row>
      <xdr:rowOff>63500</xdr:rowOff>
    </xdr:to>
    <xdr:cxnSp macro="">
      <xdr:nvCxnSpPr>
        <xdr:cNvPr id="237" name="直線コネクタ 236"/>
        <xdr:cNvCxnSpPr/>
      </xdr:nvCxnSpPr>
      <xdr:spPr>
        <a:xfrm flipV="1">
          <a:off x="2019300" y="1626044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26670</xdr:rowOff>
    </xdr:from>
    <xdr:to xmlns:xdr="http://schemas.openxmlformats.org/drawingml/2006/spreadsheetDrawing">
      <xdr:col>15</xdr:col>
      <xdr:colOff>101600</xdr:colOff>
      <xdr:row>96</xdr:row>
      <xdr:rowOff>128270</xdr:rowOff>
    </xdr:to>
    <xdr:sp macro="" textlink="">
      <xdr:nvSpPr>
        <xdr:cNvPr id="238" name="フローチャート: 判断 237"/>
        <xdr:cNvSpPr/>
      </xdr:nvSpPr>
      <xdr:spPr>
        <a:xfrm>
          <a:off x="2857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119380</xdr:rowOff>
    </xdr:from>
    <xdr:ext cx="532765" cy="259080"/>
    <xdr:sp macro="" textlink="">
      <xdr:nvSpPr>
        <xdr:cNvPr id="239" name="テキスト ボックス 238"/>
        <xdr:cNvSpPr txBox="1"/>
      </xdr:nvSpPr>
      <xdr:spPr>
        <a:xfrm>
          <a:off x="2640965" y="16578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63500</xdr:rowOff>
    </xdr:from>
    <xdr:to xmlns:xdr="http://schemas.openxmlformats.org/drawingml/2006/spreadsheetDrawing">
      <xdr:col>10</xdr:col>
      <xdr:colOff>114300</xdr:colOff>
      <xdr:row>95</xdr:row>
      <xdr:rowOff>128905</xdr:rowOff>
    </xdr:to>
    <xdr:cxnSp macro="">
      <xdr:nvCxnSpPr>
        <xdr:cNvPr id="240" name="直線コネクタ 239"/>
        <xdr:cNvCxnSpPr/>
      </xdr:nvCxnSpPr>
      <xdr:spPr>
        <a:xfrm flipV="1">
          <a:off x="1130300" y="1635125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109220</xdr:rowOff>
    </xdr:from>
    <xdr:to xmlns:xdr="http://schemas.openxmlformats.org/drawingml/2006/spreadsheetDrawing">
      <xdr:col>10</xdr:col>
      <xdr:colOff>165100</xdr:colOff>
      <xdr:row>97</xdr:row>
      <xdr:rowOff>38735</xdr:rowOff>
    </xdr:to>
    <xdr:sp macro="" textlink="">
      <xdr:nvSpPr>
        <xdr:cNvPr id="241" name="フローチャート: 判断 240"/>
        <xdr:cNvSpPr/>
      </xdr:nvSpPr>
      <xdr:spPr>
        <a:xfrm>
          <a:off x="1968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29845</xdr:rowOff>
    </xdr:from>
    <xdr:ext cx="532765" cy="257175"/>
    <xdr:sp macro="" textlink="">
      <xdr:nvSpPr>
        <xdr:cNvPr id="242" name="テキスト ボックス 241"/>
        <xdr:cNvSpPr txBox="1"/>
      </xdr:nvSpPr>
      <xdr:spPr>
        <a:xfrm>
          <a:off x="1751965" y="16660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147320</xdr:rowOff>
    </xdr:from>
    <xdr:to xmlns:xdr="http://schemas.openxmlformats.org/drawingml/2006/spreadsheetDrawing">
      <xdr:col>6</xdr:col>
      <xdr:colOff>38100</xdr:colOff>
      <xdr:row>97</xdr:row>
      <xdr:rowOff>77470</xdr:rowOff>
    </xdr:to>
    <xdr:sp macro="" textlink="">
      <xdr:nvSpPr>
        <xdr:cNvPr id="243" name="フローチャート: 判断 242"/>
        <xdr:cNvSpPr/>
      </xdr:nvSpPr>
      <xdr:spPr>
        <a:xfrm>
          <a:off x="1079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68580</xdr:rowOff>
    </xdr:from>
    <xdr:ext cx="532765" cy="259080"/>
    <xdr:sp macro="" textlink="">
      <xdr:nvSpPr>
        <xdr:cNvPr id="244" name="テキスト ボックス 243"/>
        <xdr:cNvSpPr txBox="1"/>
      </xdr:nvSpPr>
      <xdr:spPr>
        <a:xfrm>
          <a:off x="862965" y="16699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97790</xdr:rowOff>
    </xdr:from>
    <xdr:to xmlns:xdr="http://schemas.openxmlformats.org/drawingml/2006/spreadsheetDrawing">
      <xdr:col>24</xdr:col>
      <xdr:colOff>114300</xdr:colOff>
      <xdr:row>95</xdr:row>
      <xdr:rowOff>27940</xdr:rowOff>
    </xdr:to>
    <xdr:sp macro="" textlink="">
      <xdr:nvSpPr>
        <xdr:cNvPr id="250" name="楕円 249"/>
        <xdr:cNvSpPr/>
      </xdr:nvSpPr>
      <xdr:spPr>
        <a:xfrm>
          <a:off x="4584700" y="1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120650</xdr:rowOff>
    </xdr:from>
    <xdr:ext cx="598805" cy="257175"/>
    <xdr:sp macro="" textlink="">
      <xdr:nvSpPr>
        <xdr:cNvPr id="251" name="衛生費該当値テキスト"/>
        <xdr:cNvSpPr txBox="1"/>
      </xdr:nvSpPr>
      <xdr:spPr>
        <a:xfrm>
          <a:off x="4686300" y="16065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59690</xdr:rowOff>
    </xdr:from>
    <xdr:to xmlns:xdr="http://schemas.openxmlformats.org/drawingml/2006/spreadsheetDrawing">
      <xdr:col>20</xdr:col>
      <xdr:colOff>38100</xdr:colOff>
      <xdr:row>94</xdr:row>
      <xdr:rowOff>161290</xdr:rowOff>
    </xdr:to>
    <xdr:sp macro="" textlink="">
      <xdr:nvSpPr>
        <xdr:cNvPr id="252" name="楕円 251"/>
        <xdr:cNvSpPr/>
      </xdr:nvSpPr>
      <xdr:spPr>
        <a:xfrm>
          <a:off x="3746500" y="161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6350</xdr:rowOff>
    </xdr:from>
    <xdr:ext cx="596900" cy="257175"/>
    <xdr:sp macro="" textlink="">
      <xdr:nvSpPr>
        <xdr:cNvPr id="253" name="テキスト ボックス 252"/>
        <xdr:cNvSpPr txBox="1"/>
      </xdr:nvSpPr>
      <xdr:spPr>
        <a:xfrm>
          <a:off x="3497580" y="159512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93345</xdr:rowOff>
    </xdr:from>
    <xdr:to xmlns:xdr="http://schemas.openxmlformats.org/drawingml/2006/spreadsheetDrawing">
      <xdr:col>15</xdr:col>
      <xdr:colOff>101600</xdr:colOff>
      <xdr:row>95</xdr:row>
      <xdr:rowOff>23495</xdr:rowOff>
    </xdr:to>
    <xdr:sp macro="" textlink="">
      <xdr:nvSpPr>
        <xdr:cNvPr id="254" name="楕円 253"/>
        <xdr:cNvSpPr/>
      </xdr:nvSpPr>
      <xdr:spPr>
        <a:xfrm>
          <a:off x="2857500" y="16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40640</xdr:rowOff>
    </xdr:from>
    <xdr:ext cx="596900" cy="257175"/>
    <xdr:sp macro="" textlink="">
      <xdr:nvSpPr>
        <xdr:cNvPr id="255" name="テキスト ボックス 254"/>
        <xdr:cNvSpPr txBox="1"/>
      </xdr:nvSpPr>
      <xdr:spPr>
        <a:xfrm>
          <a:off x="2608580" y="159854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12065</xdr:rowOff>
    </xdr:from>
    <xdr:to xmlns:xdr="http://schemas.openxmlformats.org/drawingml/2006/spreadsheetDrawing">
      <xdr:col>10</xdr:col>
      <xdr:colOff>165100</xdr:colOff>
      <xdr:row>95</xdr:row>
      <xdr:rowOff>113665</xdr:rowOff>
    </xdr:to>
    <xdr:sp macro="" textlink="">
      <xdr:nvSpPr>
        <xdr:cNvPr id="256" name="楕円 255"/>
        <xdr:cNvSpPr/>
      </xdr:nvSpPr>
      <xdr:spPr>
        <a:xfrm>
          <a:off x="1968500" y="162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130810</xdr:rowOff>
    </xdr:from>
    <xdr:ext cx="596900" cy="259080"/>
    <xdr:sp macro="" textlink="">
      <xdr:nvSpPr>
        <xdr:cNvPr id="257" name="テキスト ボックス 256"/>
        <xdr:cNvSpPr txBox="1"/>
      </xdr:nvSpPr>
      <xdr:spPr>
        <a:xfrm>
          <a:off x="1719580" y="160756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78105</xdr:rowOff>
    </xdr:from>
    <xdr:to xmlns:xdr="http://schemas.openxmlformats.org/drawingml/2006/spreadsheetDrawing">
      <xdr:col>6</xdr:col>
      <xdr:colOff>38100</xdr:colOff>
      <xdr:row>96</xdr:row>
      <xdr:rowOff>8255</xdr:rowOff>
    </xdr:to>
    <xdr:sp macro="" textlink="">
      <xdr:nvSpPr>
        <xdr:cNvPr id="258" name="楕円 257"/>
        <xdr:cNvSpPr/>
      </xdr:nvSpPr>
      <xdr:spPr>
        <a:xfrm>
          <a:off x="1079500" y="1636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24765</xdr:rowOff>
    </xdr:from>
    <xdr:ext cx="596900" cy="259080"/>
    <xdr:sp macro="" textlink="">
      <xdr:nvSpPr>
        <xdr:cNvPr id="259" name="テキスト ボックス 258"/>
        <xdr:cNvSpPr txBox="1"/>
      </xdr:nvSpPr>
      <xdr:spPr>
        <a:xfrm>
          <a:off x="830580" y="161410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68" name="テキスト ボックス 267"/>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1" name="テキスト ボックス 270"/>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7175"/>
    <xdr:sp macro="" textlink="">
      <xdr:nvSpPr>
        <xdr:cNvPr id="273" name="テキスト ボックス 272"/>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75" name="テキスト ボックス 274"/>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5455" cy="257175"/>
    <xdr:sp macro="" textlink="">
      <xdr:nvSpPr>
        <xdr:cNvPr id="277" name="テキスト ボックス 276"/>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79" name="テキスト ボックス 278"/>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136525</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5147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7175"/>
    <xdr:sp macro="" textlink="">
      <xdr:nvSpPr>
        <xdr:cNvPr id="282" name="労働費最小値テキスト"/>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83185</xdr:rowOff>
    </xdr:from>
    <xdr:ext cx="469900" cy="259080"/>
    <xdr:sp macro="" textlink="">
      <xdr:nvSpPr>
        <xdr:cNvPr id="284" name="労働費最大値テキスト"/>
        <xdr:cNvSpPr txBox="1"/>
      </xdr:nvSpPr>
      <xdr:spPr>
        <a:xfrm>
          <a:off x="10528300" y="5226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136525</xdr:rowOff>
    </xdr:from>
    <xdr:to xmlns:xdr="http://schemas.openxmlformats.org/drawingml/2006/spreadsheetDrawing">
      <xdr:col>55</xdr:col>
      <xdr:colOff>88900</xdr:colOff>
      <xdr:row>31</xdr:row>
      <xdr:rowOff>136525</xdr:rowOff>
    </xdr:to>
    <xdr:cxnSp macro="">
      <xdr:nvCxnSpPr>
        <xdr:cNvPr id="285" name="直線コネクタ 284"/>
        <xdr:cNvCxnSpPr/>
      </xdr:nvCxnSpPr>
      <xdr:spPr>
        <a:xfrm>
          <a:off x="10388600" y="5451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122555</xdr:rowOff>
    </xdr:from>
    <xdr:to xmlns:xdr="http://schemas.openxmlformats.org/drawingml/2006/spreadsheetDrawing">
      <xdr:col>55</xdr:col>
      <xdr:colOff>0</xdr:colOff>
      <xdr:row>38</xdr:row>
      <xdr:rowOff>125095</xdr:rowOff>
    </xdr:to>
    <xdr:cxnSp macro="">
      <xdr:nvCxnSpPr>
        <xdr:cNvPr id="286" name="直線コネクタ 285"/>
        <xdr:cNvCxnSpPr/>
      </xdr:nvCxnSpPr>
      <xdr:spPr>
        <a:xfrm>
          <a:off x="9639300" y="66376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7175"/>
    <xdr:sp macro="" textlink="">
      <xdr:nvSpPr>
        <xdr:cNvPr id="287" name="労働費平均値テキスト"/>
        <xdr:cNvSpPr txBox="1"/>
      </xdr:nvSpPr>
      <xdr:spPr>
        <a:xfrm>
          <a:off x="10528300" y="635000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288" name="フローチャート: 判断 287"/>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122555</xdr:rowOff>
    </xdr:from>
    <xdr:to xmlns:xdr="http://schemas.openxmlformats.org/drawingml/2006/spreadsheetDrawing">
      <xdr:col>50</xdr:col>
      <xdr:colOff>114300</xdr:colOff>
      <xdr:row>38</xdr:row>
      <xdr:rowOff>125095</xdr:rowOff>
    </xdr:to>
    <xdr:cxnSp macro="">
      <xdr:nvCxnSpPr>
        <xdr:cNvPr id="289" name="直線コネクタ 288"/>
        <xdr:cNvCxnSpPr/>
      </xdr:nvCxnSpPr>
      <xdr:spPr>
        <a:xfrm flipV="1">
          <a:off x="8750300" y="6637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145415</xdr:rowOff>
    </xdr:from>
    <xdr:to xmlns:xdr="http://schemas.openxmlformats.org/drawingml/2006/spreadsheetDrawing">
      <xdr:col>50</xdr:col>
      <xdr:colOff>165100</xdr:colOff>
      <xdr:row>38</xdr:row>
      <xdr:rowOff>75565</xdr:rowOff>
    </xdr:to>
    <xdr:sp macro="" textlink="">
      <xdr:nvSpPr>
        <xdr:cNvPr id="290" name="フローチャート: 判断 289"/>
        <xdr:cNvSpPr/>
      </xdr:nvSpPr>
      <xdr:spPr>
        <a:xfrm>
          <a:off x="9588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92075</xdr:rowOff>
    </xdr:from>
    <xdr:ext cx="378460" cy="259080"/>
    <xdr:sp macro="" textlink="">
      <xdr:nvSpPr>
        <xdr:cNvPr id="291" name="テキスト ボックス 290"/>
        <xdr:cNvSpPr txBox="1"/>
      </xdr:nvSpPr>
      <xdr:spPr>
        <a:xfrm>
          <a:off x="9450070" y="62642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120650</xdr:rowOff>
    </xdr:from>
    <xdr:to xmlns:xdr="http://schemas.openxmlformats.org/drawingml/2006/spreadsheetDrawing">
      <xdr:col>45</xdr:col>
      <xdr:colOff>177800</xdr:colOff>
      <xdr:row>38</xdr:row>
      <xdr:rowOff>125095</xdr:rowOff>
    </xdr:to>
    <xdr:cxnSp macro="">
      <xdr:nvCxnSpPr>
        <xdr:cNvPr id="292" name="直線コネクタ 291"/>
        <xdr:cNvCxnSpPr/>
      </xdr:nvCxnSpPr>
      <xdr:spPr>
        <a:xfrm>
          <a:off x="7861300" y="6635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293" name="フローチャート: 判断 292"/>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7175"/>
    <xdr:sp macro="" textlink="">
      <xdr:nvSpPr>
        <xdr:cNvPr id="294" name="テキスト ボックス 293"/>
        <xdr:cNvSpPr txBox="1"/>
      </xdr:nvSpPr>
      <xdr:spPr>
        <a:xfrm>
          <a:off x="8561070" y="62611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120650</xdr:rowOff>
    </xdr:from>
    <xdr:to xmlns:xdr="http://schemas.openxmlformats.org/drawingml/2006/spreadsheetDrawing">
      <xdr:col>41</xdr:col>
      <xdr:colOff>50800</xdr:colOff>
      <xdr:row>38</xdr:row>
      <xdr:rowOff>126365</xdr:rowOff>
    </xdr:to>
    <xdr:cxnSp macro="">
      <xdr:nvCxnSpPr>
        <xdr:cNvPr id="295" name="直線コネクタ 294"/>
        <xdr:cNvCxnSpPr/>
      </xdr:nvCxnSpPr>
      <xdr:spPr>
        <a:xfrm flipV="1">
          <a:off x="6972300" y="66357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122555</xdr:rowOff>
    </xdr:from>
    <xdr:to xmlns:xdr="http://schemas.openxmlformats.org/drawingml/2006/spreadsheetDrawing">
      <xdr:col>41</xdr:col>
      <xdr:colOff>101600</xdr:colOff>
      <xdr:row>38</xdr:row>
      <xdr:rowOff>52705</xdr:rowOff>
    </xdr:to>
    <xdr:sp macro="" textlink="">
      <xdr:nvSpPr>
        <xdr:cNvPr id="296" name="フローチャート: 判断 295"/>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69215</xdr:rowOff>
    </xdr:from>
    <xdr:ext cx="378460" cy="259080"/>
    <xdr:sp macro="" textlink="">
      <xdr:nvSpPr>
        <xdr:cNvPr id="297" name="テキスト ボックス 296"/>
        <xdr:cNvSpPr txBox="1"/>
      </xdr:nvSpPr>
      <xdr:spPr>
        <a:xfrm>
          <a:off x="7672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171450</xdr:rowOff>
    </xdr:from>
    <xdr:to xmlns:xdr="http://schemas.openxmlformats.org/drawingml/2006/spreadsheetDrawing">
      <xdr:col>36</xdr:col>
      <xdr:colOff>165100</xdr:colOff>
      <xdr:row>38</xdr:row>
      <xdr:rowOff>101600</xdr:rowOff>
    </xdr:to>
    <xdr:sp macro="" textlink="">
      <xdr:nvSpPr>
        <xdr:cNvPr id="298" name="フローチャート: 判断 297"/>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118110</xdr:rowOff>
    </xdr:from>
    <xdr:ext cx="378460" cy="259080"/>
    <xdr:sp macro="" textlink="">
      <xdr:nvSpPr>
        <xdr:cNvPr id="299" name="テキスト ボックス 298"/>
        <xdr:cNvSpPr txBox="1"/>
      </xdr:nvSpPr>
      <xdr:spPr>
        <a:xfrm>
          <a:off x="6783070" y="6290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305" name="楕円 304"/>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160655</xdr:rowOff>
    </xdr:from>
    <xdr:ext cx="313690" cy="259080"/>
    <xdr:sp macro="" textlink="">
      <xdr:nvSpPr>
        <xdr:cNvPr id="306" name="労働費該当値テキスト"/>
        <xdr:cNvSpPr txBox="1"/>
      </xdr:nvSpPr>
      <xdr:spPr>
        <a:xfrm>
          <a:off x="10528300" y="65043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1905</xdr:rowOff>
    </xdr:to>
    <xdr:sp macro="" textlink="">
      <xdr:nvSpPr>
        <xdr:cNvPr id="307" name="楕円 306"/>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164465</xdr:rowOff>
    </xdr:from>
    <xdr:ext cx="313690" cy="259080"/>
    <xdr:sp macro="" textlink="">
      <xdr:nvSpPr>
        <xdr:cNvPr id="308" name="テキスト ボックス 307"/>
        <xdr:cNvSpPr txBox="1"/>
      </xdr:nvSpPr>
      <xdr:spPr>
        <a:xfrm>
          <a:off x="9482455" y="66795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74930</xdr:rowOff>
    </xdr:from>
    <xdr:to xmlns:xdr="http://schemas.openxmlformats.org/drawingml/2006/spreadsheetDrawing">
      <xdr:col>46</xdr:col>
      <xdr:colOff>38100</xdr:colOff>
      <xdr:row>39</xdr:row>
      <xdr:rowOff>4445</xdr:rowOff>
    </xdr:to>
    <xdr:sp macro="" textlink="">
      <xdr:nvSpPr>
        <xdr:cNvPr id="309" name="楕円 308"/>
        <xdr:cNvSpPr/>
      </xdr:nvSpPr>
      <xdr:spPr>
        <a:xfrm>
          <a:off x="86995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167005</xdr:rowOff>
    </xdr:from>
    <xdr:ext cx="313690" cy="257175"/>
    <xdr:sp macro="" textlink="">
      <xdr:nvSpPr>
        <xdr:cNvPr id="310" name="テキスト ボックス 309"/>
        <xdr:cNvSpPr txBox="1"/>
      </xdr:nvSpPr>
      <xdr:spPr>
        <a:xfrm>
          <a:off x="8593455" y="668210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69850</xdr:rowOff>
    </xdr:from>
    <xdr:to xmlns:xdr="http://schemas.openxmlformats.org/drawingml/2006/spreadsheetDrawing">
      <xdr:col>41</xdr:col>
      <xdr:colOff>101600</xdr:colOff>
      <xdr:row>39</xdr:row>
      <xdr:rowOff>0</xdr:rowOff>
    </xdr:to>
    <xdr:sp macro="" textlink="">
      <xdr:nvSpPr>
        <xdr:cNvPr id="311" name="楕円 310"/>
        <xdr:cNvSpPr/>
      </xdr:nvSpPr>
      <xdr:spPr>
        <a:xfrm>
          <a:off x="7810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38</xdr:row>
      <xdr:rowOff>163195</xdr:rowOff>
    </xdr:from>
    <xdr:ext cx="313690" cy="259080"/>
    <xdr:sp macro="" textlink="">
      <xdr:nvSpPr>
        <xdr:cNvPr id="312" name="テキスト ボックス 311"/>
        <xdr:cNvSpPr txBox="1"/>
      </xdr:nvSpPr>
      <xdr:spPr>
        <a:xfrm>
          <a:off x="7704455" y="66782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75565</xdr:rowOff>
    </xdr:from>
    <xdr:to xmlns:xdr="http://schemas.openxmlformats.org/drawingml/2006/spreadsheetDrawing">
      <xdr:col>36</xdr:col>
      <xdr:colOff>165100</xdr:colOff>
      <xdr:row>39</xdr:row>
      <xdr:rowOff>6350</xdr:rowOff>
    </xdr:to>
    <xdr:sp macro="" textlink="">
      <xdr:nvSpPr>
        <xdr:cNvPr id="313" name="楕円 312"/>
        <xdr:cNvSpPr/>
      </xdr:nvSpPr>
      <xdr:spPr>
        <a:xfrm>
          <a:off x="6921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38</xdr:row>
      <xdr:rowOff>168275</xdr:rowOff>
    </xdr:from>
    <xdr:ext cx="313690" cy="257175"/>
    <xdr:sp macro="" textlink="">
      <xdr:nvSpPr>
        <xdr:cNvPr id="314" name="テキスト ボックス 313"/>
        <xdr:cNvSpPr txBox="1"/>
      </xdr:nvSpPr>
      <xdr:spPr>
        <a:xfrm>
          <a:off x="6815455" y="668337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3" name="テキスト ボックス 322"/>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015" cy="259080"/>
    <xdr:sp macro="" textlink="">
      <xdr:nvSpPr>
        <xdr:cNvPr id="326" name="テキスト ボックス 325"/>
        <xdr:cNvSpPr txBox="1"/>
      </xdr:nvSpPr>
      <xdr:spPr>
        <a:xfrm>
          <a:off x="6355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3725" cy="257175"/>
    <xdr:sp macro="" textlink="">
      <xdr:nvSpPr>
        <xdr:cNvPr id="328" name="テキスト ボックス 327"/>
        <xdr:cNvSpPr txBox="1"/>
      </xdr:nvSpPr>
      <xdr:spPr>
        <a:xfrm>
          <a:off x="6008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3725" cy="259080"/>
    <xdr:sp macro="" textlink="">
      <xdr:nvSpPr>
        <xdr:cNvPr id="330" name="テキスト ボックス 329"/>
        <xdr:cNvSpPr txBox="1"/>
      </xdr:nvSpPr>
      <xdr:spPr>
        <a:xfrm>
          <a:off x="6008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3725" cy="257175"/>
    <xdr:sp macro="" textlink="">
      <xdr:nvSpPr>
        <xdr:cNvPr id="332" name="テキスト ボックス 331"/>
        <xdr:cNvSpPr txBox="1"/>
      </xdr:nvSpPr>
      <xdr:spPr>
        <a:xfrm>
          <a:off x="6008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3725" cy="258445"/>
    <xdr:sp macro="" textlink="">
      <xdr:nvSpPr>
        <xdr:cNvPr id="334" name="テキスト ボックス 333"/>
        <xdr:cNvSpPr txBox="1"/>
      </xdr:nvSpPr>
      <xdr:spPr>
        <a:xfrm>
          <a:off x="6008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3725" cy="259080"/>
    <xdr:sp macro="" textlink="">
      <xdr:nvSpPr>
        <xdr:cNvPr id="336" name="テキスト ボックス 335"/>
        <xdr:cNvSpPr txBox="1"/>
      </xdr:nvSpPr>
      <xdr:spPr>
        <a:xfrm>
          <a:off x="6008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8" name="テキスト ボックス 33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55</xdr:row>
      <xdr:rowOff>161925</xdr:rowOff>
    </xdr:from>
    <xdr:to xmlns:xdr="http://schemas.openxmlformats.org/drawingml/2006/spreadsheetDrawing">
      <xdr:col>54</xdr:col>
      <xdr:colOff>189865</xdr:colOff>
      <xdr:row>59</xdr:row>
      <xdr:rowOff>29210</xdr:rowOff>
    </xdr:to>
    <xdr:cxnSp macro="">
      <xdr:nvCxnSpPr>
        <xdr:cNvPr id="340" name="直線コネクタ 339"/>
        <xdr:cNvCxnSpPr/>
      </xdr:nvCxnSpPr>
      <xdr:spPr>
        <a:xfrm flipV="1">
          <a:off x="10475595" y="9591675"/>
          <a:ext cx="1270" cy="553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32385</xdr:rowOff>
    </xdr:from>
    <xdr:ext cx="534670" cy="257175"/>
    <xdr:sp macro="" textlink="">
      <xdr:nvSpPr>
        <xdr:cNvPr id="341" name="農林水産業費最小値テキスト"/>
        <xdr:cNvSpPr txBox="1"/>
      </xdr:nvSpPr>
      <xdr:spPr>
        <a:xfrm>
          <a:off x="10528300" y="101479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2" name="直線コネクタ 341"/>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109220</xdr:rowOff>
    </xdr:from>
    <xdr:ext cx="598805" cy="257175"/>
    <xdr:sp macro="" textlink="">
      <xdr:nvSpPr>
        <xdr:cNvPr id="343" name="農林水産業費最大値テキスト"/>
        <xdr:cNvSpPr txBox="1"/>
      </xdr:nvSpPr>
      <xdr:spPr>
        <a:xfrm>
          <a:off x="10528300" y="93675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190,614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55</xdr:row>
      <xdr:rowOff>161925</xdr:rowOff>
    </xdr:from>
    <xdr:to xmlns:xdr="http://schemas.openxmlformats.org/drawingml/2006/spreadsheetDrawing">
      <xdr:col>55</xdr:col>
      <xdr:colOff>88900</xdr:colOff>
      <xdr:row>55</xdr:row>
      <xdr:rowOff>161925</xdr:rowOff>
    </xdr:to>
    <xdr:cxnSp macro="">
      <xdr:nvCxnSpPr>
        <xdr:cNvPr id="344" name="直線コネクタ 343"/>
        <xdr:cNvCxnSpPr/>
      </xdr:nvCxnSpPr>
      <xdr:spPr>
        <a:xfrm>
          <a:off x="10388600" y="959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18415</xdr:rowOff>
    </xdr:from>
    <xdr:to xmlns:xdr="http://schemas.openxmlformats.org/drawingml/2006/spreadsheetDrawing">
      <xdr:col>55</xdr:col>
      <xdr:colOff>0</xdr:colOff>
      <xdr:row>55</xdr:row>
      <xdr:rowOff>161925</xdr:rowOff>
    </xdr:to>
    <xdr:cxnSp macro="">
      <xdr:nvCxnSpPr>
        <xdr:cNvPr id="345" name="直線コネクタ 344"/>
        <xdr:cNvCxnSpPr/>
      </xdr:nvCxnSpPr>
      <xdr:spPr>
        <a:xfrm>
          <a:off x="9639300" y="9276715"/>
          <a:ext cx="8382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144780</xdr:rowOff>
    </xdr:from>
    <xdr:ext cx="534670" cy="257175"/>
    <xdr:sp macro="" textlink="">
      <xdr:nvSpPr>
        <xdr:cNvPr id="346" name="農林水産業費平均値テキスト"/>
        <xdr:cNvSpPr txBox="1"/>
      </xdr:nvSpPr>
      <xdr:spPr>
        <a:xfrm>
          <a:off x="10528300" y="991743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166370</xdr:rowOff>
    </xdr:from>
    <xdr:to xmlns:xdr="http://schemas.openxmlformats.org/drawingml/2006/spreadsheetDrawing">
      <xdr:col>55</xdr:col>
      <xdr:colOff>50800</xdr:colOff>
      <xdr:row>58</xdr:row>
      <xdr:rowOff>96520</xdr:rowOff>
    </xdr:to>
    <xdr:sp macro="" textlink="">
      <xdr:nvSpPr>
        <xdr:cNvPr id="347" name="フローチャート: 判断 346"/>
        <xdr:cNvSpPr/>
      </xdr:nvSpPr>
      <xdr:spPr>
        <a:xfrm>
          <a:off x="104267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128905</xdr:rowOff>
    </xdr:from>
    <xdr:to xmlns:xdr="http://schemas.openxmlformats.org/drawingml/2006/spreadsheetDrawing">
      <xdr:col>50</xdr:col>
      <xdr:colOff>114300</xdr:colOff>
      <xdr:row>54</xdr:row>
      <xdr:rowOff>18415</xdr:rowOff>
    </xdr:to>
    <xdr:cxnSp macro="">
      <xdr:nvCxnSpPr>
        <xdr:cNvPr id="348" name="直線コネクタ 347"/>
        <xdr:cNvCxnSpPr/>
      </xdr:nvCxnSpPr>
      <xdr:spPr>
        <a:xfrm>
          <a:off x="8750300" y="92157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144145</xdr:rowOff>
    </xdr:from>
    <xdr:to xmlns:xdr="http://schemas.openxmlformats.org/drawingml/2006/spreadsheetDrawing">
      <xdr:col>50</xdr:col>
      <xdr:colOff>165100</xdr:colOff>
      <xdr:row>58</xdr:row>
      <xdr:rowOff>74930</xdr:rowOff>
    </xdr:to>
    <xdr:sp macro="" textlink="">
      <xdr:nvSpPr>
        <xdr:cNvPr id="349" name="フローチャート: 判断 348"/>
        <xdr:cNvSpPr/>
      </xdr:nvSpPr>
      <xdr:spPr>
        <a:xfrm>
          <a:off x="9588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65405</xdr:rowOff>
    </xdr:from>
    <xdr:ext cx="532765" cy="257175"/>
    <xdr:sp macro="" textlink="">
      <xdr:nvSpPr>
        <xdr:cNvPr id="350" name="テキスト ボックス 349"/>
        <xdr:cNvSpPr txBox="1"/>
      </xdr:nvSpPr>
      <xdr:spPr>
        <a:xfrm>
          <a:off x="9371965" y="10009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128905</xdr:rowOff>
    </xdr:from>
    <xdr:to xmlns:xdr="http://schemas.openxmlformats.org/drawingml/2006/spreadsheetDrawing">
      <xdr:col>45</xdr:col>
      <xdr:colOff>177800</xdr:colOff>
      <xdr:row>54</xdr:row>
      <xdr:rowOff>154940</xdr:rowOff>
    </xdr:to>
    <xdr:cxnSp macro="">
      <xdr:nvCxnSpPr>
        <xdr:cNvPr id="351" name="直線コネクタ 350"/>
        <xdr:cNvCxnSpPr/>
      </xdr:nvCxnSpPr>
      <xdr:spPr>
        <a:xfrm flipV="1">
          <a:off x="7861300" y="921575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154940</xdr:rowOff>
    </xdr:from>
    <xdr:to xmlns:xdr="http://schemas.openxmlformats.org/drawingml/2006/spreadsheetDrawing">
      <xdr:col>46</xdr:col>
      <xdr:colOff>38100</xdr:colOff>
      <xdr:row>58</xdr:row>
      <xdr:rowOff>84455</xdr:rowOff>
    </xdr:to>
    <xdr:sp macro="" textlink="">
      <xdr:nvSpPr>
        <xdr:cNvPr id="352" name="フローチャート: 判断 351"/>
        <xdr:cNvSpPr/>
      </xdr:nvSpPr>
      <xdr:spPr>
        <a:xfrm>
          <a:off x="8699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75565</xdr:rowOff>
    </xdr:from>
    <xdr:ext cx="532765" cy="257175"/>
    <xdr:sp macro="" textlink="">
      <xdr:nvSpPr>
        <xdr:cNvPr id="353" name="テキスト ボックス 352"/>
        <xdr:cNvSpPr txBox="1"/>
      </xdr:nvSpPr>
      <xdr:spPr>
        <a:xfrm>
          <a:off x="8482965" y="100196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45720</xdr:rowOff>
    </xdr:from>
    <xdr:to xmlns:xdr="http://schemas.openxmlformats.org/drawingml/2006/spreadsheetDrawing">
      <xdr:col>41</xdr:col>
      <xdr:colOff>50800</xdr:colOff>
      <xdr:row>54</xdr:row>
      <xdr:rowOff>154940</xdr:rowOff>
    </xdr:to>
    <xdr:cxnSp macro="">
      <xdr:nvCxnSpPr>
        <xdr:cNvPr id="354" name="直線コネクタ 353"/>
        <xdr:cNvCxnSpPr/>
      </xdr:nvCxnSpPr>
      <xdr:spPr>
        <a:xfrm>
          <a:off x="6972300" y="8618220"/>
          <a:ext cx="889000" cy="795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156210</xdr:rowOff>
    </xdr:from>
    <xdr:to xmlns:xdr="http://schemas.openxmlformats.org/drawingml/2006/spreadsheetDrawing">
      <xdr:col>41</xdr:col>
      <xdr:colOff>101600</xdr:colOff>
      <xdr:row>58</xdr:row>
      <xdr:rowOff>86360</xdr:rowOff>
    </xdr:to>
    <xdr:sp macro="" textlink="">
      <xdr:nvSpPr>
        <xdr:cNvPr id="355" name="フローチャート: 判断 354"/>
        <xdr:cNvSpPr/>
      </xdr:nvSpPr>
      <xdr:spPr>
        <a:xfrm>
          <a:off x="7810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77470</xdr:rowOff>
    </xdr:from>
    <xdr:ext cx="532765" cy="257175"/>
    <xdr:sp macro="" textlink="">
      <xdr:nvSpPr>
        <xdr:cNvPr id="356" name="テキスト ボックス 355"/>
        <xdr:cNvSpPr txBox="1"/>
      </xdr:nvSpPr>
      <xdr:spPr>
        <a:xfrm>
          <a:off x="7593965" y="10021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144145</xdr:rowOff>
    </xdr:from>
    <xdr:to xmlns:xdr="http://schemas.openxmlformats.org/drawingml/2006/spreadsheetDrawing">
      <xdr:col>36</xdr:col>
      <xdr:colOff>165100</xdr:colOff>
      <xdr:row>58</xdr:row>
      <xdr:rowOff>74930</xdr:rowOff>
    </xdr:to>
    <xdr:sp macro="" textlink="">
      <xdr:nvSpPr>
        <xdr:cNvPr id="357" name="フローチャート: 判断 356"/>
        <xdr:cNvSpPr/>
      </xdr:nvSpPr>
      <xdr:spPr>
        <a:xfrm>
          <a:off x="692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65405</xdr:rowOff>
    </xdr:from>
    <xdr:ext cx="532765" cy="257175"/>
    <xdr:sp macro="" textlink="">
      <xdr:nvSpPr>
        <xdr:cNvPr id="358" name="テキスト ボックス 357"/>
        <xdr:cNvSpPr txBox="1"/>
      </xdr:nvSpPr>
      <xdr:spPr>
        <a:xfrm>
          <a:off x="6704965" y="100095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111125</xdr:rowOff>
    </xdr:from>
    <xdr:to xmlns:xdr="http://schemas.openxmlformats.org/drawingml/2006/spreadsheetDrawing">
      <xdr:col>55</xdr:col>
      <xdr:colOff>50800</xdr:colOff>
      <xdr:row>56</xdr:row>
      <xdr:rowOff>41275</xdr:rowOff>
    </xdr:to>
    <xdr:sp macro="" textlink="">
      <xdr:nvSpPr>
        <xdr:cNvPr id="364" name="楕円 363"/>
        <xdr:cNvSpPr/>
      </xdr:nvSpPr>
      <xdr:spPr>
        <a:xfrm>
          <a:off x="104267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64135</xdr:rowOff>
    </xdr:from>
    <xdr:ext cx="598805" cy="257175"/>
    <xdr:sp macro="" textlink="">
      <xdr:nvSpPr>
        <xdr:cNvPr id="365" name="農林水産業費該当値テキスト"/>
        <xdr:cNvSpPr txBox="1"/>
      </xdr:nvSpPr>
      <xdr:spPr>
        <a:xfrm>
          <a:off x="10528300" y="94938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139065</xdr:rowOff>
    </xdr:from>
    <xdr:to xmlns:xdr="http://schemas.openxmlformats.org/drawingml/2006/spreadsheetDrawing">
      <xdr:col>50</xdr:col>
      <xdr:colOff>165100</xdr:colOff>
      <xdr:row>54</xdr:row>
      <xdr:rowOff>69215</xdr:rowOff>
    </xdr:to>
    <xdr:sp macro="" textlink="">
      <xdr:nvSpPr>
        <xdr:cNvPr id="366" name="楕円 365"/>
        <xdr:cNvSpPr/>
      </xdr:nvSpPr>
      <xdr:spPr>
        <a:xfrm>
          <a:off x="95885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86360</xdr:rowOff>
    </xdr:from>
    <xdr:ext cx="596900" cy="257175"/>
    <xdr:sp macro="" textlink="">
      <xdr:nvSpPr>
        <xdr:cNvPr id="367" name="テキスト ボックス 366"/>
        <xdr:cNvSpPr txBox="1"/>
      </xdr:nvSpPr>
      <xdr:spPr>
        <a:xfrm>
          <a:off x="9339580" y="90017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53</xdr:row>
      <xdr:rowOff>78105</xdr:rowOff>
    </xdr:from>
    <xdr:to xmlns:xdr="http://schemas.openxmlformats.org/drawingml/2006/spreadsheetDrawing">
      <xdr:col>46</xdr:col>
      <xdr:colOff>38100</xdr:colOff>
      <xdr:row>54</xdr:row>
      <xdr:rowOff>8255</xdr:rowOff>
    </xdr:to>
    <xdr:sp macro="" textlink="">
      <xdr:nvSpPr>
        <xdr:cNvPr id="368" name="楕円 367"/>
        <xdr:cNvSpPr/>
      </xdr:nvSpPr>
      <xdr:spPr>
        <a:xfrm>
          <a:off x="86995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24765</xdr:rowOff>
    </xdr:from>
    <xdr:ext cx="596900" cy="259080"/>
    <xdr:sp macro="" textlink="">
      <xdr:nvSpPr>
        <xdr:cNvPr id="369" name="テキスト ボックス 368"/>
        <xdr:cNvSpPr txBox="1"/>
      </xdr:nvSpPr>
      <xdr:spPr>
        <a:xfrm>
          <a:off x="8450580" y="8940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103505</xdr:rowOff>
    </xdr:from>
    <xdr:to xmlns:xdr="http://schemas.openxmlformats.org/drawingml/2006/spreadsheetDrawing">
      <xdr:col>41</xdr:col>
      <xdr:colOff>101600</xdr:colOff>
      <xdr:row>55</xdr:row>
      <xdr:rowOff>33655</xdr:rowOff>
    </xdr:to>
    <xdr:sp macro="" textlink="">
      <xdr:nvSpPr>
        <xdr:cNvPr id="370" name="楕円 369"/>
        <xdr:cNvSpPr/>
      </xdr:nvSpPr>
      <xdr:spPr>
        <a:xfrm>
          <a:off x="7810500" y="936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50165</xdr:rowOff>
    </xdr:from>
    <xdr:ext cx="596900" cy="259080"/>
    <xdr:sp macro="" textlink="">
      <xdr:nvSpPr>
        <xdr:cNvPr id="371" name="テキスト ボックス 370"/>
        <xdr:cNvSpPr txBox="1"/>
      </xdr:nvSpPr>
      <xdr:spPr>
        <a:xfrm>
          <a:off x="7561580" y="9137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49</xdr:row>
      <xdr:rowOff>166370</xdr:rowOff>
    </xdr:from>
    <xdr:to xmlns:xdr="http://schemas.openxmlformats.org/drawingml/2006/spreadsheetDrawing">
      <xdr:col>36</xdr:col>
      <xdr:colOff>165100</xdr:colOff>
      <xdr:row>50</xdr:row>
      <xdr:rowOff>96520</xdr:rowOff>
    </xdr:to>
    <xdr:sp macro="" textlink="">
      <xdr:nvSpPr>
        <xdr:cNvPr id="372" name="楕円 371"/>
        <xdr:cNvSpPr/>
      </xdr:nvSpPr>
      <xdr:spPr>
        <a:xfrm>
          <a:off x="6921500" y="85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48</xdr:row>
      <xdr:rowOff>113030</xdr:rowOff>
    </xdr:from>
    <xdr:ext cx="596900" cy="259080"/>
    <xdr:sp macro="" textlink="">
      <xdr:nvSpPr>
        <xdr:cNvPr id="373" name="テキスト ボックス 372"/>
        <xdr:cNvSpPr txBox="1"/>
      </xdr:nvSpPr>
      <xdr:spPr>
        <a:xfrm>
          <a:off x="6672580" y="83426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5" name="テキスト ボックス 384"/>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7" name="テキスト ボックス 386"/>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89" name="テキスト ボックス 388"/>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1" name="テキスト ボックス 390"/>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3" name="テキスト ボックス 392"/>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5" name="テキスト ボックス 394"/>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79</xdr:row>
      <xdr:rowOff>25400</xdr:rowOff>
    </xdr:to>
    <xdr:cxnSp macro="">
      <xdr:nvCxnSpPr>
        <xdr:cNvPr id="397" name="直線コネクタ 396"/>
        <xdr:cNvCxnSpPr/>
      </xdr:nvCxnSpPr>
      <xdr:spPr>
        <a:xfrm flipV="1">
          <a:off x="10475595" y="12087860"/>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29210</xdr:rowOff>
    </xdr:from>
    <xdr:ext cx="469900" cy="257175"/>
    <xdr:sp macro="" textlink="">
      <xdr:nvSpPr>
        <xdr:cNvPr id="398" name="商工費最小値テキスト"/>
        <xdr:cNvSpPr txBox="1"/>
      </xdr:nvSpPr>
      <xdr:spPr>
        <a:xfrm>
          <a:off x="10528300" y="135737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25400</xdr:rowOff>
    </xdr:from>
    <xdr:to xmlns:xdr="http://schemas.openxmlformats.org/drawingml/2006/spreadsheetDrawing">
      <xdr:col>55</xdr:col>
      <xdr:colOff>88900</xdr:colOff>
      <xdr:row>79</xdr:row>
      <xdr:rowOff>25400</xdr:rowOff>
    </xdr:to>
    <xdr:cxnSp macro="">
      <xdr:nvCxnSpPr>
        <xdr:cNvPr id="399" name="直線コネクタ 398"/>
        <xdr:cNvCxnSpPr/>
      </xdr:nvCxnSpPr>
      <xdr:spPr>
        <a:xfrm>
          <a:off x="10388600" y="1356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33020</xdr:rowOff>
    </xdr:from>
    <xdr:ext cx="598805" cy="259080"/>
    <xdr:sp macro="" textlink="">
      <xdr:nvSpPr>
        <xdr:cNvPr id="400" name="商工費最大値テキスト"/>
        <xdr:cNvSpPr txBox="1"/>
      </xdr:nvSpPr>
      <xdr:spPr>
        <a:xfrm>
          <a:off x="10528300" y="1186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393,929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401" name="直線コネクタ 400"/>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126365</xdr:rowOff>
    </xdr:from>
    <xdr:to xmlns:xdr="http://schemas.openxmlformats.org/drawingml/2006/spreadsheetDrawing">
      <xdr:col>55</xdr:col>
      <xdr:colOff>0</xdr:colOff>
      <xdr:row>78</xdr:row>
      <xdr:rowOff>133350</xdr:rowOff>
    </xdr:to>
    <xdr:cxnSp macro="">
      <xdr:nvCxnSpPr>
        <xdr:cNvPr id="402" name="直線コネクタ 401"/>
        <xdr:cNvCxnSpPr/>
      </xdr:nvCxnSpPr>
      <xdr:spPr>
        <a:xfrm flipV="1">
          <a:off x="9639300" y="134994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170180</xdr:rowOff>
    </xdr:from>
    <xdr:ext cx="534670" cy="259080"/>
    <xdr:sp macro="" textlink="">
      <xdr:nvSpPr>
        <xdr:cNvPr id="403" name="商工費平均値テキスト"/>
        <xdr:cNvSpPr txBox="1"/>
      </xdr:nvSpPr>
      <xdr:spPr>
        <a:xfrm>
          <a:off x="10528300" y="13200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147320</xdr:rowOff>
    </xdr:from>
    <xdr:to xmlns:xdr="http://schemas.openxmlformats.org/drawingml/2006/spreadsheetDrawing">
      <xdr:col>55</xdr:col>
      <xdr:colOff>50800</xdr:colOff>
      <xdr:row>78</xdr:row>
      <xdr:rowOff>77470</xdr:rowOff>
    </xdr:to>
    <xdr:sp macro="" textlink="">
      <xdr:nvSpPr>
        <xdr:cNvPr id="404" name="フローチャート: 判断 403"/>
        <xdr:cNvSpPr/>
      </xdr:nvSpPr>
      <xdr:spPr>
        <a:xfrm>
          <a:off x="104267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107315</xdr:rowOff>
    </xdr:from>
    <xdr:to xmlns:xdr="http://schemas.openxmlformats.org/drawingml/2006/spreadsheetDrawing">
      <xdr:col>50</xdr:col>
      <xdr:colOff>114300</xdr:colOff>
      <xdr:row>78</xdr:row>
      <xdr:rowOff>133350</xdr:rowOff>
    </xdr:to>
    <xdr:cxnSp macro="">
      <xdr:nvCxnSpPr>
        <xdr:cNvPr id="405" name="直線コネクタ 404"/>
        <xdr:cNvCxnSpPr/>
      </xdr:nvCxnSpPr>
      <xdr:spPr>
        <a:xfrm>
          <a:off x="8750300" y="134804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146685</xdr:rowOff>
    </xdr:from>
    <xdr:to xmlns:xdr="http://schemas.openxmlformats.org/drawingml/2006/spreadsheetDrawing">
      <xdr:col>50</xdr:col>
      <xdr:colOff>165100</xdr:colOff>
      <xdr:row>78</xdr:row>
      <xdr:rowOff>76835</xdr:rowOff>
    </xdr:to>
    <xdr:sp macro="" textlink="">
      <xdr:nvSpPr>
        <xdr:cNvPr id="406" name="フローチャート: 判断 405"/>
        <xdr:cNvSpPr/>
      </xdr:nvSpPr>
      <xdr:spPr>
        <a:xfrm>
          <a:off x="9588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93345</xdr:rowOff>
    </xdr:from>
    <xdr:ext cx="532765" cy="259080"/>
    <xdr:sp macro="" textlink="">
      <xdr:nvSpPr>
        <xdr:cNvPr id="407" name="テキスト ボックス 406"/>
        <xdr:cNvSpPr txBox="1"/>
      </xdr:nvSpPr>
      <xdr:spPr>
        <a:xfrm>
          <a:off x="9371965" y="13123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98425</xdr:rowOff>
    </xdr:from>
    <xdr:to xmlns:xdr="http://schemas.openxmlformats.org/drawingml/2006/spreadsheetDrawing">
      <xdr:col>45</xdr:col>
      <xdr:colOff>177800</xdr:colOff>
      <xdr:row>78</xdr:row>
      <xdr:rowOff>107315</xdr:rowOff>
    </xdr:to>
    <xdr:cxnSp macro="">
      <xdr:nvCxnSpPr>
        <xdr:cNvPr id="408" name="直線コネクタ 407"/>
        <xdr:cNvCxnSpPr/>
      </xdr:nvCxnSpPr>
      <xdr:spPr>
        <a:xfrm>
          <a:off x="7861300" y="134715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153670</xdr:rowOff>
    </xdr:from>
    <xdr:to xmlns:xdr="http://schemas.openxmlformats.org/drawingml/2006/spreadsheetDrawing">
      <xdr:col>46</xdr:col>
      <xdr:colOff>38100</xdr:colOff>
      <xdr:row>78</xdr:row>
      <xdr:rowOff>83820</xdr:rowOff>
    </xdr:to>
    <xdr:sp macro="" textlink="">
      <xdr:nvSpPr>
        <xdr:cNvPr id="409" name="フローチャート: 判断 408"/>
        <xdr:cNvSpPr/>
      </xdr:nvSpPr>
      <xdr:spPr>
        <a:xfrm>
          <a:off x="86995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100330</xdr:rowOff>
    </xdr:from>
    <xdr:ext cx="532765" cy="257175"/>
    <xdr:sp macro="" textlink="">
      <xdr:nvSpPr>
        <xdr:cNvPr id="410" name="テキスト ボックス 409"/>
        <xdr:cNvSpPr txBox="1"/>
      </xdr:nvSpPr>
      <xdr:spPr>
        <a:xfrm>
          <a:off x="8482965" y="13130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98425</xdr:rowOff>
    </xdr:from>
    <xdr:to xmlns:xdr="http://schemas.openxmlformats.org/drawingml/2006/spreadsheetDrawing">
      <xdr:col>41</xdr:col>
      <xdr:colOff>50800</xdr:colOff>
      <xdr:row>78</xdr:row>
      <xdr:rowOff>133985</xdr:rowOff>
    </xdr:to>
    <xdr:cxnSp macro="">
      <xdr:nvCxnSpPr>
        <xdr:cNvPr id="411" name="直線コネクタ 410"/>
        <xdr:cNvCxnSpPr/>
      </xdr:nvCxnSpPr>
      <xdr:spPr>
        <a:xfrm flipV="1">
          <a:off x="6972300" y="134715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159385</xdr:rowOff>
    </xdr:from>
    <xdr:to xmlns:xdr="http://schemas.openxmlformats.org/drawingml/2006/spreadsheetDrawing">
      <xdr:col>41</xdr:col>
      <xdr:colOff>101600</xdr:colOff>
      <xdr:row>78</xdr:row>
      <xdr:rowOff>89535</xdr:rowOff>
    </xdr:to>
    <xdr:sp macro="" textlink="">
      <xdr:nvSpPr>
        <xdr:cNvPr id="412" name="フローチャート: 判断 411"/>
        <xdr:cNvSpPr/>
      </xdr:nvSpPr>
      <xdr:spPr>
        <a:xfrm>
          <a:off x="7810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106045</xdr:rowOff>
    </xdr:from>
    <xdr:ext cx="532765" cy="259080"/>
    <xdr:sp macro="" textlink="">
      <xdr:nvSpPr>
        <xdr:cNvPr id="413" name="テキスト ボックス 412"/>
        <xdr:cNvSpPr txBox="1"/>
      </xdr:nvSpPr>
      <xdr:spPr>
        <a:xfrm>
          <a:off x="75939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74930</xdr:rowOff>
    </xdr:from>
    <xdr:to xmlns:xdr="http://schemas.openxmlformats.org/drawingml/2006/spreadsheetDrawing">
      <xdr:col>36</xdr:col>
      <xdr:colOff>165100</xdr:colOff>
      <xdr:row>79</xdr:row>
      <xdr:rowOff>5080</xdr:rowOff>
    </xdr:to>
    <xdr:sp macro="" textlink="">
      <xdr:nvSpPr>
        <xdr:cNvPr id="414" name="フローチャート: 判断 413"/>
        <xdr:cNvSpPr/>
      </xdr:nvSpPr>
      <xdr:spPr>
        <a:xfrm>
          <a:off x="6921500" y="134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21590</xdr:rowOff>
    </xdr:from>
    <xdr:ext cx="532765" cy="259080"/>
    <xdr:sp macro="" textlink="">
      <xdr:nvSpPr>
        <xdr:cNvPr id="415" name="テキスト ボックス 414"/>
        <xdr:cNvSpPr txBox="1"/>
      </xdr:nvSpPr>
      <xdr:spPr>
        <a:xfrm>
          <a:off x="6704965" y="13223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75565</xdr:rowOff>
    </xdr:from>
    <xdr:to xmlns:xdr="http://schemas.openxmlformats.org/drawingml/2006/spreadsheetDrawing">
      <xdr:col>55</xdr:col>
      <xdr:colOff>50800</xdr:colOff>
      <xdr:row>79</xdr:row>
      <xdr:rowOff>6350</xdr:rowOff>
    </xdr:to>
    <xdr:sp macro="" textlink="">
      <xdr:nvSpPr>
        <xdr:cNvPr id="421" name="楕円 420"/>
        <xdr:cNvSpPr/>
      </xdr:nvSpPr>
      <xdr:spPr>
        <a:xfrm>
          <a:off x="104267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161925</xdr:rowOff>
    </xdr:from>
    <xdr:ext cx="534670" cy="259080"/>
    <xdr:sp macro="" textlink="">
      <xdr:nvSpPr>
        <xdr:cNvPr id="422" name="商工費該当値テキスト"/>
        <xdr:cNvSpPr txBox="1"/>
      </xdr:nvSpPr>
      <xdr:spPr>
        <a:xfrm>
          <a:off x="10528300" y="1336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82550</xdr:rowOff>
    </xdr:from>
    <xdr:to xmlns:xdr="http://schemas.openxmlformats.org/drawingml/2006/spreadsheetDrawing">
      <xdr:col>50</xdr:col>
      <xdr:colOff>165100</xdr:colOff>
      <xdr:row>79</xdr:row>
      <xdr:rowOff>12700</xdr:rowOff>
    </xdr:to>
    <xdr:sp macro="" textlink="">
      <xdr:nvSpPr>
        <xdr:cNvPr id="423" name="楕円 422"/>
        <xdr:cNvSpPr/>
      </xdr:nvSpPr>
      <xdr:spPr>
        <a:xfrm>
          <a:off x="958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3810</xdr:rowOff>
    </xdr:from>
    <xdr:ext cx="532765" cy="259080"/>
    <xdr:sp macro="" textlink="">
      <xdr:nvSpPr>
        <xdr:cNvPr id="424" name="テキスト ボックス 423"/>
        <xdr:cNvSpPr txBox="1"/>
      </xdr:nvSpPr>
      <xdr:spPr>
        <a:xfrm>
          <a:off x="9371965" y="13548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25" name="楕円 424"/>
        <xdr:cNvSpPr/>
      </xdr:nvSpPr>
      <xdr:spPr>
        <a:xfrm>
          <a:off x="8699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32765" cy="259080"/>
    <xdr:sp macro="" textlink="">
      <xdr:nvSpPr>
        <xdr:cNvPr id="426" name="テキスト ボックス 425"/>
        <xdr:cNvSpPr txBox="1"/>
      </xdr:nvSpPr>
      <xdr:spPr>
        <a:xfrm>
          <a:off x="8482965" y="135223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47625</xdr:rowOff>
    </xdr:from>
    <xdr:to xmlns:xdr="http://schemas.openxmlformats.org/drawingml/2006/spreadsheetDrawing">
      <xdr:col>41</xdr:col>
      <xdr:colOff>101600</xdr:colOff>
      <xdr:row>78</xdr:row>
      <xdr:rowOff>149225</xdr:rowOff>
    </xdr:to>
    <xdr:sp macro="" textlink="">
      <xdr:nvSpPr>
        <xdr:cNvPr id="427" name="楕円 426"/>
        <xdr:cNvSpPr/>
      </xdr:nvSpPr>
      <xdr:spPr>
        <a:xfrm>
          <a:off x="7810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140335</xdr:rowOff>
    </xdr:from>
    <xdr:ext cx="532765" cy="259080"/>
    <xdr:sp macro="" textlink="">
      <xdr:nvSpPr>
        <xdr:cNvPr id="428" name="テキスト ボックス 427"/>
        <xdr:cNvSpPr txBox="1"/>
      </xdr:nvSpPr>
      <xdr:spPr>
        <a:xfrm>
          <a:off x="7593965" y="13513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83185</xdr:rowOff>
    </xdr:from>
    <xdr:to xmlns:xdr="http://schemas.openxmlformats.org/drawingml/2006/spreadsheetDrawing">
      <xdr:col>36</xdr:col>
      <xdr:colOff>165100</xdr:colOff>
      <xdr:row>79</xdr:row>
      <xdr:rowOff>13335</xdr:rowOff>
    </xdr:to>
    <xdr:sp macro="" textlink="">
      <xdr:nvSpPr>
        <xdr:cNvPr id="429" name="楕円 428"/>
        <xdr:cNvSpPr/>
      </xdr:nvSpPr>
      <xdr:spPr>
        <a:xfrm>
          <a:off x="6921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xdr:rowOff>
    </xdr:from>
    <xdr:ext cx="532765" cy="259080"/>
    <xdr:sp macro="" textlink="">
      <xdr:nvSpPr>
        <xdr:cNvPr id="430" name="テキスト ボックス 429"/>
        <xdr:cNvSpPr txBox="1"/>
      </xdr:nvSpPr>
      <xdr:spPr>
        <a:xfrm>
          <a:off x="6704965" y="13548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9" name="テキスト ボックス 438"/>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7015" cy="257175"/>
    <xdr:sp macro="" textlink="">
      <xdr:nvSpPr>
        <xdr:cNvPr id="441" name="テキスト ボックス 440"/>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43" name="テキスト ボックス 442"/>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5" name="テキスト ボックス 444"/>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7175"/>
    <xdr:sp macro="" textlink="">
      <xdr:nvSpPr>
        <xdr:cNvPr id="449" name="テキスト ボックス 448"/>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1" name="テキスト ボックス 450"/>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3" name="テキスト ボックス 452"/>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170815</xdr:rowOff>
    </xdr:from>
    <xdr:to xmlns:xdr="http://schemas.openxmlformats.org/drawingml/2006/spreadsheetDrawing">
      <xdr:col>54</xdr:col>
      <xdr:colOff>189865</xdr:colOff>
      <xdr:row>98</xdr:row>
      <xdr:rowOff>170180</xdr:rowOff>
    </xdr:to>
    <xdr:cxnSp macro="">
      <xdr:nvCxnSpPr>
        <xdr:cNvPr id="457" name="直線コネクタ 456"/>
        <xdr:cNvCxnSpPr/>
      </xdr:nvCxnSpPr>
      <xdr:spPr>
        <a:xfrm flipV="1">
          <a:off x="10475595" y="1560131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2540</xdr:rowOff>
    </xdr:from>
    <xdr:ext cx="534670" cy="259080"/>
    <xdr:sp macro="" textlink="">
      <xdr:nvSpPr>
        <xdr:cNvPr id="458" name="土木費最小値テキスト"/>
        <xdr:cNvSpPr txBox="1"/>
      </xdr:nvSpPr>
      <xdr:spPr>
        <a:xfrm>
          <a:off x="10528300" y="1697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170180</xdr:rowOff>
    </xdr:from>
    <xdr:to xmlns:xdr="http://schemas.openxmlformats.org/drawingml/2006/spreadsheetDrawing">
      <xdr:col>55</xdr:col>
      <xdr:colOff>88900</xdr:colOff>
      <xdr:row>98</xdr:row>
      <xdr:rowOff>170180</xdr:rowOff>
    </xdr:to>
    <xdr:cxnSp macro="">
      <xdr:nvCxnSpPr>
        <xdr:cNvPr id="459" name="直線コネクタ 458"/>
        <xdr:cNvCxnSpPr/>
      </xdr:nvCxnSpPr>
      <xdr:spPr>
        <a:xfrm>
          <a:off x="10388600" y="16972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117475</xdr:rowOff>
    </xdr:from>
    <xdr:ext cx="598805" cy="259080"/>
    <xdr:sp macro="" textlink="">
      <xdr:nvSpPr>
        <xdr:cNvPr id="460" name="土木費最大値テキスト"/>
        <xdr:cNvSpPr txBox="1"/>
      </xdr:nvSpPr>
      <xdr:spPr>
        <a:xfrm>
          <a:off x="10528300" y="1537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165,170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170815</xdr:rowOff>
    </xdr:from>
    <xdr:to xmlns:xdr="http://schemas.openxmlformats.org/drawingml/2006/spreadsheetDrawing">
      <xdr:col>55</xdr:col>
      <xdr:colOff>88900</xdr:colOff>
      <xdr:row>90</xdr:row>
      <xdr:rowOff>170815</xdr:rowOff>
    </xdr:to>
    <xdr:cxnSp macro="">
      <xdr:nvCxnSpPr>
        <xdr:cNvPr id="461" name="直線コネクタ 460"/>
        <xdr:cNvCxnSpPr/>
      </xdr:nvCxnSpPr>
      <xdr:spPr>
        <a:xfrm>
          <a:off x="10388600" y="1560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170815</xdr:rowOff>
    </xdr:from>
    <xdr:to xmlns:xdr="http://schemas.openxmlformats.org/drawingml/2006/spreadsheetDrawing">
      <xdr:col>55</xdr:col>
      <xdr:colOff>0</xdr:colOff>
      <xdr:row>92</xdr:row>
      <xdr:rowOff>8890</xdr:rowOff>
    </xdr:to>
    <xdr:cxnSp macro="">
      <xdr:nvCxnSpPr>
        <xdr:cNvPr id="462" name="直線コネクタ 461"/>
        <xdr:cNvCxnSpPr/>
      </xdr:nvCxnSpPr>
      <xdr:spPr>
        <a:xfrm flipV="1">
          <a:off x="9639300" y="15601315"/>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114935</xdr:rowOff>
    </xdr:from>
    <xdr:ext cx="534670" cy="259080"/>
    <xdr:sp macro="" textlink="">
      <xdr:nvSpPr>
        <xdr:cNvPr id="463" name="土木費平均値テキスト"/>
        <xdr:cNvSpPr txBox="1"/>
      </xdr:nvSpPr>
      <xdr:spPr>
        <a:xfrm>
          <a:off x="10528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136525</xdr:rowOff>
    </xdr:from>
    <xdr:to xmlns:xdr="http://schemas.openxmlformats.org/drawingml/2006/spreadsheetDrawing">
      <xdr:col>55</xdr:col>
      <xdr:colOff>50800</xdr:colOff>
      <xdr:row>96</xdr:row>
      <xdr:rowOff>66675</xdr:rowOff>
    </xdr:to>
    <xdr:sp macro="" textlink="">
      <xdr:nvSpPr>
        <xdr:cNvPr id="464" name="フローチャート: 判断 463"/>
        <xdr:cNvSpPr/>
      </xdr:nvSpPr>
      <xdr:spPr>
        <a:xfrm>
          <a:off x="104267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8890</xdr:rowOff>
    </xdr:from>
    <xdr:to xmlns:xdr="http://schemas.openxmlformats.org/drawingml/2006/spreadsheetDrawing">
      <xdr:col>50</xdr:col>
      <xdr:colOff>114300</xdr:colOff>
      <xdr:row>92</xdr:row>
      <xdr:rowOff>39370</xdr:rowOff>
    </xdr:to>
    <xdr:cxnSp macro="">
      <xdr:nvCxnSpPr>
        <xdr:cNvPr id="465" name="直線コネクタ 464"/>
        <xdr:cNvCxnSpPr/>
      </xdr:nvCxnSpPr>
      <xdr:spPr>
        <a:xfrm flipV="1">
          <a:off x="8750300" y="157822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149860</xdr:rowOff>
    </xdr:from>
    <xdr:to xmlns:xdr="http://schemas.openxmlformats.org/drawingml/2006/spreadsheetDrawing">
      <xdr:col>50</xdr:col>
      <xdr:colOff>165100</xdr:colOff>
      <xdr:row>96</xdr:row>
      <xdr:rowOff>80010</xdr:rowOff>
    </xdr:to>
    <xdr:sp macro="" textlink="">
      <xdr:nvSpPr>
        <xdr:cNvPr id="466" name="フローチャート: 判断 465"/>
        <xdr:cNvSpPr/>
      </xdr:nvSpPr>
      <xdr:spPr>
        <a:xfrm>
          <a:off x="9588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71120</xdr:rowOff>
    </xdr:from>
    <xdr:ext cx="532765" cy="259080"/>
    <xdr:sp macro="" textlink="">
      <xdr:nvSpPr>
        <xdr:cNvPr id="467" name="テキスト ボックス 466"/>
        <xdr:cNvSpPr txBox="1"/>
      </xdr:nvSpPr>
      <xdr:spPr>
        <a:xfrm>
          <a:off x="9371965" y="16530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39370</xdr:rowOff>
    </xdr:from>
    <xdr:to xmlns:xdr="http://schemas.openxmlformats.org/drawingml/2006/spreadsheetDrawing">
      <xdr:col>45</xdr:col>
      <xdr:colOff>177800</xdr:colOff>
      <xdr:row>93</xdr:row>
      <xdr:rowOff>123825</xdr:rowOff>
    </xdr:to>
    <xdr:cxnSp macro="">
      <xdr:nvCxnSpPr>
        <xdr:cNvPr id="468" name="直線コネクタ 467"/>
        <xdr:cNvCxnSpPr/>
      </xdr:nvCxnSpPr>
      <xdr:spPr>
        <a:xfrm flipV="1">
          <a:off x="7861300" y="15812770"/>
          <a:ext cx="8890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167640</xdr:rowOff>
    </xdr:from>
    <xdr:to xmlns:xdr="http://schemas.openxmlformats.org/drawingml/2006/spreadsheetDrawing">
      <xdr:col>46</xdr:col>
      <xdr:colOff>38100</xdr:colOff>
      <xdr:row>96</xdr:row>
      <xdr:rowOff>97790</xdr:rowOff>
    </xdr:to>
    <xdr:sp macro="" textlink="">
      <xdr:nvSpPr>
        <xdr:cNvPr id="469" name="フローチャート: 判断 468"/>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32765" cy="257175"/>
    <xdr:sp macro="" textlink="">
      <xdr:nvSpPr>
        <xdr:cNvPr id="470" name="テキスト ボックス 469"/>
        <xdr:cNvSpPr txBox="1"/>
      </xdr:nvSpPr>
      <xdr:spPr>
        <a:xfrm>
          <a:off x="8482965" y="16548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123825</xdr:rowOff>
    </xdr:from>
    <xdr:to xmlns:xdr="http://schemas.openxmlformats.org/drawingml/2006/spreadsheetDrawing">
      <xdr:col>41</xdr:col>
      <xdr:colOff>50800</xdr:colOff>
      <xdr:row>94</xdr:row>
      <xdr:rowOff>6985</xdr:rowOff>
    </xdr:to>
    <xdr:cxnSp macro="">
      <xdr:nvCxnSpPr>
        <xdr:cNvPr id="471" name="直線コネクタ 470"/>
        <xdr:cNvCxnSpPr/>
      </xdr:nvCxnSpPr>
      <xdr:spPr>
        <a:xfrm flipV="1">
          <a:off x="6972300" y="1606867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168910</xdr:rowOff>
    </xdr:from>
    <xdr:to xmlns:xdr="http://schemas.openxmlformats.org/drawingml/2006/spreadsheetDrawing">
      <xdr:col>41</xdr:col>
      <xdr:colOff>101600</xdr:colOff>
      <xdr:row>96</xdr:row>
      <xdr:rowOff>99060</xdr:rowOff>
    </xdr:to>
    <xdr:sp macro="" textlink="">
      <xdr:nvSpPr>
        <xdr:cNvPr id="472" name="フローチャート: 判断 471"/>
        <xdr:cNvSpPr/>
      </xdr:nvSpPr>
      <xdr:spPr>
        <a:xfrm>
          <a:off x="78105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90170</xdr:rowOff>
    </xdr:from>
    <xdr:ext cx="532765" cy="259080"/>
    <xdr:sp macro="" textlink="">
      <xdr:nvSpPr>
        <xdr:cNvPr id="473" name="テキスト ボックス 472"/>
        <xdr:cNvSpPr txBox="1"/>
      </xdr:nvSpPr>
      <xdr:spPr>
        <a:xfrm>
          <a:off x="7593965" y="16549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74930</xdr:rowOff>
    </xdr:from>
    <xdr:to xmlns:xdr="http://schemas.openxmlformats.org/drawingml/2006/spreadsheetDrawing">
      <xdr:col>36</xdr:col>
      <xdr:colOff>165100</xdr:colOff>
      <xdr:row>98</xdr:row>
      <xdr:rowOff>4445</xdr:rowOff>
    </xdr:to>
    <xdr:sp macro="" textlink="">
      <xdr:nvSpPr>
        <xdr:cNvPr id="474" name="フローチャート: 判断 473"/>
        <xdr:cNvSpPr/>
      </xdr:nvSpPr>
      <xdr:spPr>
        <a:xfrm>
          <a:off x="6921500" y="1670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167005</xdr:rowOff>
    </xdr:from>
    <xdr:ext cx="532765" cy="257175"/>
    <xdr:sp macro="" textlink="">
      <xdr:nvSpPr>
        <xdr:cNvPr id="475" name="テキスト ボックス 474"/>
        <xdr:cNvSpPr txBox="1"/>
      </xdr:nvSpPr>
      <xdr:spPr>
        <a:xfrm>
          <a:off x="6704965" y="167976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120650</xdr:rowOff>
    </xdr:from>
    <xdr:to xmlns:xdr="http://schemas.openxmlformats.org/drawingml/2006/spreadsheetDrawing">
      <xdr:col>55</xdr:col>
      <xdr:colOff>50800</xdr:colOff>
      <xdr:row>91</xdr:row>
      <xdr:rowOff>50165</xdr:rowOff>
    </xdr:to>
    <xdr:sp macro="" textlink="">
      <xdr:nvSpPr>
        <xdr:cNvPr id="481" name="楕円 480"/>
        <xdr:cNvSpPr/>
      </xdr:nvSpPr>
      <xdr:spPr>
        <a:xfrm>
          <a:off x="10426700" y="15551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90</xdr:row>
      <xdr:rowOff>73025</xdr:rowOff>
    </xdr:from>
    <xdr:ext cx="598805" cy="259080"/>
    <xdr:sp macro="" textlink="">
      <xdr:nvSpPr>
        <xdr:cNvPr id="482" name="土木費該当値テキスト"/>
        <xdr:cNvSpPr txBox="1"/>
      </xdr:nvSpPr>
      <xdr:spPr>
        <a:xfrm>
          <a:off x="10528300" y="15503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129540</xdr:rowOff>
    </xdr:from>
    <xdr:to xmlns:xdr="http://schemas.openxmlformats.org/drawingml/2006/spreadsheetDrawing">
      <xdr:col>50</xdr:col>
      <xdr:colOff>165100</xdr:colOff>
      <xdr:row>92</xdr:row>
      <xdr:rowOff>59690</xdr:rowOff>
    </xdr:to>
    <xdr:sp macro="" textlink="">
      <xdr:nvSpPr>
        <xdr:cNvPr id="483" name="楕円 482"/>
        <xdr:cNvSpPr/>
      </xdr:nvSpPr>
      <xdr:spPr>
        <a:xfrm>
          <a:off x="9588500" y="157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90</xdr:row>
      <xdr:rowOff>76200</xdr:rowOff>
    </xdr:from>
    <xdr:ext cx="596900" cy="257175"/>
    <xdr:sp macro="" textlink="">
      <xdr:nvSpPr>
        <xdr:cNvPr id="484" name="テキスト ボックス 483"/>
        <xdr:cNvSpPr txBox="1"/>
      </xdr:nvSpPr>
      <xdr:spPr>
        <a:xfrm>
          <a:off x="9339580" y="155067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91</xdr:row>
      <xdr:rowOff>160020</xdr:rowOff>
    </xdr:from>
    <xdr:to xmlns:xdr="http://schemas.openxmlformats.org/drawingml/2006/spreadsheetDrawing">
      <xdr:col>46</xdr:col>
      <xdr:colOff>38100</xdr:colOff>
      <xdr:row>92</xdr:row>
      <xdr:rowOff>90170</xdr:rowOff>
    </xdr:to>
    <xdr:sp macro="" textlink="">
      <xdr:nvSpPr>
        <xdr:cNvPr id="485" name="楕円 484"/>
        <xdr:cNvSpPr/>
      </xdr:nvSpPr>
      <xdr:spPr>
        <a:xfrm>
          <a:off x="8699500" y="157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90</xdr:row>
      <xdr:rowOff>106680</xdr:rowOff>
    </xdr:from>
    <xdr:ext cx="596900" cy="259080"/>
    <xdr:sp macro="" textlink="">
      <xdr:nvSpPr>
        <xdr:cNvPr id="486" name="テキスト ボックス 485"/>
        <xdr:cNvSpPr txBox="1"/>
      </xdr:nvSpPr>
      <xdr:spPr>
        <a:xfrm>
          <a:off x="8450580" y="15537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73025</xdr:rowOff>
    </xdr:from>
    <xdr:to xmlns:xdr="http://schemas.openxmlformats.org/drawingml/2006/spreadsheetDrawing">
      <xdr:col>41</xdr:col>
      <xdr:colOff>101600</xdr:colOff>
      <xdr:row>94</xdr:row>
      <xdr:rowOff>3175</xdr:rowOff>
    </xdr:to>
    <xdr:sp macro="" textlink="">
      <xdr:nvSpPr>
        <xdr:cNvPr id="487" name="楕円 486"/>
        <xdr:cNvSpPr/>
      </xdr:nvSpPr>
      <xdr:spPr>
        <a:xfrm>
          <a:off x="7810500" y="160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19685</xdr:rowOff>
    </xdr:from>
    <xdr:ext cx="596900" cy="257175"/>
    <xdr:sp macro="" textlink="">
      <xdr:nvSpPr>
        <xdr:cNvPr id="488" name="テキスト ボックス 487"/>
        <xdr:cNvSpPr txBox="1"/>
      </xdr:nvSpPr>
      <xdr:spPr>
        <a:xfrm>
          <a:off x="7561580" y="157930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127635</xdr:rowOff>
    </xdr:from>
    <xdr:to xmlns:xdr="http://schemas.openxmlformats.org/drawingml/2006/spreadsheetDrawing">
      <xdr:col>36</xdr:col>
      <xdr:colOff>165100</xdr:colOff>
      <xdr:row>94</xdr:row>
      <xdr:rowOff>57785</xdr:rowOff>
    </xdr:to>
    <xdr:sp macro="" textlink="">
      <xdr:nvSpPr>
        <xdr:cNvPr id="489" name="楕円 488"/>
        <xdr:cNvSpPr/>
      </xdr:nvSpPr>
      <xdr:spPr>
        <a:xfrm>
          <a:off x="6921500" y="160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92</xdr:row>
      <xdr:rowOff>74930</xdr:rowOff>
    </xdr:from>
    <xdr:ext cx="596900" cy="257175"/>
    <xdr:sp macro="" textlink="">
      <xdr:nvSpPr>
        <xdr:cNvPr id="490" name="テキスト ボックス 489"/>
        <xdr:cNvSpPr txBox="1"/>
      </xdr:nvSpPr>
      <xdr:spPr>
        <a:xfrm>
          <a:off x="6672580" y="158483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7175"/>
    <xdr:sp macro="" textlink="">
      <xdr:nvSpPr>
        <xdr:cNvPr id="501" name="テキスト ボックス 500"/>
        <xdr:cNvSpPr txBox="1"/>
      </xdr:nvSpPr>
      <xdr:spPr>
        <a:xfrm>
          <a:off x="11914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5" name="テキスト ボックス 504"/>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9" name="テキスト ボックス 508"/>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5" name="テキスト ボックス 514"/>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86360</xdr:rowOff>
    </xdr:from>
    <xdr:to xmlns:xdr="http://schemas.openxmlformats.org/drawingml/2006/spreadsheetDrawing">
      <xdr:col>85</xdr:col>
      <xdr:colOff>126365</xdr:colOff>
      <xdr:row>39</xdr:row>
      <xdr:rowOff>151765</xdr:rowOff>
    </xdr:to>
    <xdr:cxnSp macro="">
      <xdr:nvCxnSpPr>
        <xdr:cNvPr id="517" name="直線コネクタ 516"/>
        <xdr:cNvCxnSpPr/>
      </xdr:nvCxnSpPr>
      <xdr:spPr>
        <a:xfrm flipV="1">
          <a:off x="16317595" y="522986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155575</xdr:rowOff>
    </xdr:from>
    <xdr:ext cx="534670" cy="257175"/>
    <xdr:sp macro="" textlink="">
      <xdr:nvSpPr>
        <xdr:cNvPr id="518" name="消防費最小値テキスト"/>
        <xdr:cNvSpPr txBox="1"/>
      </xdr:nvSpPr>
      <xdr:spPr>
        <a:xfrm>
          <a:off x="16370300" y="68421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151765</xdr:rowOff>
    </xdr:from>
    <xdr:to xmlns:xdr="http://schemas.openxmlformats.org/drawingml/2006/spreadsheetDrawing">
      <xdr:col>86</xdr:col>
      <xdr:colOff>25400</xdr:colOff>
      <xdr:row>39</xdr:row>
      <xdr:rowOff>151765</xdr:rowOff>
    </xdr:to>
    <xdr:cxnSp macro="">
      <xdr:nvCxnSpPr>
        <xdr:cNvPr id="519" name="直線コネクタ 518"/>
        <xdr:cNvCxnSpPr/>
      </xdr:nvCxnSpPr>
      <xdr:spPr>
        <a:xfrm>
          <a:off x="16230600" y="683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32385</xdr:rowOff>
    </xdr:from>
    <xdr:ext cx="534670" cy="257175"/>
    <xdr:sp macro="" textlink="">
      <xdr:nvSpPr>
        <xdr:cNvPr id="520" name="消防費最大値テキスト"/>
        <xdr:cNvSpPr txBox="1"/>
      </xdr:nvSpPr>
      <xdr:spPr>
        <a:xfrm>
          <a:off x="16370300" y="50044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67,660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86360</xdr:rowOff>
    </xdr:from>
    <xdr:to xmlns:xdr="http://schemas.openxmlformats.org/drawingml/2006/spreadsheetDrawing">
      <xdr:col>86</xdr:col>
      <xdr:colOff>25400</xdr:colOff>
      <xdr:row>30</xdr:row>
      <xdr:rowOff>86360</xdr:rowOff>
    </xdr:to>
    <xdr:cxnSp macro="">
      <xdr:nvCxnSpPr>
        <xdr:cNvPr id="521" name="直線コネクタ 520"/>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167640</xdr:rowOff>
    </xdr:from>
    <xdr:to xmlns:xdr="http://schemas.openxmlformats.org/drawingml/2006/spreadsheetDrawing">
      <xdr:col>85</xdr:col>
      <xdr:colOff>127000</xdr:colOff>
      <xdr:row>33</xdr:row>
      <xdr:rowOff>114935</xdr:rowOff>
    </xdr:to>
    <xdr:cxnSp macro="">
      <xdr:nvCxnSpPr>
        <xdr:cNvPr id="522" name="直線コネクタ 521"/>
        <xdr:cNvCxnSpPr/>
      </xdr:nvCxnSpPr>
      <xdr:spPr>
        <a:xfrm flipV="1">
          <a:off x="15481300" y="565404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26670</xdr:rowOff>
    </xdr:from>
    <xdr:ext cx="534670" cy="259080"/>
    <xdr:sp macro="" textlink="">
      <xdr:nvSpPr>
        <xdr:cNvPr id="523" name="消防費平均値テキスト"/>
        <xdr:cNvSpPr txBox="1"/>
      </xdr:nvSpPr>
      <xdr:spPr>
        <a:xfrm>
          <a:off x="16370300" y="619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48260</xdr:rowOff>
    </xdr:from>
    <xdr:to xmlns:xdr="http://schemas.openxmlformats.org/drawingml/2006/spreadsheetDrawing">
      <xdr:col>85</xdr:col>
      <xdr:colOff>177800</xdr:colOff>
      <xdr:row>36</xdr:row>
      <xdr:rowOff>149860</xdr:rowOff>
    </xdr:to>
    <xdr:sp macro="" textlink="">
      <xdr:nvSpPr>
        <xdr:cNvPr id="524" name="フローチャート: 判断 523"/>
        <xdr:cNvSpPr/>
      </xdr:nvSpPr>
      <xdr:spPr>
        <a:xfrm>
          <a:off x="16268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114935</xdr:rowOff>
    </xdr:from>
    <xdr:to xmlns:xdr="http://schemas.openxmlformats.org/drawingml/2006/spreadsheetDrawing">
      <xdr:col>81</xdr:col>
      <xdr:colOff>50800</xdr:colOff>
      <xdr:row>34</xdr:row>
      <xdr:rowOff>92075</xdr:rowOff>
    </xdr:to>
    <xdr:cxnSp macro="">
      <xdr:nvCxnSpPr>
        <xdr:cNvPr id="525" name="直線コネクタ 524"/>
        <xdr:cNvCxnSpPr/>
      </xdr:nvCxnSpPr>
      <xdr:spPr>
        <a:xfrm flipV="1">
          <a:off x="14592300" y="577278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127635</xdr:rowOff>
    </xdr:from>
    <xdr:to xmlns:xdr="http://schemas.openxmlformats.org/drawingml/2006/spreadsheetDrawing">
      <xdr:col>81</xdr:col>
      <xdr:colOff>101600</xdr:colOff>
      <xdr:row>37</xdr:row>
      <xdr:rowOff>57785</xdr:rowOff>
    </xdr:to>
    <xdr:sp macro="" textlink="">
      <xdr:nvSpPr>
        <xdr:cNvPr id="526" name="フローチャート: 判断 525"/>
        <xdr:cNvSpPr/>
      </xdr:nvSpPr>
      <xdr:spPr>
        <a:xfrm>
          <a:off x="15430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48895</xdr:rowOff>
    </xdr:from>
    <xdr:ext cx="532765" cy="259080"/>
    <xdr:sp macro="" textlink="">
      <xdr:nvSpPr>
        <xdr:cNvPr id="527" name="テキスト ボックス 526"/>
        <xdr:cNvSpPr txBox="1"/>
      </xdr:nvSpPr>
      <xdr:spPr>
        <a:xfrm>
          <a:off x="15213965" y="6392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29210</xdr:rowOff>
    </xdr:from>
    <xdr:to xmlns:xdr="http://schemas.openxmlformats.org/drawingml/2006/spreadsheetDrawing">
      <xdr:col>76</xdr:col>
      <xdr:colOff>114300</xdr:colOff>
      <xdr:row>34</xdr:row>
      <xdr:rowOff>92075</xdr:rowOff>
    </xdr:to>
    <xdr:cxnSp macro="">
      <xdr:nvCxnSpPr>
        <xdr:cNvPr id="528" name="直線コネクタ 527"/>
        <xdr:cNvCxnSpPr/>
      </xdr:nvCxnSpPr>
      <xdr:spPr>
        <a:xfrm>
          <a:off x="13703300" y="5687060"/>
          <a:ext cx="8890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90170</xdr:rowOff>
    </xdr:from>
    <xdr:to xmlns:xdr="http://schemas.openxmlformats.org/drawingml/2006/spreadsheetDrawing">
      <xdr:col>76</xdr:col>
      <xdr:colOff>165100</xdr:colOff>
      <xdr:row>37</xdr:row>
      <xdr:rowOff>20320</xdr:rowOff>
    </xdr:to>
    <xdr:sp macro="" textlink="">
      <xdr:nvSpPr>
        <xdr:cNvPr id="529" name="フローチャート: 判断 528"/>
        <xdr:cNvSpPr/>
      </xdr:nvSpPr>
      <xdr:spPr>
        <a:xfrm>
          <a:off x="14541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11430</xdr:rowOff>
    </xdr:from>
    <xdr:ext cx="532765" cy="259080"/>
    <xdr:sp macro="" textlink="">
      <xdr:nvSpPr>
        <xdr:cNvPr id="530" name="テキスト ボックス 529"/>
        <xdr:cNvSpPr txBox="1"/>
      </xdr:nvSpPr>
      <xdr:spPr>
        <a:xfrm>
          <a:off x="14324965" y="6355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107315</xdr:rowOff>
    </xdr:from>
    <xdr:to xmlns:xdr="http://schemas.openxmlformats.org/drawingml/2006/spreadsheetDrawing">
      <xdr:col>71</xdr:col>
      <xdr:colOff>177800</xdr:colOff>
      <xdr:row>33</xdr:row>
      <xdr:rowOff>29210</xdr:rowOff>
    </xdr:to>
    <xdr:cxnSp macro="">
      <xdr:nvCxnSpPr>
        <xdr:cNvPr id="531" name="直線コネクタ 530"/>
        <xdr:cNvCxnSpPr/>
      </xdr:nvCxnSpPr>
      <xdr:spPr>
        <a:xfrm>
          <a:off x="12814300" y="5250815"/>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103505</xdr:rowOff>
    </xdr:from>
    <xdr:to xmlns:xdr="http://schemas.openxmlformats.org/drawingml/2006/spreadsheetDrawing">
      <xdr:col>72</xdr:col>
      <xdr:colOff>38100</xdr:colOff>
      <xdr:row>36</xdr:row>
      <xdr:rowOff>33655</xdr:rowOff>
    </xdr:to>
    <xdr:sp macro="" textlink="">
      <xdr:nvSpPr>
        <xdr:cNvPr id="532" name="フローチャート: 判断 531"/>
        <xdr:cNvSpPr/>
      </xdr:nvSpPr>
      <xdr:spPr>
        <a:xfrm>
          <a:off x="13652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24765</xdr:rowOff>
    </xdr:from>
    <xdr:ext cx="532765" cy="259080"/>
    <xdr:sp macro="" textlink="">
      <xdr:nvSpPr>
        <xdr:cNvPr id="533" name="テキスト ボックス 532"/>
        <xdr:cNvSpPr txBox="1"/>
      </xdr:nvSpPr>
      <xdr:spPr>
        <a:xfrm>
          <a:off x="13435965" y="6196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41275</xdr:rowOff>
    </xdr:from>
    <xdr:to xmlns:xdr="http://schemas.openxmlformats.org/drawingml/2006/spreadsheetDrawing">
      <xdr:col>67</xdr:col>
      <xdr:colOff>101600</xdr:colOff>
      <xdr:row>37</xdr:row>
      <xdr:rowOff>143510</xdr:rowOff>
    </xdr:to>
    <xdr:sp macro="" textlink="">
      <xdr:nvSpPr>
        <xdr:cNvPr id="534" name="フローチャート: 判断 533"/>
        <xdr:cNvSpPr/>
      </xdr:nvSpPr>
      <xdr:spPr>
        <a:xfrm>
          <a:off x="127635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133985</xdr:rowOff>
    </xdr:from>
    <xdr:ext cx="532765" cy="257175"/>
    <xdr:sp macro="" textlink="">
      <xdr:nvSpPr>
        <xdr:cNvPr id="535" name="テキスト ボックス 534"/>
        <xdr:cNvSpPr txBox="1"/>
      </xdr:nvSpPr>
      <xdr:spPr>
        <a:xfrm>
          <a:off x="12546965" y="6477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116840</xdr:rowOff>
    </xdr:from>
    <xdr:to xmlns:xdr="http://schemas.openxmlformats.org/drawingml/2006/spreadsheetDrawing">
      <xdr:col>85</xdr:col>
      <xdr:colOff>177800</xdr:colOff>
      <xdr:row>33</xdr:row>
      <xdr:rowOff>46990</xdr:rowOff>
    </xdr:to>
    <xdr:sp macro="" textlink="">
      <xdr:nvSpPr>
        <xdr:cNvPr id="541" name="楕円 540"/>
        <xdr:cNvSpPr/>
      </xdr:nvSpPr>
      <xdr:spPr>
        <a:xfrm>
          <a:off x="16268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139700</xdr:rowOff>
    </xdr:from>
    <xdr:ext cx="534670" cy="259080"/>
    <xdr:sp macro="" textlink="">
      <xdr:nvSpPr>
        <xdr:cNvPr id="542" name="消防費該当値テキスト"/>
        <xdr:cNvSpPr txBox="1"/>
      </xdr:nvSpPr>
      <xdr:spPr>
        <a:xfrm>
          <a:off x="16370300" y="545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64135</xdr:rowOff>
    </xdr:from>
    <xdr:to xmlns:xdr="http://schemas.openxmlformats.org/drawingml/2006/spreadsheetDrawing">
      <xdr:col>81</xdr:col>
      <xdr:colOff>101600</xdr:colOff>
      <xdr:row>33</xdr:row>
      <xdr:rowOff>166370</xdr:rowOff>
    </xdr:to>
    <xdr:sp macro="" textlink="">
      <xdr:nvSpPr>
        <xdr:cNvPr id="543" name="楕円 542"/>
        <xdr:cNvSpPr/>
      </xdr:nvSpPr>
      <xdr:spPr>
        <a:xfrm>
          <a:off x="15430500" y="5721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10795</xdr:rowOff>
    </xdr:from>
    <xdr:ext cx="532765" cy="258445"/>
    <xdr:sp macro="" textlink="">
      <xdr:nvSpPr>
        <xdr:cNvPr id="544" name="テキスト ボックス 543"/>
        <xdr:cNvSpPr txBox="1"/>
      </xdr:nvSpPr>
      <xdr:spPr>
        <a:xfrm>
          <a:off x="15213965" y="54971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41275</xdr:rowOff>
    </xdr:from>
    <xdr:to xmlns:xdr="http://schemas.openxmlformats.org/drawingml/2006/spreadsheetDrawing">
      <xdr:col>76</xdr:col>
      <xdr:colOff>165100</xdr:colOff>
      <xdr:row>34</xdr:row>
      <xdr:rowOff>143510</xdr:rowOff>
    </xdr:to>
    <xdr:sp macro="" textlink="">
      <xdr:nvSpPr>
        <xdr:cNvPr id="545" name="楕円 544"/>
        <xdr:cNvSpPr/>
      </xdr:nvSpPr>
      <xdr:spPr>
        <a:xfrm>
          <a:off x="14541500" y="5870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159385</xdr:rowOff>
    </xdr:from>
    <xdr:ext cx="532765" cy="258445"/>
    <xdr:sp macro="" textlink="">
      <xdr:nvSpPr>
        <xdr:cNvPr id="546" name="テキスト ボックス 545"/>
        <xdr:cNvSpPr txBox="1"/>
      </xdr:nvSpPr>
      <xdr:spPr>
        <a:xfrm>
          <a:off x="14324965" y="56457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149860</xdr:rowOff>
    </xdr:from>
    <xdr:to xmlns:xdr="http://schemas.openxmlformats.org/drawingml/2006/spreadsheetDrawing">
      <xdr:col>72</xdr:col>
      <xdr:colOff>38100</xdr:colOff>
      <xdr:row>33</xdr:row>
      <xdr:rowOff>80010</xdr:rowOff>
    </xdr:to>
    <xdr:sp macro="" textlink="">
      <xdr:nvSpPr>
        <xdr:cNvPr id="547" name="楕円 546"/>
        <xdr:cNvSpPr/>
      </xdr:nvSpPr>
      <xdr:spPr>
        <a:xfrm>
          <a:off x="13652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96520</xdr:rowOff>
    </xdr:from>
    <xdr:ext cx="532765" cy="259080"/>
    <xdr:sp macro="" textlink="">
      <xdr:nvSpPr>
        <xdr:cNvPr id="548" name="テキスト ボックス 547"/>
        <xdr:cNvSpPr txBox="1"/>
      </xdr:nvSpPr>
      <xdr:spPr>
        <a:xfrm>
          <a:off x="13435965" y="541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56515</xdr:rowOff>
    </xdr:from>
    <xdr:to xmlns:xdr="http://schemas.openxmlformats.org/drawingml/2006/spreadsheetDrawing">
      <xdr:col>67</xdr:col>
      <xdr:colOff>101600</xdr:colOff>
      <xdr:row>30</xdr:row>
      <xdr:rowOff>158115</xdr:rowOff>
    </xdr:to>
    <xdr:sp macro="" textlink="">
      <xdr:nvSpPr>
        <xdr:cNvPr id="549" name="楕円 548"/>
        <xdr:cNvSpPr/>
      </xdr:nvSpPr>
      <xdr:spPr>
        <a:xfrm>
          <a:off x="12763500" y="52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29</xdr:row>
      <xdr:rowOff>3175</xdr:rowOff>
    </xdr:from>
    <xdr:ext cx="532765" cy="259080"/>
    <xdr:sp macro="" textlink="">
      <xdr:nvSpPr>
        <xdr:cNvPr id="550" name="テキスト ボックス 549"/>
        <xdr:cNvSpPr txBox="1"/>
      </xdr:nvSpPr>
      <xdr:spPr>
        <a:xfrm>
          <a:off x="12546965" y="4975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9" name="テキスト ボックス 558"/>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62" name="テキスト ボックス 561"/>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7175"/>
    <xdr:sp macro="" textlink="">
      <xdr:nvSpPr>
        <xdr:cNvPr id="564" name="テキスト ボックス 563"/>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66" name="テキスト ボックス 565"/>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3725" cy="257175"/>
    <xdr:sp macro="" textlink="">
      <xdr:nvSpPr>
        <xdr:cNvPr id="568" name="テキスト ボックス 567"/>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0" name="テキスト ボックス 569"/>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48895</xdr:rowOff>
    </xdr:from>
    <xdr:to xmlns:xdr="http://schemas.openxmlformats.org/drawingml/2006/spreadsheetDrawing">
      <xdr:col>85</xdr:col>
      <xdr:colOff>126365</xdr:colOff>
      <xdr:row>57</xdr:row>
      <xdr:rowOff>100330</xdr:rowOff>
    </xdr:to>
    <xdr:cxnSp macro="">
      <xdr:nvCxnSpPr>
        <xdr:cNvPr id="572" name="直線コネクタ 571"/>
        <xdr:cNvCxnSpPr/>
      </xdr:nvCxnSpPr>
      <xdr:spPr>
        <a:xfrm flipV="1">
          <a:off x="16317595" y="8792845"/>
          <a:ext cx="1270" cy="1080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104140</xdr:rowOff>
    </xdr:from>
    <xdr:ext cx="534670" cy="259080"/>
    <xdr:sp macro="" textlink="">
      <xdr:nvSpPr>
        <xdr:cNvPr id="573" name="教育費最小値テキスト"/>
        <xdr:cNvSpPr txBox="1"/>
      </xdr:nvSpPr>
      <xdr:spPr>
        <a:xfrm>
          <a:off x="16370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100330</xdr:rowOff>
    </xdr:from>
    <xdr:to xmlns:xdr="http://schemas.openxmlformats.org/drawingml/2006/spreadsheetDrawing">
      <xdr:col>86</xdr:col>
      <xdr:colOff>25400</xdr:colOff>
      <xdr:row>57</xdr:row>
      <xdr:rowOff>100330</xdr:rowOff>
    </xdr:to>
    <xdr:cxnSp macro="">
      <xdr:nvCxnSpPr>
        <xdr:cNvPr id="574" name="直線コネクタ 573"/>
        <xdr:cNvCxnSpPr/>
      </xdr:nvCxnSpPr>
      <xdr:spPr>
        <a:xfrm>
          <a:off x="16230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167005</xdr:rowOff>
    </xdr:from>
    <xdr:ext cx="598805" cy="257175"/>
    <xdr:sp macro="" textlink="">
      <xdr:nvSpPr>
        <xdr:cNvPr id="575" name="教育費最大値テキスト"/>
        <xdr:cNvSpPr txBox="1"/>
      </xdr:nvSpPr>
      <xdr:spPr>
        <a:xfrm>
          <a:off x="16370300" y="85680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282,356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48895</xdr:rowOff>
    </xdr:from>
    <xdr:to xmlns:xdr="http://schemas.openxmlformats.org/drawingml/2006/spreadsheetDrawing">
      <xdr:col>86</xdr:col>
      <xdr:colOff>25400</xdr:colOff>
      <xdr:row>51</xdr:row>
      <xdr:rowOff>48895</xdr:rowOff>
    </xdr:to>
    <xdr:cxnSp macro="">
      <xdr:nvCxnSpPr>
        <xdr:cNvPr id="576" name="直線コネクタ 575"/>
        <xdr:cNvCxnSpPr/>
      </xdr:nvCxnSpPr>
      <xdr:spPr>
        <a:xfrm>
          <a:off x="16230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136525</xdr:rowOff>
    </xdr:from>
    <xdr:to xmlns:xdr="http://schemas.openxmlformats.org/drawingml/2006/spreadsheetDrawing">
      <xdr:col>85</xdr:col>
      <xdr:colOff>127000</xdr:colOff>
      <xdr:row>54</xdr:row>
      <xdr:rowOff>149225</xdr:rowOff>
    </xdr:to>
    <xdr:cxnSp macro="">
      <xdr:nvCxnSpPr>
        <xdr:cNvPr id="577" name="直線コネクタ 576"/>
        <xdr:cNvCxnSpPr/>
      </xdr:nvCxnSpPr>
      <xdr:spPr>
        <a:xfrm>
          <a:off x="15481300" y="93948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156845</xdr:rowOff>
    </xdr:from>
    <xdr:ext cx="534670" cy="257175"/>
    <xdr:sp macro="" textlink="">
      <xdr:nvSpPr>
        <xdr:cNvPr id="578" name="教育費平均値テキスト"/>
        <xdr:cNvSpPr txBox="1"/>
      </xdr:nvSpPr>
      <xdr:spPr>
        <a:xfrm>
          <a:off x="16370300" y="95865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6350</xdr:rowOff>
    </xdr:from>
    <xdr:to xmlns:xdr="http://schemas.openxmlformats.org/drawingml/2006/spreadsheetDrawing">
      <xdr:col>85</xdr:col>
      <xdr:colOff>177800</xdr:colOff>
      <xdr:row>56</xdr:row>
      <xdr:rowOff>107950</xdr:rowOff>
    </xdr:to>
    <xdr:sp macro="" textlink="">
      <xdr:nvSpPr>
        <xdr:cNvPr id="579" name="フローチャート: 判断 578"/>
        <xdr:cNvSpPr/>
      </xdr:nvSpPr>
      <xdr:spPr>
        <a:xfrm>
          <a:off x="16268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99060</xdr:rowOff>
    </xdr:from>
    <xdr:to xmlns:xdr="http://schemas.openxmlformats.org/drawingml/2006/spreadsheetDrawing">
      <xdr:col>81</xdr:col>
      <xdr:colOff>50800</xdr:colOff>
      <xdr:row>54</xdr:row>
      <xdr:rowOff>136525</xdr:rowOff>
    </xdr:to>
    <xdr:cxnSp macro="">
      <xdr:nvCxnSpPr>
        <xdr:cNvPr id="580" name="直線コネクタ 579"/>
        <xdr:cNvCxnSpPr/>
      </xdr:nvCxnSpPr>
      <xdr:spPr>
        <a:xfrm>
          <a:off x="14592300" y="8843010"/>
          <a:ext cx="889000" cy="551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63500</xdr:rowOff>
    </xdr:from>
    <xdr:to xmlns:xdr="http://schemas.openxmlformats.org/drawingml/2006/spreadsheetDrawing">
      <xdr:col>81</xdr:col>
      <xdr:colOff>101600</xdr:colOff>
      <xdr:row>56</xdr:row>
      <xdr:rowOff>164465</xdr:rowOff>
    </xdr:to>
    <xdr:sp macro="" textlink="">
      <xdr:nvSpPr>
        <xdr:cNvPr id="581" name="フローチャート: 判断 580"/>
        <xdr:cNvSpPr/>
      </xdr:nvSpPr>
      <xdr:spPr>
        <a:xfrm>
          <a:off x="15430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155575</xdr:rowOff>
    </xdr:from>
    <xdr:ext cx="532765" cy="257175"/>
    <xdr:sp macro="" textlink="">
      <xdr:nvSpPr>
        <xdr:cNvPr id="582" name="テキスト ボックス 581"/>
        <xdr:cNvSpPr txBox="1"/>
      </xdr:nvSpPr>
      <xdr:spPr>
        <a:xfrm>
          <a:off x="15213965" y="97567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99060</xdr:rowOff>
    </xdr:from>
    <xdr:to xmlns:xdr="http://schemas.openxmlformats.org/drawingml/2006/spreadsheetDrawing">
      <xdr:col>76</xdr:col>
      <xdr:colOff>114300</xdr:colOff>
      <xdr:row>52</xdr:row>
      <xdr:rowOff>123190</xdr:rowOff>
    </xdr:to>
    <xdr:cxnSp macro="">
      <xdr:nvCxnSpPr>
        <xdr:cNvPr id="583" name="直線コネクタ 582"/>
        <xdr:cNvCxnSpPr/>
      </xdr:nvCxnSpPr>
      <xdr:spPr>
        <a:xfrm flipV="1">
          <a:off x="13703300" y="884301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76200</xdr:rowOff>
    </xdr:from>
    <xdr:to xmlns:xdr="http://schemas.openxmlformats.org/drawingml/2006/spreadsheetDrawing">
      <xdr:col>76</xdr:col>
      <xdr:colOff>165100</xdr:colOff>
      <xdr:row>57</xdr:row>
      <xdr:rowOff>6350</xdr:rowOff>
    </xdr:to>
    <xdr:sp macro="" textlink="">
      <xdr:nvSpPr>
        <xdr:cNvPr id="584" name="フローチャート: 判断 583"/>
        <xdr:cNvSpPr/>
      </xdr:nvSpPr>
      <xdr:spPr>
        <a:xfrm>
          <a:off x="1454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168910</xdr:rowOff>
    </xdr:from>
    <xdr:ext cx="532765" cy="257175"/>
    <xdr:sp macro="" textlink="">
      <xdr:nvSpPr>
        <xdr:cNvPr id="585" name="テキスト ボックス 584"/>
        <xdr:cNvSpPr txBox="1"/>
      </xdr:nvSpPr>
      <xdr:spPr>
        <a:xfrm>
          <a:off x="14324965" y="9770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52</xdr:row>
      <xdr:rowOff>123190</xdr:rowOff>
    </xdr:from>
    <xdr:to xmlns:xdr="http://schemas.openxmlformats.org/drawingml/2006/spreadsheetDrawing">
      <xdr:col>71</xdr:col>
      <xdr:colOff>177800</xdr:colOff>
      <xdr:row>53</xdr:row>
      <xdr:rowOff>30480</xdr:rowOff>
    </xdr:to>
    <xdr:cxnSp macro="">
      <xdr:nvCxnSpPr>
        <xdr:cNvPr id="586" name="直線コネクタ 585"/>
        <xdr:cNvCxnSpPr/>
      </xdr:nvCxnSpPr>
      <xdr:spPr>
        <a:xfrm flipV="1">
          <a:off x="12814300" y="903859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71755</xdr:rowOff>
    </xdr:from>
    <xdr:to xmlns:xdr="http://schemas.openxmlformats.org/drawingml/2006/spreadsheetDrawing">
      <xdr:col>72</xdr:col>
      <xdr:colOff>38100</xdr:colOff>
      <xdr:row>57</xdr:row>
      <xdr:rowOff>1905</xdr:rowOff>
    </xdr:to>
    <xdr:sp macro="" textlink="">
      <xdr:nvSpPr>
        <xdr:cNvPr id="587" name="フローチャート: 判断 586"/>
        <xdr:cNvSpPr/>
      </xdr:nvSpPr>
      <xdr:spPr>
        <a:xfrm>
          <a:off x="13652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164465</xdr:rowOff>
    </xdr:from>
    <xdr:ext cx="532765" cy="259080"/>
    <xdr:sp macro="" textlink="">
      <xdr:nvSpPr>
        <xdr:cNvPr id="588" name="テキスト ボックス 587"/>
        <xdr:cNvSpPr txBox="1"/>
      </xdr:nvSpPr>
      <xdr:spPr>
        <a:xfrm>
          <a:off x="13435965" y="9765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93980</xdr:rowOff>
    </xdr:from>
    <xdr:to xmlns:xdr="http://schemas.openxmlformats.org/drawingml/2006/spreadsheetDrawing">
      <xdr:col>67</xdr:col>
      <xdr:colOff>101600</xdr:colOff>
      <xdr:row>57</xdr:row>
      <xdr:rowOff>24130</xdr:rowOff>
    </xdr:to>
    <xdr:sp macro="" textlink="">
      <xdr:nvSpPr>
        <xdr:cNvPr id="589" name="フローチャート: 判断 588"/>
        <xdr:cNvSpPr/>
      </xdr:nvSpPr>
      <xdr:spPr>
        <a:xfrm>
          <a:off x="12763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15240</xdr:rowOff>
    </xdr:from>
    <xdr:ext cx="532765" cy="259080"/>
    <xdr:sp macro="" textlink="">
      <xdr:nvSpPr>
        <xdr:cNvPr id="590" name="テキスト ボックス 589"/>
        <xdr:cNvSpPr txBox="1"/>
      </xdr:nvSpPr>
      <xdr:spPr>
        <a:xfrm>
          <a:off x="12546965" y="978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98425</xdr:rowOff>
    </xdr:from>
    <xdr:to xmlns:xdr="http://schemas.openxmlformats.org/drawingml/2006/spreadsheetDrawing">
      <xdr:col>85</xdr:col>
      <xdr:colOff>177800</xdr:colOff>
      <xdr:row>55</xdr:row>
      <xdr:rowOff>29210</xdr:rowOff>
    </xdr:to>
    <xdr:sp macro="" textlink="">
      <xdr:nvSpPr>
        <xdr:cNvPr id="596" name="楕円 595"/>
        <xdr:cNvSpPr/>
      </xdr:nvSpPr>
      <xdr:spPr>
        <a:xfrm>
          <a:off x="16268700" y="9356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121285</xdr:rowOff>
    </xdr:from>
    <xdr:ext cx="598805" cy="257175"/>
    <xdr:sp macro="" textlink="">
      <xdr:nvSpPr>
        <xdr:cNvPr id="597" name="教育費該当値テキスト"/>
        <xdr:cNvSpPr txBox="1"/>
      </xdr:nvSpPr>
      <xdr:spPr>
        <a:xfrm>
          <a:off x="16370300" y="920813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86360</xdr:rowOff>
    </xdr:from>
    <xdr:to xmlns:xdr="http://schemas.openxmlformats.org/drawingml/2006/spreadsheetDrawing">
      <xdr:col>81</xdr:col>
      <xdr:colOff>101600</xdr:colOff>
      <xdr:row>55</xdr:row>
      <xdr:rowOff>15875</xdr:rowOff>
    </xdr:to>
    <xdr:sp macro="" textlink="">
      <xdr:nvSpPr>
        <xdr:cNvPr id="598" name="楕円 597"/>
        <xdr:cNvSpPr/>
      </xdr:nvSpPr>
      <xdr:spPr>
        <a:xfrm>
          <a:off x="15430500" y="9344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53</xdr:row>
      <xdr:rowOff>32385</xdr:rowOff>
    </xdr:from>
    <xdr:ext cx="596900" cy="257175"/>
    <xdr:sp macro="" textlink="">
      <xdr:nvSpPr>
        <xdr:cNvPr id="599" name="テキスト ボックス 598"/>
        <xdr:cNvSpPr txBox="1"/>
      </xdr:nvSpPr>
      <xdr:spPr>
        <a:xfrm>
          <a:off x="15181580" y="91192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48260</xdr:rowOff>
    </xdr:from>
    <xdr:to xmlns:xdr="http://schemas.openxmlformats.org/drawingml/2006/spreadsheetDrawing">
      <xdr:col>76</xdr:col>
      <xdr:colOff>165100</xdr:colOff>
      <xdr:row>51</xdr:row>
      <xdr:rowOff>149860</xdr:rowOff>
    </xdr:to>
    <xdr:sp macro="" textlink="">
      <xdr:nvSpPr>
        <xdr:cNvPr id="600" name="楕円 599"/>
        <xdr:cNvSpPr/>
      </xdr:nvSpPr>
      <xdr:spPr>
        <a:xfrm>
          <a:off x="14541500" y="87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166370</xdr:rowOff>
    </xdr:from>
    <xdr:ext cx="596900" cy="257175"/>
    <xdr:sp macro="" textlink="">
      <xdr:nvSpPr>
        <xdr:cNvPr id="601" name="テキスト ボックス 600"/>
        <xdr:cNvSpPr txBox="1"/>
      </xdr:nvSpPr>
      <xdr:spPr>
        <a:xfrm>
          <a:off x="14292580" y="85674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72390</xdr:rowOff>
    </xdr:from>
    <xdr:to xmlns:xdr="http://schemas.openxmlformats.org/drawingml/2006/spreadsheetDrawing">
      <xdr:col>72</xdr:col>
      <xdr:colOff>38100</xdr:colOff>
      <xdr:row>53</xdr:row>
      <xdr:rowOff>2540</xdr:rowOff>
    </xdr:to>
    <xdr:sp macro="" textlink="">
      <xdr:nvSpPr>
        <xdr:cNvPr id="602" name="楕円 601"/>
        <xdr:cNvSpPr/>
      </xdr:nvSpPr>
      <xdr:spPr>
        <a:xfrm>
          <a:off x="13652500" y="8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19050</xdr:rowOff>
    </xdr:from>
    <xdr:ext cx="596900" cy="257175"/>
    <xdr:sp macro="" textlink="">
      <xdr:nvSpPr>
        <xdr:cNvPr id="603" name="テキスト ボックス 602"/>
        <xdr:cNvSpPr txBox="1"/>
      </xdr:nvSpPr>
      <xdr:spPr>
        <a:xfrm>
          <a:off x="13403580" y="8763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151130</xdr:rowOff>
    </xdr:from>
    <xdr:to xmlns:xdr="http://schemas.openxmlformats.org/drawingml/2006/spreadsheetDrawing">
      <xdr:col>67</xdr:col>
      <xdr:colOff>101600</xdr:colOff>
      <xdr:row>53</xdr:row>
      <xdr:rowOff>81280</xdr:rowOff>
    </xdr:to>
    <xdr:sp macro="" textlink="">
      <xdr:nvSpPr>
        <xdr:cNvPr id="604" name="楕円 603"/>
        <xdr:cNvSpPr/>
      </xdr:nvSpPr>
      <xdr:spPr>
        <a:xfrm>
          <a:off x="12763500" y="90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97790</xdr:rowOff>
    </xdr:from>
    <xdr:ext cx="596900" cy="257175"/>
    <xdr:sp macro="" textlink="">
      <xdr:nvSpPr>
        <xdr:cNvPr id="605" name="テキスト ボックス 604"/>
        <xdr:cNvSpPr txBox="1"/>
      </xdr:nvSpPr>
      <xdr:spPr>
        <a:xfrm>
          <a:off x="12514580" y="88417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14" name="テキスト ボックス 61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6" name="直線コネクタ 61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17" name="テキスト ボックス 616"/>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8" name="直線コネクタ 61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19" name="テキスト ボックス 618"/>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0" name="直線コネクタ 61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1" name="テキスト ボックス 62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2" name="直線コネクタ 62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175"/>
    <xdr:sp macro="" textlink="">
      <xdr:nvSpPr>
        <xdr:cNvPr id="623" name="テキスト ボックス 622"/>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4" name="直線コネクタ 62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25" name="テキスト ボックス 624"/>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6" name="直線コネクタ 62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27" name="テキスト ボックス 626"/>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9" name="テキスト ボックス 628"/>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52070</xdr:rowOff>
    </xdr:from>
    <xdr:to xmlns:xdr="http://schemas.openxmlformats.org/drawingml/2006/spreadsheetDrawing">
      <xdr:col>85</xdr:col>
      <xdr:colOff>126365</xdr:colOff>
      <xdr:row>79</xdr:row>
      <xdr:rowOff>99060</xdr:rowOff>
    </xdr:to>
    <xdr:cxnSp macro="">
      <xdr:nvCxnSpPr>
        <xdr:cNvPr id="631" name="直線コネクタ 630"/>
        <xdr:cNvCxnSpPr/>
      </xdr:nvCxnSpPr>
      <xdr:spPr>
        <a:xfrm flipV="1">
          <a:off x="16317595" y="12053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3" name="直線コネクタ 63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170180</xdr:rowOff>
    </xdr:from>
    <xdr:ext cx="598805" cy="259080"/>
    <xdr:sp macro="" textlink="">
      <xdr:nvSpPr>
        <xdr:cNvPr id="634" name="災害復旧費最大値テキスト"/>
        <xdr:cNvSpPr txBox="1"/>
      </xdr:nvSpPr>
      <xdr:spPr>
        <a:xfrm>
          <a:off x="16370300" y="11828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146,049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52070</xdr:rowOff>
    </xdr:from>
    <xdr:to xmlns:xdr="http://schemas.openxmlformats.org/drawingml/2006/spreadsheetDrawing">
      <xdr:col>86</xdr:col>
      <xdr:colOff>25400</xdr:colOff>
      <xdr:row>70</xdr:row>
      <xdr:rowOff>52070</xdr:rowOff>
    </xdr:to>
    <xdr:cxnSp macro="">
      <xdr:nvCxnSpPr>
        <xdr:cNvPr id="635" name="直線コネクタ 634"/>
        <xdr:cNvCxnSpPr/>
      </xdr:nvCxnSpPr>
      <xdr:spPr>
        <a:xfrm>
          <a:off x="16230600" y="1205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6" name="直線コネクタ 635"/>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116205</xdr:rowOff>
    </xdr:from>
    <xdr:ext cx="534670" cy="259080"/>
    <xdr:sp macro="" textlink="">
      <xdr:nvSpPr>
        <xdr:cNvPr id="637" name="災害復旧費平均値テキスト"/>
        <xdr:cNvSpPr txBox="1"/>
      </xdr:nvSpPr>
      <xdr:spPr>
        <a:xfrm>
          <a:off x="16370300" y="13317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93345</xdr:rowOff>
    </xdr:from>
    <xdr:to xmlns:xdr="http://schemas.openxmlformats.org/drawingml/2006/spreadsheetDrawing">
      <xdr:col>85</xdr:col>
      <xdr:colOff>177800</xdr:colOff>
      <xdr:row>79</xdr:row>
      <xdr:rowOff>23495</xdr:rowOff>
    </xdr:to>
    <xdr:sp macro="" textlink="">
      <xdr:nvSpPr>
        <xdr:cNvPr id="638" name="フローチャート: 判断 637"/>
        <xdr:cNvSpPr/>
      </xdr:nvSpPr>
      <xdr:spPr>
        <a:xfrm>
          <a:off x="162687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9" name="直線コネクタ 638"/>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90170</xdr:rowOff>
    </xdr:from>
    <xdr:to xmlns:xdr="http://schemas.openxmlformats.org/drawingml/2006/spreadsheetDrawing">
      <xdr:col>81</xdr:col>
      <xdr:colOff>101600</xdr:colOff>
      <xdr:row>79</xdr:row>
      <xdr:rowOff>20320</xdr:rowOff>
    </xdr:to>
    <xdr:sp macro="" textlink="">
      <xdr:nvSpPr>
        <xdr:cNvPr id="640" name="フローチャート: 判断 639"/>
        <xdr:cNvSpPr/>
      </xdr:nvSpPr>
      <xdr:spPr>
        <a:xfrm>
          <a:off x="15430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36830</xdr:rowOff>
    </xdr:from>
    <xdr:ext cx="532765" cy="259080"/>
    <xdr:sp macro="" textlink="">
      <xdr:nvSpPr>
        <xdr:cNvPr id="641" name="テキスト ボックス 640"/>
        <xdr:cNvSpPr txBox="1"/>
      </xdr:nvSpPr>
      <xdr:spPr>
        <a:xfrm>
          <a:off x="15213965" y="132384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99060</xdr:rowOff>
    </xdr:from>
    <xdr:to xmlns:xdr="http://schemas.openxmlformats.org/drawingml/2006/spreadsheetDrawing">
      <xdr:col>76</xdr:col>
      <xdr:colOff>114300</xdr:colOff>
      <xdr:row>79</xdr:row>
      <xdr:rowOff>99060</xdr:rowOff>
    </xdr:to>
    <xdr:cxnSp macro="">
      <xdr:nvCxnSpPr>
        <xdr:cNvPr id="642" name="直線コネクタ 641"/>
        <xdr:cNvCxnSpPr/>
      </xdr:nvCxnSpPr>
      <xdr:spPr>
        <a:xfrm>
          <a:off x="13703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76835</xdr:rowOff>
    </xdr:from>
    <xdr:to xmlns:xdr="http://schemas.openxmlformats.org/drawingml/2006/spreadsheetDrawing">
      <xdr:col>76</xdr:col>
      <xdr:colOff>165100</xdr:colOff>
      <xdr:row>79</xdr:row>
      <xdr:rowOff>6985</xdr:rowOff>
    </xdr:to>
    <xdr:sp macro="" textlink="">
      <xdr:nvSpPr>
        <xdr:cNvPr id="643" name="フローチャート: 判断 642"/>
        <xdr:cNvSpPr/>
      </xdr:nvSpPr>
      <xdr:spPr>
        <a:xfrm>
          <a:off x="14541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23495</xdr:rowOff>
    </xdr:from>
    <xdr:ext cx="532765" cy="259080"/>
    <xdr:sp macro="" textlink="">
      <xdr:nvSpPr>
        <xdr:cNvPr id="644" name="テキスト ボックス 643"/>
        <xdr:cNvSpPr txBox="1"/>
      </xdr:nvSpPr>
      <xdr:spPr>
        <a:xfrm>
          <a:off x="14324965" y="13225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99060</xdr:rowOff>
    </xdr:from>
    <xdr:to xmlns:xdr="http://schemas.openxmlformats.org/drawingml/2006/spreadsheetDrawing">
      <xdr:col>71</xdr:col>
      <xdr:colOff>177800</xdr:colOff>
      <xdr:row>79</xdr:row>
      <xdr:rowOff>99060</xdr:rowOff>
    </xdr:to>
    <xdr:cxnSp macro="">
      <xdr:nvCxnSpPr>
        <xdr:cNvPr id="645" name="直線コネクタ 644"/>
        <xdr:cNvCxnSpPr/>
      </xdr:nvCxnSpPr>
      <xdr:spPr>
        <a:xfrm>
          <a:off x="12814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67945</xdr:rowOff>
    </xdr:from>
    <xdr:to xmlns:xdr="http://schemas.openxmlformats.org/drawingml/2006/spreadsheetDrawing">
      <xdr:col>72</xdr:col>
      <xdr:colOff>38100</xdr:colOff>
      <xdr:row>78</xdr:row>
      <xdr:rowOff>169545</xdr:rowOff>
    </xdr:to>
    <xdr:sp macro="" textlink="">
      <xdr:nvSpPr>
        <xdr:cNvPr id="646" name="フローチャート: 判断 645"/>
        <xdr:cNvSpPr/>
      </xdr:nvSpPr>
      <xdr:spPr>
        <a:xfrm>
          <a:off x="13652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xdr:rowOff>
    </xdr:from>
    <xdr:ext cx="532765" cy="259080"/>
    <xdr:sp macro="" textlink="">
      <xdr:nvSpPr>
        <xdr:cNvPr id="647" name="テキスト ボックス 646"/>
        <xdr:cNvSpPr txBox="1"/>
      </xdr:nvSpPr>
      <xdr:spPr>
        <a:xfrm>
          <a:off x="13435965" y="13216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77470</xdr:rowOff>
    </xdr:from>
    <xdr:to xmlns:xdr="http://schemas.openxmlformats.org/drawingml/2006/spreadsheetDrawing">
      <xdr:col>67</xdr:col>
      <xdr:colOff>101600</xdr:colOff>
      <xdr:row>79</xdr:row>
      <xdr:rowOff>7620</xdr:rowOff>
    </xdr:to>
    <xdr:sp macro="" textlink="">
      <xdr:nvSpPr>
        <xdr:cNvPr id="648" name="フローチャート: 判断 647"/>
        <xdr:cNvSpPr/>
      </xdr:nvSpPr>
      <xdr:spPr>
        <a:xfrm>
          <a:off x="12763500" y="1345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24130</xdr:rowOff>
    </xdr:from>
    <xdr:ext cx="532765" cy="259080"/>
    <xdr:sp macro="" textlink="">
      <xdr:nvSpPr>
        <xdr:cNvPr id="649" name="テキスト ボックス 648"/>
        <xdr:cNvSpPr txBox="1"/>
      </xdr:nvSpPr>
      <xdr:spPr>
        <a:xfrm>
          <a:off x="12546965" y="13225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5" name="楕円 654"/>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7175"/>
    <xdr:sp macro="" textlink="">
      <xdr:nvSpPr>
        <xdr:cNvPr id="656" name="災害復旧費該当値テキスト"/>
        <xdr:cNvSpPr txBox="1"/>
      </xdr:nvSpPr>
      <xdr:spPr>
        <a:xfrm>
          <a:off x="16370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7" name="楕円 656"/>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7650" cy="259080"/>
    <xdr:sp macro="" textlink="">
      <xdr:nvSpPr>
        <xdr:cNvPr id="658" name="テキスト ボックス 657"/>
        <xdr:cNvSpPr txBox="1"/>
      </xdr:nvSpPr>
      <xdr:spPr>
        <a:xfrm>
          <a:off x="15356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9" name="楕円 658"/>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7650" cy="259080"/>
    <xdr:sp macro="" textlink="">
      <xdr:nvSpPr>
        <xdr:cNvPr id="660" name="テキスト ボックス 659"/>
        <xdr:cNvSpPr txBox="1"/>
      </xdr:nvSpPr>
      <xdr:spPr>
        <a:xfrm>
          <a:off x="14467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48260</xdr:rowOff>
    </xdr:from>
    <xdr:to xmlns:xdr="http://schemas.openxmlformats.org/drawingml/2006/spreadsheetDrawing">
      <xdr:col>72</xdr:col>
      <xdr:colOff>38100</xdr:colOff>
      <xdr:row>79</xdr:row>
      <xdr:rowOff>149860</xdr:rowOff>
    </xdr:to>
    <xdr:sp macro="" textlink="">
      <xdr:nvSpPr>
        <xdr:cNvPr id="661" name="楕円 660"/>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140970</xdr:rowOff>
    </xdr:from>
    <xdr:ext cx="247650" cy="259080"/>
    <xdr:sp macro="" textlink="">
      <xdr:nvSpPr>
        <xdr:cNvPr id="662" name="テキスト ボックス 661"/>
        <xdr:cNvSpPr txBox="1"/>
      </xdr:nvSpPr>
      <xdr:spPr>
        <a:xfrm>
          <a:off x="13578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63" name="楕円 662"/>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7650" cy="259080"/>
    <xdr:sp macro="" textlink="">
      <xdr:nvSpPr>
        <xdr:cNvPr id="664" name="テキスト ボックス 663"/>
        <xdr:cNvSpPr txBox="1"/>
      </xdr:nvSpPr>
      <xdr:spPr>
        <a:xfrm>
          <a:off x="12689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73" name="テキスト ボックス 672"/>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015" cy="257175"/>
    <xdr:sp macro="" textlink="">
      <xdr:nvSpPr>
        <xdr:cNvPr id="675" name="テキスト ボックス 674"/>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7" name="テキスト ボックス 676"/>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175"/>
    <xdr:sp macro="" textlink="">
      <xdr:nvSpPr>
        <xdr:cNvPr id="679" name="テキスト ボックス 678"/>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725" cy="257175"/>
    <xdr:sp macro="" textlink="">
      <xdr:nvSpPr>
        <xdr:cNvPr id="683" name="テキスト ボックス 682"/>
        <xdr:cNvSpPr txBox="1"/>
      </xdr:nvSpPr>
      <xdr:spPr>
        <a:xfrm>
          <a:off x="11850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85" name="テキスト ボックス 684"/>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87" name="テキスト ボックス 686"/>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89" name="テキスト ボックス 688"/>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87630</xdr:rowOff>
    </xdr:from>
    <xdr:to xmlns:xdr="http://schemas.openxmlformats.org/drawingml/2006/spreadsheetDrawing">
      <xdr:col>85</xdr:col>
      <xdr:colOff>126365</xdr:colOff>
      <xdr:row>99</xdr:row>
      <xdr:rowOff>148590</xdr:rowOff>
    </xdr:to>
    <xdr:cxnSp macro="">
      <xdr:nvCxnSpPr>
        <xdr:cNvPr id="691" name="直線コネクタ 690"/>
        <xdr:cNvCxnSpPr/>
      </xdr:nvCxnSpPr>
      <xdr:spPr>
        <a:xfrm flipV="1">
          <a:off x="16317595" y="1551813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152400</xdr:rowOff>
    </xdr:from>
    <xdr:ext cx="534670" cy="259080"/>
    <xdr:sp macro="" textlink="">
      <xdr:nvSpPr>
        <xdr:cNvPr id="692" name="公債費最小値テキスト"/>
        <xdr:cNvSpPr txBox="1"/>
      </xdr:nvSpPr>
      <xdr:spPr>
        <a:xfrm>
          <a:off x="16370300" y="1712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148590</xdr:rowOff>
    </xdr:from>
    <xdr:to xmlns:xdr="http://schemas.openxmlformats.org/drawingml/2006/spreadsheetDrawing">
      <xdr:col>86</xdr:col>
      <xdr:colOff>25400</xdr:colOff>
      <xdr:row>99</xdr:row>
      <xdr:rowOff>148590</xdr:rowOff>
    </xdr:to>
    <xdr:cxnSp macro="">
      <xdr:nvCxnSpPr>
        <xdr:cNvPr id="693" name="直線コネクタ 692"/>
        <xdr:cNvCxnSpPr/>
      </xdr:nvCxnSpPr>
      <xdr:spPr>
        <a:xfrm>
          <a:off x="16230600" y="1712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34290</xdr:rowOff>
    </xdr:from>
    <xdr:ext cx="598805" cy="259080"/>
    <xdr:sp macro="" textlink="">
      <xdr:nvSpPr>
        <xdr:cNvPr id="694" name="公債費最大値テキスト"/>
        <xdr:cNvSpPr txBox="1"/>
      </xdr:nvSpPr>
      <xdr:spPr>
        <a:xfrm>
          <a:off x="16370300" y="1529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87630</xdr:rowOff>
    </xdr:from>
    <xdr:to xmlns:xdr="http://schemas.openxmlformats.org/drawingml/2006/spreadsheetDrawing">
      <xdr:col>86</xdr:col>
      <xdr:colOff>25400</xdr:colOff>
      <xdr:row>90</xdr:row>
      <xdr:rowOff>87630</xdr:rowOff>
    </xdr:to>
    <xdr:cxnSp macro="">
      <xdr:nvCxnSpPr>
        <xdr:cNvPr id="695" name="直線コネクタ 694"/>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38735</xdr:rowOff>
    </xdr:from>
    <xdr:to xmlns:xdr="http://schemas.openxmlformats.org/drawingml/2006/spreadsheetDrawing">
      <xdr:col>85</xdr:col>
      <xdr:colOff>127000</xdr:colOff>
      <xdr:row>93</xdr:row>
      <xdr:rowOff>74930</xdr:rowOff>
    </xdr:to>
    <xdr:cxnSp macro="">
      <xdr:nvCxnSpPr>
        <xdr:cNvPr id="696" name="直線コネクタ 695"/>
        <xdr:cNvCxnSpPr/>
      </xdr:nvCxnSpPr>
      <xdr:spPr>
        <a:xfrm>
          <a:off x="15481300" y="159835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119380</xdr:rowOff>
    </xdr:from>
    <xdr:ext cx="534670" cy="259080"/>
    <xdr:sp macro="" textlink="">
      <xdr:nvSpPr>
        <xdr:cNvPr id="697" name="公債費平均値テキスト"/>
        <xdr:cNvSpPr txBox="1"/>
      </xdr:nvSpPr>
      <xdr:spPr>
        <a:xfrm>
          <a:off x="16370300" y="16407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140970</xdr:rowOff>
    </xdr:from>
    <xdr:to xmlns:xdr="http://schemas.openxmlformats.org/drawingml/2006/spreadsheetDrawing">
      <xdr:col>85</xdr:col>
      <xdr:colOff>177800</xdr:colOff>
      <xdr:row>96</xdr:row>
      <xdr:rowOff>71120</xdr:rowOff>
    </xdr:to>
    <xdr:sp macro="" textlink="">
      <xdr:nvSpPr>
        <xdr:cNvPr id="698" name="フローチャート: 判断 697"/>
        <xdr:cNvSpPr/>
      </xdr:nvSpPr>
      <xdr:spPr>
        <a:xfrm>
          <a:off x="16268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38735</xdr:rowOff>
    </xdr:from>
    <xdr:to xmlns:xdr="http://schemas.openxmlformats.org/drawingml/2006/spreadsheetDrawing">
      <xdr:col>81</xdr:col>
      <xdr:colOff>50800</xdr:colOff>
      <xdr:row>93</xdr:row>
      <xdr:rowOff>120650</xdr:rowOff>
    </xdr:to>
    <xdr:cxnSp macro="">
      <xdr:nvCxnSpPr>
        <xdr:cNvPr id="699" name="直線コネクタ 698"/>
        <xdr:cNvCxnSpPr/>
      </xdr:nvCxnSpPr>
      <xdr:spPr>
        <a:xfrm flipV="1">
          <a:off x="14592300" y="159835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144780</xdr:rowOff>
    </xdr:from>
    <xdr:to xmlns:xdr="http://schemas.openxmlformats.org/drawingml/2006/spreadsheetDrawing">
      <xdr:col>81</xdr:col>
      <xdr:colOff>101600</xdr:colOff>
      <xdr:row>96</xdr:row>
      <xdr:rowOff>74930</xdr:rowOff>
    </xdr:to>
    <xdr:sp macro="" textlink="">
      <xdr:nvSpPr>
        <xdr:cNvPr id="700" name="フローチャート: 判断 699"/>
        <xdr:cNvSpPr/>
      </xdr:nvSpPr>
      <xdr:spPr>
        <a:xfrm>
          <a:off x="15430500" y="164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66040</xdr:rowOff>
    </xdr:from>
    <xdr:ext cx="532765" cy="257175"/>
    <xdr:sp macro="" textlink="">
      <xdr:nvSpPr>
        <xdr:cNvPr id="701" name="テキスト ボックス 700"/>
        <xdr:cNvSpPr txBox="1"/>
      </xdr:nvSpPr>
      <xdr:spPr>
        <a:xfrm>
          <a:off x="15213965" y="16525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120650</xdr:rowOff>
    </xdr:from>
    <xdr:to xmlns:xdr="http://schemas.openxmlformats.org/drawingml/2006/spreadsheetDrawing">
      <xdr:col>76</xdr:col>
      <xdr:colOff>114300</xdr:colOff>
      <xdr:row>93</xdr:row>
      <xdr:rowOff>139065</xdr:rowOff>
    </xdr:to>
    <xdr:cxnSp macro="">
      <xdr:nvCxnSpPr>
        <xdr:cNvPr id="702" name="直線コネクタ 701"/>
        <xdr:cNvCxnSpPr/>
      </xdr:nvCxnSpPr>
      <xdr:spPr>
        <a:xfrm flipV="1">
          <a:off x="13703300" y="160655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155575</xdr:rowOff>
    </xdr:from>
    <xdr:to xmlns:xdr="http://schemas.openxmlformats.org/drawingml/2006/spreadsheetDrawing">
      <xdr:col>76</xdr:col>
      <xdr:colOff>165100</xdr:colOff>
      <xdr:row>96</xdr:row>
      <xdr:rowOff>86360</xdr:rowOff>
    </xdr:to>
    <xdr:sp macro="" textlink="">
      <xdr:nvSpPr>
        <xdr:cNvPr id="703" name="フローチャート: 判断 702"/>
        <xdr:cNvSpPr/>
      </xdr:nvSpPr>
      <xdr:spPr>
        <a:xfrm>
          <a:off x="1454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76835</xdr:rowOff>
    </xdr:from>
    <xdr:ext cx="532765" cy="257175"/>
    <xdr:sp macro="" textlink="">
      <xdr:nvSpPr>
        <xdr:cNvPr id="704" name="テキスト ボックス 703"/>
        <xdr:cNvSpPr txBox="1"/>
      </xdr:nvSpPr>
      <xdr:spPr>
        <a:xfrm>
          <a:off x="14324965" y="165360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139065</xdr:rowOff>
    </xdr:from>
    <xdr:to xmlns:xdr="http://schemas.openxmlformats.org/drawingml/2006/spreadsheetDrawing">
      <xdr:col>71</xdr:col>
      <xdr:colOff>177800</xdr:colOff>
      <xdr:row>93</xdr:row>
      <xdr:rowOff>151130</xdr:rowOff>
    </xdr:to>
    <xdr:cxnSp macro="">
      <xdr:nvCxnSpPr>
        <xdr:cNvPr id="705" name="直線コネクタ 704"/>
        <xdr:cNvCxnSpPr/>
      </xdr:nvCxnSpPr>
      <xdr:spPr>
        <a:xfrm flipV="1">
          <a:off x="12814300" y="1608391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12065</xdr:rowOff>
    </xdr:from>
    <xdr:to xmlns:xdr="http://schemas.openxmlformats.org/drawingml/2006/spreadsheetDrawing">
      <xdr:col>72</xdr:col>
      <xdr:colOff>38100</xdr:colOff>
      <xdr:row>96</xdr:row>
      <xdr:rowOff>113665</xdr:rowOff>
    </xdr:to>
    <xdr:sp macro="" textlink="">
      <xdr:nvSpPr>
        <xdr:cNvPr id="706" name="フローチャート: 判断 705"/>
        <xdr:cNvSpPr/>
      </xdr:nvSpPr>
      <xdr:spPr>
        <a:xfrm>
          <a:off x="1365250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104775</xdr:rowOff>
    </xdr:from>
    <xdr:ext cx="532765" cy="259080"/>
    <xdr:sp macro="" textlink="">
      <xdr:nvSpPr>
        <xdr:cNvPr id="707" name="テキスト ボックス 706"/>
        <xdr:cNvSpPr txBox="1"/>
      </xdr:nvSpPr>
      <xdr:spPr>
        <a:xfrm>
          <a:off x="13435965" y="16563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74930</xdr:rowOff>
    </xdr:from>
    <xdr:to xmlns:xdr="http://schemas.openxmlformats.org/drawingml/2006/spreadsheetDrawing">
      <xdr:col>67</xdr:col>
      <xdr:colOff>101600</xdr:colOff>
      <xdr:row>97</xdr:row>
      <xdr:rowOff>5080</xdr:rowOff>
    </xdr:to>
    <xdr:sp macro="" textlink="">
      <xdr:nvSpPr>
        <xdr:cNvPr id="708" name="フローチャート: 判断 707"/>
        <xdr:cNvSpPr/>
      </xdr:nvSpPr>
      <xdr:spPr>
        <a:xfrm>
          <a:off x="127635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167640</xdr:rowOff>
    </xdr:from>
    <xdr:ext cx="532765" cy="257175"/>
    <xdr:sp macro="" textlink="">
      <xdr:nvSpPr>
        <xdr:cNvPr id="709" name="テキスト ボックス 708"/>
        <xdr:cNvSpPr txBox="1"/>
      </xdr:nvSpPr>
      <xdr:spPr>
        <a:xfrm>
          <a:off x="12546965" y="16626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23495</xdr:rowOff>
    </xdr:from>
    <xdr:to xmlns:xdr="http://schemas.openxmlformats.org/drawingml/2006/spreadsheetDrawing">
      <xdr:col>85</xdr:col>
      <xdr:colOff>177800</xdr:colOff>
      <xdr:row>93</xdr:row>
      <xdr:rowOff>125095</xdr:rowOff>
    </xdr:to>
    <xdr:sp macro="" textlink="">
      <xdr:nvSpPr>
        <xdr:cNvPr id="715" name="楕円 714"/>
        <xdr:cNvSpPr/>
      </xdr:nvSpPr>
      <xdr:spPr>
        <a:xfrm>
          <a:off x="16268700" y="1596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46355</xdr:rowOff>
    </xdr:from>
    <xdr:ext cx="598805" cy="259080"/>
    <xdr:sp macro="" textlink="">
      <xdr:nvSpPr>
        <xdr:cNvPr id="716" name="公債費該当値テキスト"/>
        <xdr:cNvSpPr txBox="1"/>
      </xdr:nvSpPr>
      <xdr:spPr>
        <a:xfrm>
          <a:off x="16370300" y="15819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159385</xdr:rowOff>
    </xdr:from>
    <xdr:to xmlns:xdr="http://schemas.openxmlformats.org/drawingml/2006/spreadsheetDrawing">
      <xdr:col>81</xdr:col>
      <xdr:colOff>101600</xdr:colOff>
      <xdr:row>93</xdr:row>
      <xdr:rowOff>89535</xdr:rowOff>
    </xdr:to>
    <xdr:sp macro="" textlink="">
      <xdr:nvSpPr>
        <xdr:cNvPr id="717" name="楕円 716"/>
        <xdr:cNvSpPr/>
      </xdr:nvSpPr>
      <xdr:spPr>
        <a:xfrm>
          <a:off x="15430500" y="159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106045</xdr:rowOff>
    </xdr:from>
    <xdr:ext cx="596900" cy="259080"/>
    <xdr:sp macro="" textlink="">
      <xdr:nvSpPr>
        <xdr:cNvPr id="718" name="テキスト ボックス 717"/>
        <xdr:cNvSpPr txBox="1"/>
      </xdr:nvSpPr>
      <xdr:spPr>
        <a:xfrm>
          <a:off x="15181580" y="157079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69215</xdr:rowOff>
    </xdr:from>
    <xdr:to xmlns:xdr="http://schemas.openxmlformats.org/drawingml/2006/spreadsheetDrawing">
      <xdr:col>76</xdr:col>
      <xdr:colOff>165100</xdr:colOff>
      <xdr:row>93</xdr:row>
      <xdr:rowOff>170815</xdr:rowOff>
    </xdr:to>
    <xdr:sp macro="" textlink="">
      <xdr:nvSpPr>
        <xdr:cNvPr id="719" name="楕円 718"/>
        <xdr:cNvSpPr/>
      </xdr:nvSpPr>
      <xdr:spPr>
        <a:xfrm>
          <a:off x="14541500" y="1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92</xdr:row>
      <xdr:rowOff>15875</xdr:rowOff>
    </xdr:from>
    <xdr:ext cx="596900" cy="259080"/>
    <xdr:sp macro="" textlink="">
      <xdr:nvSpPr>
        <xdr:cNvPr id="720" name="テキスト ボックス 719"/>
        <xdr:cNvSpPr txBox="1"/>
      </xdr:nvSpPr>
      <xdr:spPr>
        <a:xfrm>
          <a:off x="14292580" y="15789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88265</xdr:rowOff>
    </xdr:from>
    <xdr:to xmlns:xdr="http://schemas.openxmlformats.org/drawingml/2006/spreadsheetDrawing">
      <xdr:col>72</xdr:col>
      <xdr:colOff>38100</xdr:colOff>
      <xdr:row>94</xdr:row>
      <xdr:rowOff>18415</xdr:rowOff>
    </xdr:to>
    <xdr:sp macro="" textlink="">
      <xdr:nvSpPr>
        <xdr:cNvPr id="721" name="楕円 720"/>
        <xdr:cNvSpPr/>
      </xdr:nvSpPr>
      <xdr:spPr>
        <a:xfrm>
          <a:off x="13652500" y="160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34925</xdr:rowOff>
    </xdr:from>
    <xdr:ext cx="596900" cy="259080"/>
    <xdr:sp macro="" textlink="">
      <xdr:nvSpPr>
        <xdr:cNvPr id="722" name="テキスト ボックス 721"/>
        <xdr:cNvSpPr txBox="1"/>
      </xdr:nvSpPr>
      <xdr:spPr>
        <a:xfrm>
          <a:off x="13403580" y="15808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100330</xdr:rowOff>
    </xdr:from>
    <xdr:to xmlns:xdr="http://schemas.openxmlformats.org/drawingml/2006/spreadsheetDrawing">
      <xdr:col>67</xdr:col>
      <xdr:colOff>101600</xdr:colOff>
      <xdr:row>94</xdr:row>
      <xdr:rowOff>30480</xdr:rowOff>
    </xdr:to>
    <xdr:sp macro="" textlink="">
      <xdr:nvSpPr>
        <xdr:cNvPr id="723" name="楕円 722"/>
        <xdr:cNvSpPr/>
      </xdr:nvSpPr>
      <xdr:spPr>
        <a:xfrm>
          <a:off x="127635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92</xdr:row>
      <xdr:rowOff>46990</xdr:rowOff>
    </xdr:from>
    <xdr:ext cx="596900" cy="259080"/>
    <xdr:sp macro="" textlink="">
      <xdr:nvSpPr>
        <xdr:cNvPr id="724" name="テキスト ボックス 723"/>
        <xdr:cNvSpPr txBox="1"/>
      </xdr:nvSpPr>
      <xdr:spPr>
        <a:xfrm>
          <a:off x="12514580" y="158203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33" name="テキスト ボックス 732"/>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36" name="テキスト ボックス 735"/>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5285" cy="259080"/>
    <xdr:sp macro="" textlink="">
      <xdr:nvSpPr>
        <xdr:cNvPr id="738" name="テキスト ボックス 737"/>
        <xdr:cNvSpPr txBox="1"/>
      </xdr:nvSpPr>
      <xdr:spPr>
        <a:xfrm>
          <a:off x="1791081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168910</xdr:rowOff>
    </xdr:from>
    <xdr:ext cx="375285" cy="257175"/>
    <xdr:sp macro="" textlink="">
      <xdr:nvSpPr>
        <xdr:cNvPr id="740" name="テキスト ボックス 739"/>
        <xdr:cNvSpPr txBox="1"/>
      </xdr:nvSpPr>
      <xdr:spPr>
        <a:xfrm>
          <a:off x="17910810" y="5826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130810</xdr:rowOff>
    </xdr:from>
    <xdr:ext cx="375285" cy="259080"/>
    <xdr:sp macro="" textlink="">
      <xdr:nvSpPr>
        <xdr:cNvPr id="742" name="テキスト ボックス 741"/>
        <xdr:cNvSpPr txBox="1"/>
      </xdr:nvSpPr>
      <xdr:spPr>
        <a:xfrm>
          <a:off x="17910810" y="5445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92710</xdr:rowOff>
    </xdr:from>
    <xdr:ext cx="375285" cy="259080"/>
    <xdr:sp macro="" textlink="">
      <xdr:nvSpPr>
        <xdr:cNvPr id="744" name="テキスト ボックス 743"/>
        <xdr:cNvSpPr txBox="1"/>
      </xdr:nvSpPr>
      <xdr:spPr>
        <a:xfrm>
          <a:off x="17910810" y="5064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46" name="テキスト ボックス 745"/>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6350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321300"/>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9555" cy="257175"/>
    <xdr:sp macro="" textlink="">
      <xdr:nvSpPr>
        <xdr:cNvPr id="749" name="諸支出金最小値テキスト"/>
        <xdr:cNvSpPr txBox="1"/>
      </xdr:nvSpPr>
      <xdr:spPr>
        <a:xfrm>
          <a:off x="22212300" y="6785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124460</xdr:rowOff>
    </xdr:from>
    <xdr:ext cx="378460" cy="259080"/>
    <xdr:sp macro="" textlink="">
      <xdr:nvSpPr>
        <xdr:cNvPr id="751" name="諸支出金最大値テキスト"/>
        <xdr:cNvSpPr txBox="1"/>
      </xdr:nvSpPr>
      <xdr:spPr>
        <a:xfrm>
          <a:off x="22212300" y="5096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6350</xdr:rowOff>
    </xdr:from>
    <xdr:to xmlns:xdr="http://schemas.openxmlformats.org/drawingml/2006/spreadsheetDrawing">
      <xdr:col>116</xdr:col>
      <xdr:colOff>152400</xdr:colOff>
      <xdr:row>31</xdr:row>
      <xdr:rowOff>6350</xdr:rowOff>
    </xdr:to>
    <xdr:cxnSp macro="">
      <xdr:nvCxnSpPr>
        <xdr:cNvPr id="752" name="直線コネクタ 751"/>
        <xdr:cNvCxnSpPr/>
      </xdr:nvCxnSpPr>
      <xdr:spPr>
        <a:xfrm>
          <a:off x="22072600" y="532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3" name="直線コネクタ 75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16510</xdr:rowOff>
    </xdr:from>
    <xdr:ext cx="249555" cy="259080"/>
    <xdr:sp macro="" textlink="">
      <xdr:nvSpPr>
        <xdr:cNvPr id="754" name="諸支出金平均値テキスト"/>
        <xdr:cNvSpPr txBox="1"/>
      </xdr:nvSpPr>
      <xdr:spPr>
        <a:xfrm>
          <a:off x="22212300" y="6531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フローチャート: 判断 754"/>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6" name="直線コネクタ 75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62230</xdr:rowOff>
    </xdr:from>
    <xdr:to xmlns:xdr="http://schemas.openxmlformats.org/drawingml/2006/spreadsheetDrawing">
      <xdr:col>112</xdr:col>
      <xdr:colOff>38100</xdr:colOff>
      <xdr:row>38</xdr:row>
      <xdr:rowOff>163830</xdr:rowOff>
    </xdr:to>
    <xdr:sp macro="" textlink="">
      <xdr:nvSpPr>
        <xdr:cNvPr id="757" name="フローチャート: 判断 756"/>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8890</xdr:rowOff>
    </xdr:from>
    <xdr:ext cx="313690" cy="257175"/>
    <xdr:sp macro="" textlink="">
      <xdr:nvSpPr>
        <xdr:cNvPr id="758" name="テキスト ボックス 757"/>
        <xdr:cNvSpPr txBox="1"/>
      </xdr:nvSpPr>
      <xdr:spPr>
        <a:xfrm>
          <a:off x="21166455" y="63525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9" name="直線コネクタ 75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1270</xdr:rowOff>
    </xdr:from>
    <xdr:to xmlns:xdr="http://schemas.openxmlformats.org/drawingml/2006/spreadsheetDrawing">
      <xdr:col>107</xdr:col>
      <xdr:colOff>101600</xdr:colOff>
      <xdr:row>38</xdr:row>
      <xdr:rowOff>102870</xdr:rowOff>
    </xdr:to>
    <xdr:sp macro="" textlink="">
      <xdr:nvSpPr>
        <xdr:cNvPr id="760" name="フローチャート: 判断 759"/>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119380</xdr:rowOff>
    </xdr:from>
    <xdr:ext cx="313690" cy="259080"/>
    <xdr:sp macro="" textlink="">
      <xdr:nvSpPr>
        <xdr:cNvPr id="761" name="テキスト ボックス 760"/>
        <xdr:cNvSpPr txBox="1"/>
      </xdr:nvSpPr>
      <xdr:spPr>
        <a:xfrm>
          <a:off x="20277455" y="62915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2" name="直線コネクタ 76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83185</xdr:rowOff>
    </xdr:from>
    <xdr:to xmlns:xdr="http://schemas.openxmlformats.org/drawingml/2006/spreadsheetDrawing">
      <xdr:col>102</xdr:col>
      <xdr:colOff>165100</xdr:colOff>
      <xdr:row>39</xdr:row>
      <xdr:rowOff>13335</xdr:rowOff>
    </xdr:to>
    <xdr:sp macro="" textlink="">
      <xdr:nvSpPr>
        <xdr:cNvPr id="763" name="フローチャート: 判断 762"/>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29845</xdr:rowOff>
    </xdr:from>
    <xdr:ext cx="313690" cy="257175"/>
    <xdr:sp macro="" textlink="">
      <xdr:nvSpPr>
        <xdr:cNvPr id="764" name="テキスト ボックス 763"/>
        <xdr:cNvSpPr txBox="1"/>
      </xdr:nvSpPr>
      <xdr:spPr>
        <a:xfrm>
          <a:off x="19388455" y="637349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157480</xdr:rowOff>
    </xdr:from>
    <xdr:to xmlns:xdr="http://schemas.openxmlformats.org/drawingml/2006/spreadsheetDrawing">
      <xdr:col>98</xdr:col>
      <xdr:colOff>38100</xdr:colOff>
      <xdr:row>39</xdr:row>
      <xdr:rowOff>87630</xdr:rowOff>
    </xdr:to>
    <xdr:sp macro="" textlink="">
      <xdr:nvSpPr>
        <xdr:cNvPr id="765" name="フローチャート: 判断 764"/>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104140</xdr:rowOff>
    </xdr:from>
    <xdr:ext cx="247650" cy="259080"/>
    <xdr:sp macro="" textlink="">
      <xdr:nvSpPr>
        <xdr:cNvPr id="766" name="テキスト ボックス 765"/>
        <xdr:cNvSpPr txBox="1"/>
      </xdr:nvSpPr>
      <xdr:spPr>
        <a:xfrm>
          <a:off x="18531840" y="64477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73" name="諸支出金該当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650" cy="257175"/>
    <xdr:sp macro="" textlink="">
      <xdr:nvSpPr>
        <xdr:cNvPr id="775" name="テキスト ボックス 774"/>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650" cy="257175"/>
    <xdr:sp macro="" textlink="">
      <xdr:nvSpPr>
        <xdr:cNvPr id="777" name="テキスト ボックス 776"/>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650" cy="257175"/>
    <xdr:sp macro="" textlink="">
      <xdr:nvSpPr>
        <xdr:cNvPr id="779" name="テキスト ボックス 778"/>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650" cy="257175"/>
    <xdr:sp macro="" textlink="">
      <xdr:nvSpPr>
        <xdr:cNvPr id="781" name="テキスト ボックス 780"/>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90" name="テキスト ボックス 789"/>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2"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93" name="テキスト ボックス 792"/>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95" name="テキスト ボックス 794"/>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7"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2"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5"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07" name="テキスト ボックス 806"/>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8"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10" name="テキスト ボックス 809"/>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1"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13" name="テキスト ボックス 812"/>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15" name="テキスト ボックス 814"/>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4" name="テキスト ボックス 823"/>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26" name="テキスト ボックス 825"/>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28" name="テキスト ボックス 827"/>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30" name="テキスト ボックス 829"/>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農林水産業費は、住民一人当たり190</a:t>
          </a:r>
          <a:r>
            <a:rPr kumimoji="1" lang="en-US" altLang="ja-JP" sz="1300">
              <a:latin typeface="ＭＳ Ｐゴシック"/>
              <a:ea typeface="ＭＳ Ｐゴシック"/>
            </a:rPr>
            <a:t>,614</a:t>
          </a:r>
          <a:r>
            <a:rPr kumimoji="1" lang="ja-JP" altLang="en-US" sz="1300">
              <a:latin typeface="ＭＳ Ｐゴシック"/>
              <a:ea typeface="ＭＳ Ｐゴシック"/>
            </a:rPr>
            <a:t>円となっており、類似団体及び全国平均を大きく上回っています。</a:t>
          </a:r>
          <a:r>
            <a:rPr kumimoji="1" lang="ja-JP" altLang="en-US" sz="1300">
              <a:latin typeface="ＭＳ Ｐゴシック"/>
              <a:ea typeface="ＭＳ Ｐゴシック"/>
            </a:rPr>
            <a:t>主な要因として、本町の一次産業である酪農業・漁業に係る経費が多額であることがあげられます。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土木費についても、類似団体平均を大きく上回る水準となっています。令和５年度の増額の主な要因は、除雪機械の購入を含めた除雪費用の増加のほか、道路の維持補修に要する経費が増加したためです。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lang="ja-JP" altLang="en-US" sz="1300">
              <a:effectLst/>
              <a:latin typeface="ＭＳ Ｐゴシック"/>
              <a:ea typeface="ＭＳ Ｐゴシック"/>
            </a:rPr>
            <a:t>また、近年の総務費の大幅な増額の要因は、ふ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るさと応援制度の伸びにより、制度の運用や返礼品などに係る経費が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大きく増額となっていることによるものです。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財政調整基金の積み立てにより、残高が増加し、年度末残高と当該年度実質収支額の標準財政規模比の合計が１６．５５％となりました。</a:t>
          </a:r>
          <a:endParaRPr kumimoji="1" lang="ja-JP" altLang="en-US" sz="1400">
            <a:latin typeface="ＭＳ ゴシック"/>
            <a:ea typeface="ＭＳ ゴシック"/>
          </a:endParaRPr>
        </a:p>
        <a:p>
          <a:r>
            <a:rPr kumimoji="1" lang="ja-JP" altLang="en-US" sz="1400">
              <a:latin typeface="ＭＳ ゴシック"/>
              <a:ea typeface="ＭＳ ゴシック"/>
            </a:rPr>
            <a:t>　今後、標準財政規模比が２０％以上となるよう財政基盤の確保に努めていきます。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令和５年度は、町立別海病院事業会計において赤字が生じました。</a:t>
          </a:r>
          <a:endParaRPr kumimoji="1" lang="ja-JP" altLang="en-US" sz="1400">
            <a:latin typeface="ＭＳ ゴシック"/>
            <a:ea typeface="ＭＳ ゴシック"/>
          </a:endParaRPr>
        </a:p>
        <a:p>
          <a:r>
            <a:rPr kumimoji="1" lang="ja-JP" altLang="en-US" sz="1400">
              <a:latin typeface="ＭＳ ゴシック"/>
              <a:ea typeface="ＭＳ ゴシック"/>
            </a:rPr>
            <a:t>　主な要因は、医師の退職に伴い診療体制に制限が生じたこと等により医業収益の落ち込みが想定よりも大きかったことや、物価高騰の影響によるものと考えられます。令和５</a:t>
          </a:r>
          <a:r>
            <a:rPr kumimoji="1" lang="ja-JP" altLang="en-US" sz="1400">
              <a:latin typeface="ＭＳ ゴシック"/>
              <a:ea typeface="ＭＳ ゴシック"/>
            </a:rPr>
            <a:t>年度に策定した「町立別海病院経営強化プラン」に基づき、財政の健全化に努めます。</a:t>
          </a:r>
          <a:endParaRPr kumimoji="1" lang="ja-JP" altLang="en-US" sz="1400">
            <a:latin typeface="ＭＳ ゴシック"/>
            <a:ea typeface="ＭＳ ゴシック"/>
          </a:endParaRPr>
        </a:p>
        <a:p>
          <a:r>
            <a:rPr kumimoji="1" lang="ja-JP" altLang="en-US" sz="1400">
              <a:latin typeface="ＭＳ ゴシック"/>
              <a:ea typeface="ＭＳ ゴシック"/>
            </a:rPr>
            <a:t>　その他の会計では赤字となっておらず、黒字分の８割以上は別海町水道事業会計によるものとなっています。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元利償還金は、概ね横ばいとなっており、今後も同水準を保ちながら、計画的な財政運営に努めていきます。</a:t>
          </a:r>
          <a:endParaRPr kumimoji="1" lang="ja-JP" altLang="en-US" sz="1400">
            <a:latin typeface="ＭＳ ゴシック"/>
            <a:ea typeface="ＭＳ ゴシック"/>
          </a:endParaRPr>
        </a:p>
        <a:p>
          <a:r>
            <a:rPr kumimoji="1" lang="ja-JP" altLang="en-US" sz="1400">
              <a:latin typeface="ＭＳ ゴシック"/>
              <a:ea typeface="ＭＳ ゴシック"/>
            </a:rPr>
            <a:t>　また、基本的には交付税措置のある地方債を借り入れており、元利償還金に対する算入公債費はある程度維持されるため、実質公債費比率の分子も、同水準を維持できるものと見込まれます。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満期一括償還地方債の償還財源としての積み立てはありません。</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北海道別海町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地方債の現在高は概ね横ばいですが、減少傾向となっています。交付税措置のある地方債を借り入れていることから、基準財政需要額算入見込額は今後も同水準を維持できるものと見込まれます。</a:t>
          </a:r>
          <a:endParaRPr kumimoji="1" lang="ja-JP" altLang="en-US" sz="1400">
            <a:latin typeface="ＭＳ ゴシック"/>
            <a:ea typeface="ＭＳ ゴシック"/>
          </a:endParaRPr>
        </a:p>
        <a:p>
          <a:r>
            <a:rPr lang="ja-JP" altLang="en-US" sz="1400">
              <a:effectLst/>
              <a:latin typeface="ＭＳ Ｐゴシック"/>
              <a:ea typeface="ＭＳ Ｐゴシック"/>
            </a:rPr>
            <a:t>　また、ふるさと応援</a:t>
          </a:r>
          <a:r>
            <a:rPr kumimoji="1" lang="ja-JP" altLang="en-US" sz="1400">
              <a:solidFill>
                <a:schemeClr val="dk1"/>
              </a:solidFill>
              <a:effectLst/>
              <a:latin typeface="ＭＳ ゴシック"/>
              <a:ea typeface="ＭＳ ゴシック"/>
              <a:cs typeface="+mn-cs"/>
            </a:rPr>
            <a:t>寄附金</a:t>
          </a:r>
          <a:r>
            <a:rPr lang="ja-JP" altLang="en-US" sz="1400">
              <a:effectLst/>
              <a:latin typeface="ＭＳ Ｐゴシック"/>
              <a:ea typeface="ＭＳ Ｐゴシック"/>
            </a:rPr>
            <a:t>収入の積み立てに伴い、</a:t>
          </a:r>
          <a:r>
            <a:rPr kumimoji="1" lang="ja-JP" altLang="en-US" sz="1400">
              <a:latin typeface="ＭＳ ゴシック"/>
              <a:ea typeface="ＭＳ ゴシック"/>
            </a:rPr>
            <a:t>充当可能基金も増加していることから、将来負担比率の分子はマイナスに転じています。</a:t>
          </a:r>
          <a:endParaRPr kumimoji="1" lang="ja-JP" altLang="en-US" sz="1400">
            <a:latin typeface="ＭＳ ゴシック"/>
            <a:ea typeface="ＭＳ ゴシック"/>
          </a:endParaRPr>
        </a:p>
        <a:p>
          <a:r>
            <a:rPr kumimoji="1" lang="ja-JP" altLang="en-US" sz="1400">
              <a:latin typeface="ＭＳ ゴシック"/>
              <a:ea typeface="ＭＳ ゴシック"/>
            </a:rPr>
            <a:t>　今後においても、充当可能基金の増加が見込まれますが、財政上有利な地方債を活用しながら、バランスの取れた財政運営に努めます。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北海道別海町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ふるさと応援寄附金収入の積み立て等により、基金残高全体として４７億８千４百万円の増額となりました。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景気動向や地方交付税の交付状況に柔軟に対応できるよう、ふるさと応援基金等のその他特定目的基金を活用しながら、財政調整基金の残高の増加を目指し、財政運営に努めていきます。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ふるさと応援基金：（１）協働のまちづくりによる交流、移住定住の推進等、地方創生に資する事業、（２）高齢者及び障がい者の支援に資する事業、（３）子ども子育ての支援及び教育の充実に資する事業、（４）健康や医療の充実に資する事業、（５）脱炭素の推進をはじめとする自然環境や地域景観の保全に資する事業、（６）酪農、水産、商工観光等の振興発展及び地場産品等による商品開発に資する事業、（７）スポーツ、芸術文化の振興発展等、生涯学習の推進に資する事業、（８）千島海溝周辺海溝型地震ほか災害への対応、デジタル化の推進ほか自治基盤の強化に資する事業、（９）その他まちづくりのために必要な事業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・別海町子ども・子育て応援基金：子ども・子育ての支援及び教育の充実に資する事業に要する経費に充てる。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・別海町特定防衛施設周辺整備調整交付金事業基金：防衛施設周辺の生活環境の整備等に関する法律に規定する事業のうち、規則で定める事業に要する経費に充てる。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・別海町広域生活交通維持確保基金：日本国有鉄道改革法等施行法に基づく代替輸送事業及び根室中部広域生活交通協議会における広域生活交通の維持確保事業の財政需要に充てる。</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・別海町スポーツ振興基金：スポーツの振興発展に資するための経費に充てる。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・別海町ふるさと応援基金：ふるさと応援寄附金収入の積み立てにより、基金残高は増額となりました。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・別海町子ども・子育て応援基金：基金創設に伴い、基金残高は皆増となりました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・別海町特定防衛施設周辺整備調整交付金事業基金：地域医療体制維持確保事業等に充当したことにより、基金残高は減額となりました。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・別海町広域生活交通維持確保基金：代替輸送事業の財源に充当したことにより、基金残高は減額となりました。</a:t>
          </a:r>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・別海町スポーツ振興基金：スポーツの振興発展に資するための事業の財源に充当したことにより、基金残高は減額となりました。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・今後もふるさと応援寄附金収入の積み立てによる別海町ふるさと応援基金の増額が見込まれることから、適切な事業への活用を計画的に進めます。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令和４年度の決算剰余金積み立てにより、基金残高は２千２百万円増額となりました。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財政調整基金の残高は、標準財政規模の２０％以上となるよう財政基盤の確保に努めます。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臨時財政対策債の償還に充てるために普通交付税の再算定により交付された臨時財政対策債償還基金費の積み立てにより、３千２百万円増額となりました。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地方債の償還計画を踏まえ、今後の財政状況に対応できるよう残高の確保に努めます。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6918_&#21029;&#28023;&#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33418831</v>
      </c>
      <c r="BO4" s="216"/>
      <c r="BP4" s="216"/>
      <c r="BQ4" s="216"/>
      <c r="BR4" s="216"/>
      <c r="BS4" s="216"/>
      <c r="BT4" s="216"/>
      <c r="BU4" s="219"/>
      <c r="BV4" s="213">
        <v>28747216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1.5</v>
      </c>
      <c r="CU4" s="237"/>
      <c r="CV4" s="237"/>
      <c r="CW4" s="237"/>
      <c r="CX4" s="237"/>
      <c r="CY4" s="237"/>
      <c r="CZ4" s="237"/>
      <c r="DA4" s="245"/>
      <c r="DB4" s="229">
        <v>3.3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71</v>
      </c>
      <c r="AV5" s="139"/>
      <c r="AW5" s="139"/>
      <c r="AX5" s="139"/>
      <c r="AY5" s="190" t="s">
        <v>147</v>
      </c>
      <c r="AZ5" s="198"/>
      <c r="BA5" s="198"/>
      <c r="BB5" s="198"/>
      <c r="BC5" s="198"/>
      <c r="BD5" s="198"/>
      <c r="BE5" s="198"/>
      <c r="BF5" s="198"/>
      <c r="BG5" s="198"/>
      <c r="BH5" s="198"/>
      <c r="BI5" s="198"/>
      <c r="BJ5" s="198"/>
      <c r="BK5" s="198"/>
      <c r="BL5" s="198"/>
      <c r="BM5" s="209"/>
      <c r="BN5" s="214">
        <v>33221386</v>
      </c>
      <c r="BO5" s="217"/>
      <c r="BP5" s="217"/>
      <c r="BQ5" s="217"/>
      <c r="BR5" s="217"/>
      <c r="BS5" s="217"/>
      <c r="BT5" s="217"/>
      <c r="BU5" s="220"/>
      <c r="BV5" s="214">
        <v>28412400</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93.6</v>
      </c>
      <c r="CU5" s="238"/>
      <c r="CV5" s="238"/>
      <c r="CW5" s="238"/>
      <c r="CX5" s="238"/>
      <c r="CY5" s="238"/>
      <c r="CZ5" s="238"/>
      <c r="DA5" s="246"/>
      <c r="DB5" s="230">
        <v>93.1</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168</v>
      </c>
      <c r="AZ6" s="198"/>
      <c r="BA6" s="198"/>
      <c r="BB6" s="198"/>
      <c r="BC6" s="198"/>
      <c r="BD6" s="198"/>
      <c r="BE6" s="198"/>
      <c r="BF6" s="198"/>
      <c r="BG6" s="198"/>
      <c r="BH6" s="198"/>
      <c r="BI6" s="198"/>
      <c r="BJ6" s="198"/>
      <c r="BK6" s="198"/>
      <c r="BL6" s="198"/>
      <c r="BM6" s="209"/>
      <c r="BN6" s="214">
        <v>197445</v>
      </c>
      <c r="BO6" s="217"/>
      <c r="BP6" s="217"/>
      <c r="BQ6" s="217"/>
      <c r="BR6" s="217"/>
      <c r="BS6" s="217"/>
      <c r="BT6" s="217"/>
      <c r="BU6" s="220"/>
      <c r="BV6" s="214">
        <v>334816</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94.1</v>
      </c>
      <c r="CU6" s="239"/>
      <c r="CV6" s="239"/>
      <c r="CW6" s="239"/>
      <c r="CX6" s="239"/>
      <c r="CY6" s="239"/>
      <c r="CZ6" s="239"/>
      <c r="DA6" s="247"/>
      <c r="DB6" s="231">
        <v>94.1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71</v>
      </c>
      <c r="AV7" s="139"/>
      <c r="AW7" s="139"/>
      <c r="AX7" s="139"/>
      <c r="AY7" s="190" t="s">
        <v>172</v>
      </c>
      <c r="AZ7" s="198"/>
      <c r="BA7" s="198"/>
      <c r="BB7" s="198"/>
      <c r="BC7" s="198"/>
      <c r="BD7" s="198"/>
      <c r="BE7" s="198"/>
      <c r="BF7" s="198"/>
      <c r="BG7" s="198"/>
      <c r="BH7" s="198"/>
      <c r="BI7" s="198"/>
      <c r="BJ7" s="198"/>
      <c r="BK7" s="198"/>
      <c r="BL7" s="198"/>
      <c r="BM7" s="209"/>
      <c r="BN7" s="214">
        <v>55462</v>
      </c>
      <c r="BO7" s="217"/>
      <c r="BP7" s="217"/>
      <c r="BQ7" s="217"/>
      <c r="BR7" s="217"/>
      <c r="BS7" s="217"/>
      <c r="BT7" s="217"/>
      <c r="BU7" s="220"/>
      <c r="BV7" s="214">
        <v>10385</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9668972</v>
      </c>
      <c r="CU7" s="217"/>
      <c r="CV7" s="217"/>
      <c r="CW7" s="217"/>
      <c r="CX7" s="217"/>
      <c r="CY7" s="217"/>
      <c r="CZ7" s="217"/>
      <c r="DA7" s="220"/>
      <c r="DB7" s="214">
        <v>9734296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71</v>
      </c>
      <c r="AV8" s="139"/>
      <c r="AW8" s="139"/>
      <c r="AX8" s="139"/>
      <c r="AY8" s="190" t="s">
        <v>177</v>
      </c>
      <c r="AZ8" s="198"/>
      <c r="BA8" s="198"/>
      <c r="BB8" s="198"/>
      <c r="BC8" s="198"/>
      <c r="BD8" s="198"/>
      <c r="BE8" s="198"/>
      <c r="BF8" s="198"/>
      <c r="BG8" s="198"/>
      <c r="BH8" s="198"/>
      <c r="BI8" s="198"/>
      <c r="BJ8" s="198"/>
      <c r="BK8" s="198"/>
      <c r="BL8" s="198"/>
      <c r="BM8" s="209"/>
      <c r="BN8" s="214">
        <v>141983</v>
      </c>
      <c r="BO8" s="217"/>
      <c r="BP8" s="217"/>
      <c r="BQ8" s="217"/>
      <c r="BR8" s="217"/>
      <c r="BS8" s="217"/>
      <c r="BT8" s="217"/>
      <c r="BU8" s="220"/>
      <c r="BV8" s="214">
        <v>324431</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0.31</v>
      </c>
      <c r="CU8" s="240"/>
      <c r="CV8" s="240"/>
      <c r="CW8" s="240"/>
      <c r="CX8" s="240"/>
      <c r="CY8" s="240"/>
      <c r="CZ8" s="240"/>
      <c r="DA8" s="248"/>
      <c r="DB8" s="232">
        <v>0.31</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14380</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-182448</v>
      </c>
      <c r="BO9" s="217"/>
      <c r="BP9" s="217"/>
      <c r="BQ9" s="217"/>
      <c r="BR9" s="217"/>
      <c r="BS9" s="217"/>
      <c r="BT9" s="217"/>
      <c r="BU9" s="220"/>
      <c r="BV9" s="214">
        <v>-11924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15.4</v>
      </c>
      <c r="CU9" s="238"/>
      <c r="CV9" s="238"/>
      <c r="CW9" s="238"/>
      <c r="CX9" s="238"/>
      <c r="CY9" s="238"/>
      <c r="CZ9" s="238"/>
      <c r="DA9" s="246"/>
      <c r="DB9" s="230">
        <v>15.4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15273</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1473</v>
      </c>
      <c r="BO10" s="217"/>
      <c r="BP10" s="217"/>
      <c r="BQ10" s="217"/>
      <c r="BR10" s="217"/>
      <c r="BS10" s="217"/>
      <c r="BT10" s="217"/>
      <c r="BU10" s="220"/>
      <c r="BV10" s="214">
        <v>1601</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188</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14210</v>
      </c>
      <c r="S12" s="108"/>
      <c r="T12" s="108"/>
      <c r="U12" s="108"/>
      <c r="V12" s="120"/>
      <c r="W12" s="132" t="s">
        <v>5</v>
      </c>
      <c r="X12" s="139"/>
      <c r="Y12" s="139"/>
      <c r="Z12" s="139"/>
      <c r="AA12" s="139"/>
      <c r="AB12" s="144"/>
      <c r="AC12" s="148" t="s">
        <v>112</v>
      </c>
      <c r="AD12" s="155"/>
      <c r="AE12" s="155"/>
      <c r="AF12" s="155"/>
      <c r="AG12" s="158"/>
      <c r="AH12" s="148" t="s">
        <v>204</v>
      </c>
      <c r="AI12" s="155"/>
      <c r="AJ12" s="155"/>
      <c r="AK12" s="155"/>
      <c r="AL12" s="170"/>
      <c r="AM12" s="175" t="s">
        <v>205</v>
      </c>
      <c r="AN12" s="58"/>
      <c r="AO12" s="58"/>
      <c r="AP12" s="58"/>
      <c r="AQ12" s="58"/>
      <c r="AR12" s="58"/>
      <c r="AS12" s="58"/>
      <c r="AT12" s="63"/>
      <c r="AU12" s="182" t="s">
        <v>71</v>
      </c>
      <c r="AV12" s="139"/>
      <c r="AW12" s="139"/>
      <c r="AX12" s="139"/>
      <c r="AY12" s="190" t="s">
        <v>208</v>
      </c>
      <c r="AZ12" s="198"/>
      <c r="BA12" s="198"/>
      <c r="BB12" s="198"/>
      <c r="BC12" s="198"/>
      <c r="BD12" s="198"/>
      <c r="BE12" s="198"/>
      <c r="BF12" s="198"/>
      <c r="BG12" s="198"/>
      <c r="BH12" s="198"/>
      <c r="BI12" s="198"/>
      <c r="BJ12" s="198"/>
      <c r="BK12" s="198"/>
      <c r="BL12" s="198"/>
      <c r="BM12" s="209"/>
      <c r="BN12" s="214">
        <v>150000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13679</v>
      </c>
      <c r="S13" s="109"/>
      <c r="T13" s="109"/>
      <c r="U13" s="109"/>
      <c r="V13" s="121"/>
      <c r="W13" s="130" t="s">
        <v>212</v>
      </c>
      <c r="X13" s="56"/>
      <c r="Y13" s="56"/>
      <c r="Z13" s="56"/>
      <c r="AA13" s="56"/>
      <c r="AB13" s="25"/>
      <c r="AC13" s="72">
        <v>3224</v>
      </c>
      <c r="AD13" s="80"/>
      <c r="AE13" s="80"/>
      <c r="AF13" s="80"/>
      <c r="AG13" s="84"/>
      <c r="AH13" s="72">
        <v>3357</v>
      </c>
      <c r="AI13" s="80"/>
      <c r="AJ13" s="80"/>
      <c r="AK13" s="80"/>
      <c r="AL13" s="118"/>
      <c r="AM13" s="175" t="s">
        <v>214</v>
      </c>
      <c r="AN13" s="58"/>
      <c r="AO13" s="58"/>
      <c r="AP13" s="58"/>
      <c r="AQ13" s="58"/>
      <c r="AR13" s="58"/>
      <c r="AS13" s="58"/>
      <c r="AT13" s="63"/>
      <c r="AU13" s="182" t="s">
        <v>188</v>
      </c>
      <c r="AV13" s="139"/>
      <c r="AW13" s="139"/>
      <c r="AX13" s="139"/>
      <c r="AY13" s="190" t="s">
        <v>216</v>
      </c>
      <c r="AZ13" s="198"/>
      <c r="BA13" s="198"/>
      <c r="BB13" s="198"/>
      <c r="BC13" s="198"/>
      <c r="BD13" s="198"/>
      <c r="BE13" s="198"/>
      <c r="BF13" s="198"/>
      <c r="BG13" s="198"/>
      <c r="BH13" s="198"/>
      <c r="BI13" s="198"/>
      <c r="BJ13" s="198"/>
      <c r="BK13" s="198"/>
      <c r="BL13" s="198"/>
      <c r="BM13" s="209"/>
      <c r="BN13" s="214">
        <v>-330975</v>
      </c>
      <c r="BO13" s="217"/>
      <c r="BP13" s="217"/>
      <c r="BQ13" s="217"/>
      <c r="BR13" s="217"/>
      <c r="BS13" s="217"/>
      <c r="BT13" s="217"/>
      <c r="BU13" s="220"/>
      <c r="BV13" s="214">
        <v>-10323</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11.1</v>
      </c>
      <c r="CU13" s="238"/>
      <c r="CV13" s="238"/>
      <c r="CW13" s="238"/>
      <c r="CX13" s="238"/>
      <c r="CY13" s="238"/>
      <c r="CZ13" s="238"/>
      <c r="DA13" s="246"/>
      <c r="DB13" s="230">
        <v>11.5</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14372</v>
      </c>
      <c r="S14" s="109"/>
      <c r="T14" s="109"/>
      <c r="U14" s="109"/>
      <c r="V14" s="121"/>
      <c r="W14" s="129"/>
      <c r="X14" s="57"/>
      <c r="Y14" s="57"/>
      <c r="Z14" s="57"/>
      <c r="AA14" s="57"/>
      <c r="AB14" s="24"/>
      <c r="AC14" s="149">
        <v>39.799999999999997</v>
      </c>
      <c r="AD14" s="156"/>
      <c r="AE14" s="156"/>
      <c r="AF14" s="156"/>
      <c r="AG14" s="159"/>
      <c r="AH14" s="149">
        <v>40</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t="s">
        <v>199</v>
      </c>
      <c r="CU14" s="242"/>
      <c r="CV14" s="242"/>
      <c r="CW14" s="242"/>
      <c r="CX14" s="242"/>
      <c r="CY14" s="242"/>
      <c r="CZ14" s="242"/>
      <c r="DA14" s="250"/>
      <c r="DB14" s="234">
        <v>31.7</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13910</v>
      </c>
      <c r="S15" s="109"/>
      <c r="T15" s="109"/>
      <c r="U15" s="109"/>
      <c r="V15" s="121"/>
      <c r="W15" s="130" t="s">
        <v>7</v>
      </c>
      <c r="X15" s="56"/>
      <c r="Y15" s="56"/>
      <c r="Z15" s="56"/>
      <c r="AA15" s="56"/>
      <c r="AB15" s="25"/>
      <c r="AC15" s="72">
        <v>1122</v>
      </c>
      <c r="AD15" s="80"/>
      <c r="AE15" s="80"/>
      <c r="AF15" s="80"/>
      <c r="AG15" s="84"/>
      <c r="AH15" s="72">
        <v>1115</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2739361</v>
      </c>
      <c r="BO15" s="216"/>
      <c r="BP15" s="216"/>
      <c r="BQ15" s="216"/>
      <c r="BR15" s="216"/>
      <c r="BS15" s="216"/>
      <c r="BT15" s="216"/>
      <c r="BU15" s="219"/>
      <c r="BV15" s="213">
        <v>2739828</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228</v>
      </c>
      <c r="S16" s="110"/>
      <c r="T16" s="110"/>
      <c r="U16" s="110"/>
      <c r="V16" s="122"/>
      <c r="W16" s="129"/>
      <c r="X16" s="57"/>
      <c r="Y16" s="57"/>
      <c r="Z16" s="57"/>
      <c r="AA16" s="57"/>
      <c r="AB16" s="24"/>
      <c r="AC16" s="149">
        <v>13.8</v>
      </c>
      <c r="AD16" s="156"/>
      <c r="AE16" s="156"/>
      <c r="AF16" s="156"/>
      <c r="AG16" s="159"/>
      <c r="AH16" s="149">
        <v>13.3</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8947803</v>
      </c>
      <c r="BO16" s="217"/>
      <c r="BP16" s="217"/>
      <c r="BQ16" s="217"/>
      <c r="BR16" s="217"/>
      <c r="BS16" s="217"/>
      <c r="BT16" s="217"/>
      <c r="BU16" s="220"/>
      <c r="BV16" s="214">
        <v>8896345</v>
      </c>
      <c r="BW16" s="217"/>
      <c r="BX16" s="217"/>
      <c r="BY16" s="217"/>
      <c r="BZ16" s="217"/>
      <c r="CA16" s="217"/>
      <c r="CB16" s="217"/>
      <c r="CC16" s="220"/>
      <c r="CD16" s="192"/>
      <c r="CE16" s="224" t="s">
        <v>229</v>
      </c>
      <c r="CF16" s="224"/>
      <c r="CG16" s="224"/>
      <c r="CH16" s="224"/>
      <c r="CI16" s="224"/>
      <c r="CJ16" s="224"/>
      <c r="CK16" s="224"/>
      <c r="CL16" s="224"/>
      <c r="CM16" s="224"/>
      <c r="CN16" s="224"/>
      <c r="CO16" s="224"/>
      <c r="CP16" s="224"/>
      <c r="CQ16" s="224"/>
      <c r="CR16" s="224"/>
      <c r="CS16" s="227"/>
      <c r="CT16" s="230">
        <v>0.3</v>
      </c>
      <c r="CU16" s="238"/>
      <c r="CV16" s="238"/>
      <c r="CW16" s="238"/>
      <c r="CX16" s="238"/>
      <c r="CY16" s="238"/>
      <c r="CZ16" s="238"/>
      <c r="DA16" s="246"/>
      <c r="DB16" s="230" t="s">
        <v>199</v>
      </c>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230</v>
      </c>
      <c r="S17" s="110"/>
      <c r="T17" s="110"/>
      <c r="U17" s="110"/>
      <c r="V17" s="122"/>
      <c r="W17" s="130" t="s">
        <v>99</v>
      </c>
      <c r="X17" s="56"/>
      <c r="Y17" s="56"/>
      <c r="Z17" s="56"/>
      <c r="AA17" s="56"/>
      <c r="AB17" s="25"/>
      <c r="AC17" s="72">
        <v>3758</v>
      </c>
      <c r="AD17" s="80"/>
      <c r="AE17" s="80"/>
      <c r="AF17" s="80"/>
      <c r="AG17" s="84"/>
      <c r="AH17" s="72">
        <v>3924</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3413475</v>
      </c>
      <c r="BO17" s="217"/>
      <c r="BP17" s="217"/>
      <c r="BQ17" s="217"/>
      <c r="BR17" s="217"/>
      <c r="BS17" s="217"/>
      <c r="BT17" s="217"/>
      <c r="BU17" s="220"/>
      <c r="BV17" s="214">
        <v>3415242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1317.17</v>
      </c>
      <c r="M18" s="70"/>
      <c r="N18" s="70"/>
      <c r="O18" s="70"/>
      <c r="P18" s="70"/>
      <c r="Q18" s="70"/>
      <c r="R18" s="102"/>
      <c r="S18" s="102"/>
      <c r="T18" s="102"/>
      <c r="U18" s="102"/>
      <c r="V18" s="123"/>
      <c r="W18" s="131"/>
      <c r="X18" s="138"/>
      <c r="Y18" s="138"/>
      <c r="Z18" s="138"/>
      <c r="AA18" s="138"/>
      <c r="AB18" s="26"/>
      <c r="AC18" s="150">
        <v>46.4</v>
      </c>
      <c r="AD18" s="157"/>
      <c r="AE18" s="157"/>
      <c r="AF18" s="157"/>
      <c r="AG18" s="160"/>
      <c r="AH18" s="150">
        <v>46.7</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9095873</v>
      </c>
      <c r="BO18" s="217"/>
      <c r="BP18" s="217"/>
      <c r="BQ18" s="217"/>
      <c r="BR18" s="217"/>
      <c r="BS18" s="217"/>
      <c r="BT18" s="217"/>
      <c r="BU18" s="220"/>
      <c r="BV18" s="214">
        <v>9222665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11502706</v>
      </c>
      <c r="BO19" s="217"/>
      <c r="BP19" s="217"/>
      <c r="BQ19" s="217"/>
      <c r="BR19" s="217"/>
      <c r="BS19" s="217"/>
      <c r="BT19" s="217"/>
      <c r="BU19" s="220"/>
      <c r="BV19" s="214">
        <v>11956763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6092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5</v>
      </c>
      <c r="F22" s="56"/>
      <c r="G22" s="56"/>
      <c r="H22" s="56"/>
      <c r="I22" s="56"/>
      <c r="J22" s="56"/>
      <c r="K22" s="25"/>
      <c r="L22" s="50" t="s">
        <v>239</v>
      </c>
      <c r="M22" s="56"/>
      <c r="N22" s="56"/>
      <c r="O22" s="56"/>
      <c r="P22" s="25"/>
      <c r="Q22" s="92" t="s">
        <v>241</v>
      </c>
      <c r="R22" s="104"/>
      <c r="S22" s="104"/>
      <c r="T22" s="104"/>
      <c r="U22" s="104"/>
      <c r="V22" s="125"/>
      <c r="W22" s="133" t="s">
        <v>55</v>
      </c>
      <c r="X22" s="33"/>
      <c r="Y22" s="41"/>
      <c r="Z22" s="50" t="s">
        <v>5</v>
      </c>
      <c r="AA22" s="56"/>
      <c r="AB22" s="56"/>
      <c r="AC22" s="56"/>
      <c r="AD22" s="56"/>
      <c r="AE22" s="56"/>
      <c r="AF22" s="56"/>
      <c r="AG22" s="25"/>
      <c r="AH22" s="163" t="s">
        <v>182</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16699723</v>
      </c>
      <c r="BO22" s="216"/>
      <c r="BP22" s="216"/>
      <c r="BQ22" s="216"/>
      <c r="BR22" s="216"/>
      <c r="BS22" s="216"/>
      <c r="BT22" s="216"/>
      <c r="BU22" s="219"/>
      <c r="BV22" s="213">
        <v>17016998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12887296</v>
      </c>
      <c r="BO23" s="217"/>
      <c r="BP23" s="217"/>
      <c r="BQ23" s="217"/>
      <c r="BR23" s="217"/>
      <c r="BS23" s="217"/>
      <c r="BT23" s="217"/>
      <c r="BU23" s="220"/>
      <c r="BV23" s="214">
        <v>13063241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8470</v>
      </c>
      <c r="R24" s="80"/>
      <c r="S24" s="80"/>
      <c r="T24" s="80"/>
      <c r="U24" s="80"/>
      <c r="V24" s="84"/>
      <c r="W24" s="134"/>
      <c r="X24" s="34"/>
      <c r="Y24" s="42"/>
      <c r="Z24" s="52" t="s">
        <v>249</v>
      </c>
      <c r="AA24" s="58"/>
      <c r="AB24" s="58"/>
      <c r="AC24" s="58"/>
      <c r="AD24" s="58"/>
      <c r="AE24" s="58"/>
      <c r="AF24" s="58"/>
      <c r="AG24" s="63"/>
      <c r="AH24" s="72">
        <v>258</v>
      </c>
      <c r="AI24" s="80"/>
      <c r="AJ24" s="80"/>
      <c r="AK24" s="80"/>
      <c r="AL24" s="84"/>
      <c r="AM24" s="72">
        <v>753102</v>
      </c>
      <c r="AN24" s="80"/>
      <c r="AO24" s="80"/>
      <c r="AP24" s="80"/>
      <c r="AQ24" s="80"/>
      <c r="AR24" s="84"/>
      <c r="AS24" s="72">
        <v>2919</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12355412</v>
      </c>
      <c r="BO24" s="217"/>
      <c r="BP24" s="217"/>
      <c r="BQ24" s="217"/>
      <c r="BR24" s="217"/>
      <c r="BS24" s="217"/>
      <c r="BT24" s="217"/>
      <c r="BU24" s="220"/>
      <c r="BV24" s="214">
        <v>12262275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6790</v>
      </c>
      <c r="R25" s="80"/>
      <c r="S25" s="80"/>
      <c r="T25" s="80"/>
      <c r="U25" s="80"/>
      <c r="V25" s="84"/>
      <c r="W25" s="134"/>
      <c r="X25" s="34"/>
      <c r="Y25" s="42"/>
      <c r="Z25" s="52" t="s">
        <v>255</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2108817</v>
      </c>
      <c r="BO25" s="216"/>
      <c r="BP25" s="216"/>
      <c r="BQ25" s="216"/>
      <c r="BR25" s="216"/>
      <c r="BS25" s="216"/>
      <c r="BT25" s="216"/>
      <c r="BU25" s="219"/>
      <c r="BV25" s="213">
        <v>2174378</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6110</v>
      </c>
      <c r="R26" s="80"/>
      <c r="S26" s="80"/>
      <c r="T26" s="80"/>
      <c r="U26" s="80"/>
      <c r="V26" s="84"/>
      <c r="W26" s="134"/>
      <c r="X26" s="34"/>
      <c r="Y26" s="42"/>
      <c r="Z26" s="52" t="s">
        <v>257</v>
      </c>
      <c r="AA26" s="143"/>
      <c r="AB26" s="143"/>
      <c r="AC26" s="143"/>
      <c r="AD26" s="143"/>
      <c r="AE26" s="143"/>
      <c r="AF26" s="143"/>
      <c r="AG26" s="161"/>
      <c r="AH26" s="72">
        <v>6</v>
      </c>
      <c r="AI26" s="80"/>
      <c r="AJ26" s="80"/>
      <c r="AK26" s="80"/>
      <c r="AL26" s="84"/>
      <c r="AM26" s="72">
        <v>14844</v>
      </c>
      <c r="AN26" s="80"/>
      <c r="AO26" s="80"/>
      <c r="AP26" s="80"/>
      <c r="AQ26" s="80"/>
      <c r="AR26" s="84"/>
      <c r="AS26" s="72">
        <v>2474</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3060</v>
      </c>
      <c r="R27" s="80"/>
      <c r="S27" s="80"/>
      <c r="T27" s="80"/>
      <c r="U27" s="80"/>
      <c r="V27" s="84"/>
      <c r="W27" s="134"/>
      <c r="X27" s="34"/>
      <c r="Y27" s="42"/>
      <c r="Z27" s="52" t="s">
        <v>261</v>
      </c>
      <c r="AA27" s="58"/>
      <c r="AB27" s="58"/>
      <c r="AC27" s="58"/>
      <c r="AD27" s="58"/>
      <c r="AE27" s="58"/>
      <c r="AF27" s="58"/>
      <c r="AG27" s="63"/>
      <c r="AH27" s="72">
        <v>16</v>
      </c>
      <c r="AI27" s="80"/>
      <c r="AJ27" s="80"/>
      <c r="AK27" s="80"/>
      <c r="AL27" s="84"/>
      <c r="AM27" s="72">
        <v>48233</v>
      </c>
      <c r="AN27" s="80"/>
      <c r="AO27" s="80"/>
      <c r="AP27" s="80"/>
      <c r="AQ27" s="80"/>
      <c r="AR27" s="84"/>
      <c r="AS27" s="72">
        <v>3015</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100980</v>
      </c>
      <c r="BO27" s="218"/>
      <c r="BP27" s="218"/>
      <c r="BQ27" s="218"/>
      <c r="BR27" s="218"/>
      <c r="BS27" s="218"/>
      <c r="BT27" s="218"/>
      <c r="BU27" s="221"/>
      <c r="BV27" s="215">
        <v>100978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2460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267</v>
      </c>
      <c r="AZ28" s="201"/>
      <c r="BA28" s="201"/>
      <c r="BB28" s="204"/>
      <c r="BC28" s="189" t="s">
        <v>104</v>
      </c>
      <c r="BD28" s="197"/>
      <c r="BE28" s="197"/>
      <c r="BF28" s="197"/>
      <c r="BG28" s="197"/>
      <c r="BH28" s="197"/>
      <c r="BI28" s="197"/>
      <c r="BJ28" s="197"/>
      <c r="BK28" s="197"/>
      <c r="BL28" s="197"/>
      <c r="BM28" s="208"/>
      <c r="BN28" s="213">
        <v>1457658</v>
      </c>
      <c r="BO28" s="216"/>
      <c r="BP28" s="216"/>
      <c r="BQ28" s="216"/>
      <c r="BR28" s="216"/>
      <c r="BS28" s="216"/>
      <c r="BT28" s="216"/>
      <c r="BU28" s="219"/>
      <c r="BV28" s="213">
        <v>1436185</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14</v>
      </c>
      <c r="M29" s="80"/>
      <c r="N29" s="80"/>
      <c r="O29" s="80"/>
      <c r="P29" s="84"/>
      <c r="Q29" s="72">
        <v>2220</v>
      </c>
      <c r="R29" s="80"/>
      <c r="S29" s="80"/>
      <c r="T29" s="80"/>
      <c r="U29" s="80"/>
      <c r="V29" s="84"/>
      <c r="W29" s="135"/>
      <c r="X29" s="140"/>
      <c r="Y29" s="142"/>
      <c r="Z29" s="52" t="s">
        <v>270</v>
      </c>
      <c r="AA29" s="58"/>
      <c r="AB29" s="58"/>
      <c r="AC29" s="58"/>
      <c r="AD29" s="58"/>
      <c r="AE29" s="58"/>
      <c r="AF29" s="58"/>
      <c r="AG29" s="63"/>
      <c r="AH29" s="72">
        <v>274</v>
      </c>
      <c r="AI29" s="80"/>
      <c r="AJ29" s="80"/>
      <c r="AK29" s="80"/>
      <c r="AL29" s="84"/>
      <c r="AM29" s="72">
        <v>801335</v>
      </c>
      <c r="AN29" s="80"/>
      <c r="AO29" s="80"/>
      <c r="AP29" s="80"/>
      <c r="AQ29" s="80"/>
      <c r="AR29" s="84"/>
      <c r="AS29" s="72">
        <v>2925</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227341</v>
      </c>
      <c r="BO29" s="217"/>
      <c r="BP29" s="217"/>
      <c r="BQ29" s="217"/>
      <c r="BR29" s="217"/>
      <c r="BS29" s="217"/>
      <c r="BT29" s="217"/>
      <c r="BU29" s="220"/>
      <c r="BV29" s="214">
        <v>194688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273</v>
      </c>
      <c r="X30" s="141"/>
      <c r="Y30" s="141"/>
      <c r="Z30" s="141"/>
      <c r="AA30" s="141"/>
      <c r="AB30" s="141"/>
      <c r="AC30" s="141"/>
      <c r="AD30" s="141"/>
      <c r="AE30" s="141"/>
      <c r="AF30" s="141"/>
      <c r="AG30" s="162"/>
      <c r="AH30" s="150">
        <v>96.4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8640982</v>
      </c>
      <c r="BO30" s="218"/>
      <c r="BP30" s="218"/>
      <c r="BQ30" s="218"/>
      <c r="BR30" s="218"/>
      <c r="BS30" s="218"/>
      <c r="BT30" s="218"/>
      <c r="BU30" s="221"/>
      <c r="BV30" s="215">
        <v>3911246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275</v>
      </c>
      <c r="AN32" s="111"/>
      <c r="AO32" s="111"/>
      <c r="AP32" s="111"/>
      <c r="AQ32" s="111"/>
      <c r="AR32" s="111"/>
      <c r="AS32" s="111"/>
      <c r="AT32" s="111"/>
      <c r="AU32" s="111"/>
      <c r="AV32" s="111"/>
      <c r="AW32" s="111"/>
      <c r="AX32" s="111"/>
      <c r="AY32" s="111"/>
      <c r="AZ32" s="111"/>
      <c r="BA32" s="111"/>
      <c r="BB32" s="111"/>
      <c r="BC32" s="111"/>
      <c r="BE32" s="111" t="s">
        <v>276</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279</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58</v>
      </c>
      <c r="D33" s="37"/>
      <c r="E33" s="54" t="s">
        <v>280</v>
      </c>
      <c r="F33" s="54"/>
      <c r="G33" s="54"/>
      <c r="H33" s="54"/>
      <c r="I33" s="54"/>
      <c r="J33" s="54"/>
      <c r="K33" s="54"/>
      <c r="L33" s="54"/>
      <c r="M33" s="54"/>
      <c r="N33" s="54"/>
      <c r="O33" s="54"/>
      <c r="P33" s="54"/>
      <c r="Q33" s="54"/>
      <c r="R33" s="54"/>
      <c r="S33" s="54"/>
      <c r="T33" s="54"/>
      <c r="U33" s="37" t="s">
        <v>58</v>
      </c>
      <c r="V33" s="37"/>
      <c r="W33" s="54" t="s">
        <v>280</v>
      </c>
      <c r="X33" s="54"/>
      <c r="Y33" s="54"/>
      <c r="Z33" s="54"/>
      <c r="AA33" s="54"/>
      <c r="AB33" s="54"/>
      <c r="AC33" s="54"/>
      <c r="AD33" s="54"/>
      <c r="AE33" s="54"/>
      <c r="AF33" s="54"/>
      <c r="AG33" s="54"/>
      <c r="AH33" s="54"/>
      <c r="AI33" s="54"/>
      <c r="AJ33" s="54"/>
      <c r="AK33" s="54"/>
      <c r="AL33" s="54"/>
      <c r="AM33" s="37" t="s">
        <v>58</v>
      </c>
      <c r="AN33" s="37"/>
      <c r="AO33" s="54" t="s">
        <v>280</v>
      </c>
      <c r="AP33" s="54"/>
      <c r="AQ33" s="54"/>
      <c r="AR33" s="54"/>
      <c r="AS33" s="54"/>
      <c r="AT33" s="54"/>
      <c r="AU33" s="54"/>
      <c r="AV33" s="54"/>
      <c r="AW33" s="54"/>
      <c r="AX33" s="54"/>
      <c r="AY33" s="54"/>
      <c r="AZ33" s="54"/>
      <c r="BA33" s="54"/>
      <c r="BB33" s="54"/>
      <c r="BC33" s="54"/>
      <c r="BD33" s="37"/>
      <c r="BE33" s="54" t="s">
        <v>282</v>
      </c>
      <c r="BF33" s="54"/>
      <c r="BG33" s="54" t="s">
        <v>166</v>
      </c>
      <c r="BH33" s="54"/>
      <c r="BI33" s="54"/>
      <c r="BJ33" s="54"/>
      <c r="BK33" s="54"/>
      <c r="BL33" s="54"/>
      <c r="BM33" s="54"/>
      <c r="BN33" s="54"/>
      <c r="BO33" s="54"/>
      <c r="BP33" s="54"/>
      <c r="BQ33" s="54"/>
      <c r="BR33" s="54"/>
      <c r="BS33" s="54"/>
      <c r="BT33" s="54"/>
      <c r="BU33" s="54"/>
      <c r="BV33" s="37"/>
      <c r="BW33" s="37" t="s">
        <v>282</v>
      </c>
      <c r="BX33" s="37"/>
      <c r="BY33" s="54" t="s">
        <v>111</v>
      </c>
      <c r="BZ33" s="54"/>
      <c r="CA33" s="54"/>
      <c r="CB33" s="54"/>
      <c r="CC33" s="54"/>
      <c r="CD33" s="54"/>
      <c r="CE33" s="54"/>
      <c r="CF33" s="54"/>
      <c r="CG33" s="54"/>
      <c r="CH33" s="54"/>
      <c r="CI33" s="54"/>
      <c r="CJ33" s="54"/>
      <c r="CK33" s="54"/>
      <c r="CL33" s="54"/>
      <c r="CM33" s="54"/>
      <c r="CN33" s="54"/>
      <c r="CO33" s="37" t="s">
        <v>58</v>
      </c>
      <c r="CP33" s="37"/>
      <c r="CQ33" s="54" t="s">
        <v>283</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町立別海病院事業会計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9</v>
      </c>
      <c r="BX34" s="38"/>
      <c r="BY34" s="55" t="str">
        <f>IF('各会計、関係団体の財政状況及び健全化判断比率'!B68="","",'各会計、関係団体の財政状況及び健全化判断比率'!B68)</f>
        <v>根室北部消防事務組合</v>
      </c>
      <c r="BZ34" s="55"/>
      <c r="CA34" s="55"/>
      <c r="CB34" s="55"/>
      <c r="CC34" s="55"/>
      <c r="CD34" s="55"/>
      <c r="CE34" s="55"/>
      <c r="CF34" s="55"/>
      <c r="CG34" s="55"/>
      <c r="CH34" s="55"/>
      <c r="CI34" s="55"/>
      <c r="CJ34" s="55"/>
      <c r="CK34" s="55"/>
      <c r="CL34" s="55"/>
      <c r="CM34" s="55"/>
      <c r="CN34" s="2"/>
      <c r="CO34" s="38">
        <f>IF(CQ34="","",MAX(C34:D43,U34:V43,AM34:AN43,BE34:BF43,BW34:BX43)+1)</f>
        <v>12</v>
      </c>
      <c r="CP34" s="38"/>
      <c r="CQ34" s="55" t="str">
        <f>IF('各会計、関係団体の財政状況及び健全化判断比率'!BS7="","",'各会計、関係団体の財政状況及び健全化判断比率'!BS7)</f>
        <v>別海町観光開発公社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別海町水道事業会計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10</v>
      </c>
      <c r="BX35" s="38"/>
      <c r="BY35" s="55" t="str">
        <f>IF('各会計、関係団体の財政状況及び健全化判断比率'!B69="","",'各会計、関係団体の財政状況及び健全化判断比率'!B69)</f>
        <v>中標津町外２町葬斎組合</v>
      </c>
      <c r="BZ35" s="55"/>
      <c r="CA35" s="55"/>
      <c r="CB35" s="55"/>
      <c r="CC35" s="55"/>
      <c r="CD35" s="55"/>
      <c r="CE35" s="55"/>
      <c r="CF35" s="55"/>
      <c r="CG35" s="55"/>
      <c r="CH35" s="55"/>
      <c r="CI35" s="55"/>
      <c r="CJ35" s="55"/>
      <c r="CK35" s="55"/>
      <c r="CL35" s="55"/>
      <c r="CM35" s="55"/>
      <c r="CN35" s="2"/>
      <c r="CO35" s="38">
        <f t="shared" ref="CO35:CO43" si="5">IF(CQ35="","",CO34+1)</f>
        <v>13</v>
      </c>
      <c r="CP35" s="38"/>
      <c r="CQ35" s="55" t="str">
        <f>IF('各会計、関係団体の財政状況及び健全化判断比率'!BS8="","",'各会計、関係団体の財政状況及び健全化判断比率'!BS8)</f>
        <v>別海町酪農研修牧場</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8</v>
      </c>
      <c r="AN36" s="38"/>
      <c r="AO36" s="55" t="str">
        <f>IF('各会計、関係団体の財政状況及び健全化判断比率'!B34="","",'各会計、関係団体の財政状況及び健全化判断比率'!B34)</f>
        <v>別海町下水道等事業会計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11</v>
      </c>
      <c r="BX36" s="38"/>
      <c r="BY36" s="55" t="str">
        <f>IF('各会計、関係団体の財政状況及び健全化判断比率'!B70="","",'各会計、関係団体の財政状況及び健全化判断比率'!B70)</f>
        <v>根室北部廃棄物処理広域連合</v>
      </c>
      <c r="BZ36" s="55"/>
      <c r="CA36" s="55"/>
      <c r="CB36" s="55"/>
      <c r="CC36" s="55"/>
      <c r="CD36" s="55"/>
      <c r="CE36" s="55"/>
      <c r="CF36" s="55"/>
      <c r="CG36" s="55"/>
      <c r="CH36" s="55"/>
      <c r="CI36" s="55"/>
      <c r="CJ36" s="55"/>
      <c r="CK36" s="55"/>
      <c r="CL36" s="55"/>
      <c r="CM36" s="55"/>
      <c r="CN36" s="2"/>
      <c r="CO36" s="38">
        <f t="shared" si="5"/>
        <v>14</v>
      </c>
      <c r="CP36" s="38"/>
      <c r="CQ36" s="55" t="str">
        <f>IF('各会計、関係団体の財政状況及び健全化判断比率'!BS9="","",'各会計、関係団体の財政状況及び健全化判断比率'!BS9)</f>
        <v>べつかい乳業興社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t="str">
        <f t="shared" si="4"/>
        <v/>
      </c>
      <c r="BX37" s="38"/>
      <c r="BY37" s="55" t="str">
        <f>IF('各会計、関係団体の財政状況及び健全化判断比率'!B71="","",'各会計、関係団体の財政状況及び健全化判断比率'!B71)</f>
        <v/>
      </c>
      <c r="BZ37" s="55"/>
      <c r="CA37" s="55"/>
      <c r="CB37" s="55"/>
      <c r="CC37" s="55"/>
      <c r="CD37" s="55"/>
      <c r="CE37" s="55"/>
      <c r="CF37" s="55"/>
      <c r="CG37" s="55"/>
      <c r="CH37" s="55"/>
      <c r="CI37" s="55"/>
      <c r="CJ37" s="55"/>
      <c r="CK37" s="55"/>
      <c r="CL37" s="55"/>
      <c r="CM37" s="55"/>
      <c r="CN37" s="2"/>
      <c r="CO37" s="38">
        <f t="shared" si="5"/>
        <v>15</v>
      </c>
      <c r="CP37" s="38"/>
      <c r="CQ37" s="55" t="str">
        <f>IF('各会計、関係団体の財政状況及び健全化判断比率'!BS10="","",'各会計、関係団体の財政状況及び健全化判断比率'!BS10)</f>
        <v>別海バイオガス発電</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JMi5c6ewF1ndPnphgMSlgiWg5Vz8kURAxTBUyRWqZkyvQ9KREci4SRzyCp/Nd5Re+GnxV8HtM/SICn7F9WVEKA==" saltValue="CRIrljowuRSoEODUk7dcs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253</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2517671</v>
      </c>
      <c r="S5" s="276"/>
      <c r="T5" s="276"/>
      <c r="U5" s="276"/>
      <c r="V5" s="276"/>
      <c r="W5" s="276"/>
      <c r="X5" s="276"/>
      <c r="Y5" s="278"/>
      <c r="Z5" s="281">
        <v>7.5</v>
      </c>
      <c r="AA5" s="281"/>
      <c r="AB5" s="281"/>
      <c r="AC5" s="281"/>
      <c r="AD5" s="286">
        <v>2517671</v>
      </c>
      <c r="AE5" s="286"/>
      <c r="AF5" s="286"/>
      <c r="AG5" s="286"/>
      <c r="AH5" s="286"/>
      <c r="AI5" s="286"/>
      <c r="AJ5" s="286"/>
      <c r="AK5" s="286"/>
      <c r="AL5" s="291">
        <v>26</v>
      </c>
      <c r="AM5" s="293"/>
      <c r="AN5" s="293"/>
      <c r="AO5" s="295"/>
      <c r="AP5" s="260" t="s">
        <v>315</v>
      </c>
      <c r="AQ5" s="265"/>
      <c r="AR5" s="265"/>
      <c r="AS5" s="265"/>
      <c r="AT5" s="265"/>
      <c r="AU5" s="265"/>
      <c r="AV5" s="265"/>
      <c r="AW5" s="265"/>
      <c r="AX5" s="265"/>
      <c r="AY5" s="265"/>
      <c r="AZ5" s="265"/>
      <c r="BA5" s="265"/>
      <c r="BB5" s="265"/>
      <c r="BC5" s="265"/>
      <c r="BD5" s="265"/>
      <c r="BE5" s="265"/>
      <c r="BF5" s="268"/>
      <c r="BG5" s="274">
        <v>2514157</v>
      </c>
      <c r="BH5" s="217"/>
      <c r="BI5" s="217"/>
      <c r="BJ5" s="217"/>
      <c r="BK5" s="217"/>
      <c r="BL5" s="217"/>
      <c r="BM5" s="217"/>
      <c r="BN5" s="279"/>
      <c r="BO5" s="282">
        <v>99.9</v>
      </c>
      <c r="BP5" s="282"/>
      <c r="BQ5" s="282"/>
      <c r="BR5" s="282"/>
      <c r="BS5" s="287">
        <v>36218</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318</v>
      </c>
      <c r="CS5" s="139"/>
      <c r="CT5" s="139"/>
      <c r="CU5" s="139"/>
      <c r="CV5" s="139"/>
      <c r="CW5" s="139"/>
      <c r="CX5" s="139"/>
      <c r="CY5" s="144"/>
      <c r="CZ5" s="182" t="s">
        <v>308</v>
      </c>
      <c r="DA5" s="139"/>
      <c r="DB5" s="139"/>
      <c r="DC5" s="144"/>
      <c r="DD5" s="182" t="s">
        <v>319</v>
      </c>
      <c r="DE5" s="139"/>
      <c r="DF5" s="139"/>
      <c r="DG5" s="139"/>
      <c r="DH5" s="139"/>
      <c r="DI5" s="139"/>
      <c r="DJ5" s="139"/>
      <c r="DK5" s="139"/>
      <c r="DL5" s="139"/>
      <c r="DM5" s="139"/>
      <c r="DN5" s="139"/>
      <c r="DO5" s="139"/>
      <c r="DP5" s="144"/>
      <c r="DQ5" s="182" t="s">
        <v>321</v>
      </c>
      <c r="DR5" s="139"/>
      <c r="DS5" s="139"/>
      <c r="DT5" s="139"/>
      <c r="DU5" s="139"/>
      <c r="DV5" s="139"/>
      <c r="DW5" s="139"/>
      <c r="DX5" s="139"/>
      <c r="DY5" s="139"/>
      <c r="DZ5" s="139"/>
      <c r="EA5" s="139"/>
      <c r="EB5" s="139"/>
      <c r="EC5" s="144"/>
    </row>
    <row r="6" spans="2:143" ht="11.25" customHeight="1">
      <c r="B6" s="261" t="s">
        <v>322</v>
      </c>
      <c r="C6" s="1"/>
      <c r="D6" s="1"/>
      <c r="E6" s="1"/>
      <c r="F6" s="1"/>
      <c r="G6" s="1"/>
      <c r="H6" s="1"/>
      <c r="I6" s="1"/>
      <c r="J6" s="1"/>
      <c r="K6" s="1"/>
      <c r="L6" s="1"/>
      <c r="M6" s="1"/>
      <c r="N6" s="1"/>
      <c r="O6" s="1"/>
      <c r="P6" s="1"/>
      <c r="Q6" s="269"/>
      <c r="R6" s="274">
        <v>377136</v>
      </c>
      <c r="S6" s="217"/>
      <c r="T6" s="217"/>
      <c r="U6" s="217"/>
      <c r="V6" s="217"/>
      <c r="W6" s="217"/>
      <c r="X6" s="217"/>
      <c r="Y6" s="279"/>
      <c r="Z6" s="282">
        <v>1.1000000000000001</v>
      </c>
      <c r="AA6" s="282"/>
      <c r="AB6" s="282"/>
      <c r="AC6" s="282"/>
      <c r="AD6" s="287">
        <v>377136</v>
      </c>
      <c r="AE6" s="287"/>
      <c r="AF6" s="287"/>
      <c r="AG6" s="287"/>
      <c r="AH6" s="287"/>
      <c r="AI6" s="287"/>
      <c r="AJ6" s="287"/>
      <c r="AK6" s="287"/>
      <c r="AL6" s="283">
        <v>3.9</v>
      </c>
      <c r="AM6" s="238"/>
      <c r="AN6" s="238"/>
      <c r="AO6" s="296"/>
      <c r="AP6" s="261" t="s">
        <v>108</v>
      </c>
      <c r="AQ6" s="1"/>
      <c r="AR6" s="1"/>
      <c r="AS6" s="1"/>
      <c r="AT6" s="1"/>
      <c r="AU6" s="1"/>
      <c r="AV6" s="1"/>
      <c r="AW6" s="1"/>
      <c r="AX6" s="1"/>
      <c r="AY6" s="1"/>
      <c r="AZ6" s="1"/>
      <c r="BA6" s="1"/>
      <c r="BB6" s="1"/>
      <c r="BC6" s="1"/>
      <c r="BD6" s="1"/>
      <c r="BE6" s="1"/>
      <c r="BF6" s="269"/>
      <c r="BG6" s="274">
        <v>2514157</v>
      </c>
      <c r="BH6" s="217"/>
      <c r="BI6" s="217"/>
      <c r="BJ6" s="217"/>
      <c r="BK6" s="217"/>
      <c r="BL6" s="217"/>
      <c r="BM6" s="217"/>
      <c r="BN6" s="279"/>
      <c r="BO6" s="282">
        <v>99.9</v>
      </c>
      <c r="BP6" s="282"/>
      <c r="BQ6" s="282"/>
      <c r="BR6" s="282"/>
      <c r="BS6" s="287">
        <v>36218</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110589</v>
      </c>
      <c r="CS6" s="217"/>
      <c r="CT6" s="217"/>
      <c r="CU6" s="217"/>
      <c r="CV6" s="217"/>
      <c r="CW6" s="217"/>
      <c r="CX6" s="217"/>
      <c r="CY6" s="279"/>
      <c r="CZ6" s="291">
        <v>0.3</v>
      </c>
      <c r="DA6" s="293"/>
      <c r="DB6" s="293"/>
      <c r="DC6" s="337"/>
      <c r="DD6" s="288" t="s">
        <v>199</v>
      </c>
      <c r="DE6" s="217"/>
      <c r="DF6" s="217"/>
      <c r="DG6" s="217"/>
      <c r="DH6" s="217"/>
      <c r="DI6" s="217"/>
      <c r="DJ6" s="217"/>
      <c r="DK6" s="217"/>
      <c r="DL6" s="217"/>
      <c r="DM6" s="217"/>
      <c r="DN6" s="217"/>
      <c r="DO6" s="217"/>
      <c r="DP6" s="279"/>
      <c r="DQ6" s="288">
        <v>110589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982</v>
      </c>
      <c r="S7" s="217"/>
      <c r="T7" s="217"/>
      <c r="U7" s="217"/>
      <c r="V7" s="217"/>
      <c r="W7" s="217"/>
      <c r="X7" s="217"/>
      <c r="Y7" s="279"/>
      <c r="Z7" s="282">
        <v>0</v>
      </c>
      <c r="AA7" s="282"/>
      <c r="AB7" s="282"/>
      <c r="AC7" s="282"/>
      <c r="AD7" s="287">
        <v>982</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1153743</v>
      </c>
      <c r="BH7" s="217"/>
      <c r="BI7" s="217"/>
      <c r="BJ7" s="217"/>
      <c r="BK7" s="217"/>
      <c r="BL7" s="217"/>
      <c r="BM7" s="217"/>
      <c r="BN7" s="279"/>
      <c r="BO7" s="282">
        <v>45.8</v>
      </c>
      <c r="BP7" s="282"/>
      <c r="BQ7" s="282"/>
      <c r="BR7" s="282"/>
      <c r="BS7" s="287">
        <v>36218</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17660731</v>
      </c>
      <c r="CS7" s="217"/>
      <c r="CT7" s="217"/>
      <c r="CU7" s="217"/>
      <c r="CV7" s="217"/>
      <c r="CW7" s="217"/>
      <c r="CX7" s="217"/>
      <c r="CY7" s="279"/>
      <c r="CZ7" s="282">
        <v>53.2</v>
      </c>
      <c r="DA7" s="282"/>
      <c r="DB7" s="282"/>
      <c r="DC7" s="282"/>
      <c r="DD7" s="288">
        <v>166833</v>
      </c>
      <c r="DE7" s="217"/>
      <c r="DF7" s="217"/>
      <c r="DG7" s="217"/>
      <c r="DH7" s="217"/>
      <c r="DI7" s="217"/>
      <c r="DJ7" s="217"/>
      <c r="DK7" s="217"/>
      <c r="DL7" s="217"/>
      <c r="DM7" s="217"/>
      <c r="DN7" s="217"/>
      <c r="DO7" s="217"/>
      <c r="DP7" s="279"/>
      <c r="DQ7" s="288">
        <v>1267495</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9077</v>
      </c>
      <c r="S8" s="217"/>
      <c r="T8" s="217"/>
      <c r="U8" s="217"/>
      <c r="V8" s="217"/>
      <c r="W8" s="217"/>
      <c r="X8" s="217"/>
      <c r="Y8" s="279"/>
      <c r="Z8" s="282">
        <v>0</v>
      </c>
      <c r="AA8" s="282"/>
      <c r="AB8" s="282"/>
      <c r="AC8" s="282"/>
      <c r="AD8" s="287">
        <v>9077</v>
      </c>
      <c r="AE8" s="287"/>
      <c r="AF8" s="287"/>
      <c r="AG8" s="287"/>
      <c r="AH8" s="287"/>
      <c r="AI8" s="287"/>
      <c r="AJ8" s="287"/>
      <c r="AK8" s="287"/>
      <c r="AL8" s="283">
        <v>0.1</v>
      </c>
      <c r="AM8" s="238"/>
      <c r="AN8" s="238"/>
      <c r="AO8" s="296"/>
      <c r="AP8" s="261" t="s">
        <v>121</v>
      </c>
      <c r="AQ8" s="1"/>
      <c r="AR8" s="1"/>
      <c r="AS8" s="1"/>
      <c r="AT8" s="1"/>
      <c r="AU8" s="1"/>
      <c r="AV8" s="1"/>
      <c r="AW8" s="1"/>
      <c r="AX8" s="1"/>
      <c r="AY8" s="1"/>
      <c r="AZ8" s="1"/>
      <c r="BA8" s="1"/>
      <c r="BB8" s="1"/>
      <c r="BC8" s="1"/>
      <c r="BD8" s="1"/>
      <c r="BE8" s="1"/>
      <c r="BF8" s="269"/>
      <c r="BG8" s="274">
        <v>28603</v>
      </c>
      <c r="BH8" s="217"/>
      <c r="BI8" s="217"/>
      <c r="BJ8" s="217"/>
      <c r="BK8" s="217"/>
      <c r="BL8" s="217"/>
      <c r="BM8" s="217"/>
      <c r="BN8" s="279"/>
      <c r="BO8" s="282">
        <v>1.1000000000000001</v>
      </c>
      <c r="BP8" s="282"/>
      <c r="BQ8" s="282"/>
      <c r="BR8" s="282"/>
      <c r="BS8" s="287" t="s">
        <v>199</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3276263</v>
      </c>
      <c r="CS8" s="217"/>
      <c r="CT8" s="217"/>
      <c r="CU8" s="217"/>
      <c r="CV8" s="217"/>
      <c r="CW8" s="217"/>
      <c r="CX8" s="217"/>
      <c r="CY8" s="279"/>
      <c r="CZ8" s="282">
        <v>9.9</v>
      </c>
      <c r="DA8" s="282"/>
      <c r="DB8" s="282"/>
      <c r="DC8" s="282"/>
      <c r="DD8" s="288">
        <v>204994</v>
      </c>
      <c r="DE8" s="217"/>
      <c r="DF8" s="217"/>
      <c r="DG8" s="217"/>
      <c r="DH8" s="217"/>
      <c r="DI8" s="217"/>
      <c r="DJ8" s="217"/>
      <c r="DK8" s="217"/>
      <c r="DL8" s="217"/>
      <c r="DM8" s="217"/>
      <c r="DN8" s="217"/>
      <c r="DO8" s="217"/>
      <c r="DP8" s="279"/>
      <c r="DQ8" s="288">
        <v>2211688</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10437</v>
      </c>
      <c r="S9" s="217"/>
      <c r="T9" s="217"/>
      <c r="U9" s="217"/>
      <c r="V9" s="217"/>
      <c r="W9" s="217"/>
      <c r="X9" s="217"/>
      <c r="Y9" s="279"/>
      <c r="Z9" s="282">
        <v>0</v>
      </c>
      <c r="AA9" s="282"/>
      <c r="AB9" s="282"/>
      <c r="AC9" s="282"/>
      <c r="AD9" s="287">
        <v>10437</v>
      </c>
      <c r="AE9" s="287"/>
      <c r="AF9" s="287"/>
      <c r="AG9" s="287"/>
      <c r="AH9" s="287"/>
      <c r="AI9" s="287"/>
      <c r="AJ9" s="287"/>
      <c r="AK9" s="287"/>
      <c r="AL9" s="283">
        <v>0.1</v>
      </c>
      <c r="AM9" s="238"/>
      <c r="AN9" s="238"/>
      <c r="AO9" s="296"/>
      <c r="AP9" s="261" t="s">
        <v>331</v>
      </c>
      <c r="AQ9" s="1"/>
      <c r="AR9" s="1"/>
      <c r="AS9" s="1"/>
      <c r="AT9" s="1"/>
      <c r="AU9" s="1"/>
      <c r="AV9" s="1"/>
      <c r="AW9" s="1"/>
      <c r="AX9" s="1"/>
      <c r="AY9" s="1"/>
      <c r="AZ9" s="1"/>
      <c r="BA9" s="1"/>
      <c r="BB9" s="1"/>
      <c r="BC9" s="1"/>
      <c r="BD9" s="1"/>
      <c r="BE9" s="1"/>
      <c r="BF9" s="269"/>
      <c r="BG9" s="274">
        <v>972758</v>
      </c>
      <c r="BH9" s="217"/>
      <c r="BI9" s="217"/>
      <c r="BJ9" s="217"/>
      <c r="BK9" s="217"/>
      <c r="BL9" s="217"/>
      <c r="BM9" s="217"/>
      <c r="BN9" s="279"/>
      <c r="BO9" s="282">
        <v>38.6</v>
      </c>
      <c r="BP9" s="282"/>
      <c r="BQ9" s="282"/>
      <c r="BR9" s="282"/>
      <c r="BS9" s="287" t="s">
        <v>199</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2103373</v>
      </c>
      <c r="CS9" s="217"/>
      <c r="CT9" s="217"/>
      <c r="CU9" s="217"/>
      <c r="CV9" s="217"/>
      <c r="CW9" s="217"/>
      <c r="CX9" s="217"/>
      <c r="CY9" s="279"/>
      <c r="CZ9" s="282">
        <v>6.3</v>
      </c>
      <c r="DA9" s="282"/>
      <c r="DB9" s="282"/>
      <c r="DC9" s="282"/>
      <c r="DD9" s="288">
        <v>25634</v>
      </c>
      <c r="DE9" s="217"/>
      <c r="DF9" s="217"/>
      <c r="DG9" s="217"/>
      <c r="DH9" s="217"/>
      <c r="DI9" s="217"/>
      <c r="DJ9" s="217"/>
      <c r="DK9" s="217"/>
      <c r="DL9" s="217"/>
      <c r="DM9" s="217"/>
      <c r="DN9" s="217"/>
      <c r="DO9" s="217"/>
      <c r="DP9" s="279"/>
      <c r="DQ9" s="288">
        <v>1642814</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61931</v>
      </c>
      <c r="BH10" s="217"/>
      <c r="BI10" s="217"/>
      <c r="BJ10" s="217"/>
      <c r="BK10" s="217"/>
      <c r="BL10" s="217"/>
      <c r="BM10" s="217"/>
      <c r="BN10" s="279"/>
      <c r="BO10" s="282">
        <v>2.5</v>
      </c>
      <c r="BP10" s="282"/>
      <c r="BQ10" s="282"/>
      <c r="BR10" s="282"/>
      <c r="BS10" s="287">
        <v>10370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899</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899</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389171</v>
      </c>
      <c r="S11" s="217"/>
      <c r="T11" s="217"/>
      <c r="U11" s="217"/>
      <c r="V11" s="217"/>
      <c r="W11" s="217"/>
      <c r="X11" s="217"/>
      <c r="Y11" s="279"/>
      <c r="Z11" s="283">
        <v>1.2</v>
      </c>
      <c r="AA11" s="238"/>
      <c r="AB11" s="238"/>
      <c r="AC11" s="285"/>
      <c r="AD11" s="288">
        <v>389171</v>
      </c>
      <c r="AE11" s="217"/>
      <c r="AF11" s="217"/>
      <c r="AG11" s="217"/>
      <c r="AH11" s="217"/>
      <c r="AI11" s="217"/>
      <c r="AJ11" s="217"/>
      <c r="AK11" s="279"/>
      <c r="AL11" s="283">
        <v>4</v>
      </c>
      <c r="AM11" s="238"/>
      <c r="AN11" s="238"/>
      <c r="AO11" s="296"/>
      <c r="AP11" s="261" t="s">
        <v>336</v>
      </c>
      <c r="AQ11" s="1"/>
      <c r="AR11" s="1"/>
      <c r="AS11" s="1"/>
      <c r="AT11" s="1"/>
      <c r="AU11" s="1"/>
      <c r="AV11" s="1"/>
      <c r="AW11" s="1"/>
      <c r="AX11" s="1"/>
      <c r="AY11" s="1"/>
      <c r="AZ11" s="1"/>
      <c r="BA11" s="1"/>
      <c r="BB11" s="1"/>
      <c r="BC11" s="1"/>
      <c r="BD11" s="1"/>
      <c r="BE11" s="1"/>
      <c r="BF11" s="269"/>
      <c r="BG11" s="274">
        <v>90451</v>
      </c>
      <c r="BH11" s="217"/>
      <c r="BI11" s="217"/>
      <c r="BJ11" s="217"/>
      <c r="BK11" s="217"/>
      <c r="BL11" s="217"/>
      <c r="BM11" s="217"/>
      <c r="BN11" s="279"/>
      <c r="BO11" s="282">
        <v>3.6</v>
      </c>
      <c r="BP11" s="282"/>
      <c r="BQ11" s="282"/>
      <c r="BR11" s="282"/>
      <c r="BS11" s="287">
        <v>25848</v>
      </c>
      <c r="BT11" s="287"/>
      <c r="BU11" s="287"/>
      <c r="BV11" s="287"/>
      <c r="BW11" s="287"/>
      <c r="BX11" s="287"/>
      <c r="BY11" s="287"/>
      <c r="BZ11" s="287"/>
      <c r="CA11" s="287"/>
      <c r="CB11" s="325"/>
      <c r="CD11" s="261" t="s">
        <v>340</v>
      </c>
      <c r="CE11" s="1"/>
      <c r="CF11" s="1"/>
      <c r="CG11" s="1"/>
      <c r="CH11" s="1"/>
      <c r="CI11" s="1"/>
      <c r="CJ11" s="1"/>
      <c r="CK11" s="1"/>
      <c r="CL11" s="1"/>
      <c r="CM11" s="1"/>
      <c r="CN11" s="1"/>
      <c r="CO11" s="1"/>
      <c r="CP11" s="1"/>
      <c r="CQ11" s="269"/>
      <c r="CR11" s="274">
        <v>2708622</v>
      </c>
      <c r="CS11" s="217"/>
      <c r="CT11" s="217"/>
      <c r="CU11" s="217"/>
      <c r="CV11" s="217"/>
      <c r="CW11" s="217"/>
      <c r="CX11" s="217"/>
      <c r="CY11" s="279"/>
      <c r="CZ11" s="282">
        <v>8.1999999999999993</v>
      </c>
      <c r="DA11" s="282"/>
      <c r="DB11" s="282"/>
      <c r="DC11" s="282"/>
      <c r="DD11" s="288">
        <v>966859</v>
      </c>
      <c r="DE11" s="217"/>
      <c r="DF11" s="217"/>
      <c r="DG11" s="217"/>
      <c r="DH11" s="217"/>
      <c r="DI11" s="217"/>
      <c r="DJ11" s="217"/>
      <c r="DK11" s="217"/>
      <c r="DL11" s="217"/>
      <c r="DM11" s="217"/>
      <c r="DN11" s="217"/>
      <c r="DO11" s="217"/>
      <c r="DP11" s="279"/>
      <c r="DQ11" s="288">
        <v>581249</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341</v>
      </c>
      <c r="AQ12" s="1"/>
      <c r="AR12" s="1"/>
      <c r="AS12" s="1"/>
      <c r="AT12" s="1"/>
      <c r="AU12" s="1"/>
      <c r="AV12" s="1"/>
      <c r="AW12" s="1"/>
      <c r="AX12" s="1"/>
      <c r="AY12" s="1"/>
      <c r="AZ12" s="1"/>
      <c r="BA12" s="1"/>
      <c r="BB12" s="1"/>
      <c r="BC12" s="1"/>
      <c r="BD12" s="1"/>
      <c r="BE12" s="1"/>
      <c r="BF12" s="269"/>
      <c r="BG12" s="274">
        <v>1163778</v>
      </c>
      <c r="BH12" s="217"/>
      <c r="BI12" s="217"/>
      <c r="BJ12" s="217"/>
      <c r="BK12" s="217"/>
      <c r="BL12" s="217"/>
      <c r="BM12" s="217"/>
      <c r="BN12" s="279"/>
      <c r="BO12" s="282">
        <v>46.2</v>
      </c>
      <c r="BP12" s="282"/>
      <c r="BQ12" s="282"/>
      <c r="BR12" s="282"/>
      <c r="BS12" s="287" t="s">
        <v>199</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333994</v>
      </c>
      <c r="CS12" s="217"/>
      <c r="CT12" s="217"/>
      <c r="CU12" s="217"/>
      <c r="CV12" s="217"/>
      <c r="CW12" s="217"/>
      <c r="CX12" s="217"/>
      <c r="CY12" s="279"/>
      <c r="CZ12" s="282">
        <v>1</v>
      </c>
      <c r="DA12" s="282"/>
      <c r="DB12" s="282"/>
      <c r="DC12" s="282"/>
      <c r="DD12" s="288">
        <v>43865</v>
      </c>
      <c r="DE12" s="217"/>
      <c r="DF12" s="217"/>
      <c r="DG12" s="217"/>
      <c r="DH12" s="217"/>
      <c r="DI12" s="217"/>
      <c r="DJ12" s="217"/>
      <c r="DK12" s="217"/>
      <c r="DL12" s="217"/>
      <c r="DM12" s="217"/>
      <c r="DN12" s="217"/>
      <c r="DO12" s="217"/>
      <c r="DP12" s="279"/>
      <c r="DQ12" s="288">
        <v>251436</v>
      </c>
      <c r="DR12" s="217"/>
      <c r="DS12" s="217"/>
      <c r="DT12" s="217"/>
      <c r="DU12" s="217"/>
      <c r="DV12" s="217"/>
      <c r="DW12" s="217"/>
      <c r="DX12" s="217"/>
      <c r="DY12" s="217"/>
      <c r="DZ12" s="217"/>
      <c r="EA12" s="217"/>
      <c r="EB12" s="217"/>
      <c r="EC12" s="326"/>
    </row>
    <row r="13" spans="2:143" ht="11.25" customHeight="1">
      <c r="B13" s="261" t="s">
        <v>342</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344</v>
      </c>
      <c r="AQ13" s="1"/>
      <c r="AR13" s="1"/>
      <c r="AS13" s="1"/>
      <c r="AT13" s="1"/>
      <c r="AU13" s="1"/>
      <c r="AV13" s="1"/>
      <c r="AW13" s="1"/>
      <c r="AX13" s="1"/>
      <c r="AY13" s="1"/>
      <c r="AZ13" s="1"/>
      <c r="BA13" s="1"/>
      <c r="BB13" s="1"/>
      <c r="BC13" s="1"/>
      <c r="BD13" s="1"/>
      <c r="BE13" s="1"/>
      <c r="BF13" s="269"/>
      <c r="BG13" s="274">
        <v>1159796</v>
      </c>
      <c r="BH13" s="217"/>
      <c r="BI13" s="217"/>
      <c r="BJ13" s="217"/>
      <c r="BK13" s="217"/>
      <c r="BL13" s="217"/>
      <c r="BM13" s="217"/>
      <c r="BN13" s="279"/>
      <c r="BO13" s="282">
        <v>46.1</v>
      </c>
      <c r="BP13" s="282"/>
      <c r="BQ13" s="282"/>
      <c r="BR13" s="282"/>
      <c r="BS13" s="287" t="s">
        <v>199</v>
      </c>
      <c r="BT13" s="287"/>
      <c r="BU13" s="287"/>
      <c r="BV13" s="287"/>
      <c r="BW13" s="287"/>
      <c r="BX13" s="287"/>
      <c r="BY13" s="287"/>
      <c r="BZ13" s="287"/>
      <c r="CA13" s="287"/>
      <c r="CB13" s="325"/>
      <c r="CD13" s="261" t="s">
        <v>345</v>
      </c>
      <c r="CE13" s="1"/>
      <c r="CF13" s="1"/>
      <c r="CG13" s="1"/>
      <c r="CH13" s="1"/>
      <c r="CI13" s="1"/>
      <c r="CJ13" s="1"/>
      <c r="CK13" s="1"/>
      <c r="CL13" s="1"/>
      <c r="CM13" s="1"/>
      <c r="CN13" s="1"/>
      <c r="CO13" s="1"/>
      <c r="CP13" s="1"/>
      <c r="CQ13" s="269"/>
      <c r="CR13" s="274">
        <v>2347071</v>
      </c>
      <c r="CS13" s="217"/>
      <c r="CT13" s="217"/>
      <c r="CU13" s="217"/>
      <c r="CV13" s="217"/>
      <c r="CW13" s="217"/>
      <c r="CX13" s="217"/>
      <c r="CY13" s="279"/>
      <c r="CZ13" s="282">
        <v>7.1</v>
      </c>
      <c r="DA13" s="282"/>
      <c r="DB13" s="282"/>
      <c r="DC13" s="282"/>
      <c r="DD13" s="288">
        <v>1355129</v>
      </c>
      <c r="DE13" s="217"/>
      <c r="DF13" s="217"/>
      <c r="DG13" s="217"/>
      <c r="DH13" s="217"/>
      <c r="DI13" s="217"/>
      <c r="DJ13" s="217"/>
      <c r="DK13" s="217"/>
      <c r="DL13" s="217"/>
      <c r="DM13" s="217"/>
      <c r="DN13" s="217"/>
      <c r="DO13" s="217"/>
      <c r="DP13" s="279"/>
      <c r="DQ13" s="288">
        <v>1177264</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3144</v>
      </c>
      <c r="S14" s="217"/>
      <c r="T14" s="217"/>
      <c r="U14" s="217"/>
      <c r="V14" s="217"/>
      <c r="W14" s="217"/>
      <c r="X14" s="217"/>
      <c r="Y14" s="279"/>
      <c r="Z14" s="282">
        <v>0</v>
      </c>
      <c r="AA14" s="282"/>
      <c r="AB14" s="282"/>
      <c r="AC14" s="282"/>
      <c r="AD14" s="287">
        <v>3144</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56288</v>
      </c>
      <c r="BH14" s="217"/>
      <c r="BI14" s="217"/>
      <c r="BJ14" s="217"/>
      <c r="BK14" s="217"/>
      <c r="BL14" s="217"/>
      <c r="BM14" s="217"/>
      <c r="BN14" s="279"/>
      <c r="BO14" s="282">
        <v>2.2000000000000002</v>
      </c>
      <c r="BP14" s="282"/>
      <c r="BQ14" s="282"/>
      <c r="BR14" s="282"/>
      <c r="BS14" s="287" t="s">
        <v>199</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776433</v>
      </c>
      <c r="CS14" s="217"/>
      <c r="CT14" s="217"/>
      <c r="CU14" s="217"/>
      <c r="CV14" s="217"/>
      <c r="CW14" s="217"/>
      <c r="CX14" s="217"/>
      <c r="CY14" s="279"/>
      <c r="CZ14" s="282">
        <v>2.2999999999999998</v>
      </c>
      <c r="DA14" s="282"/>
      <c r="DB14" s="282"/>
      <c r="DC14" s="282"/>
      <c r="DD14" s="288">
        <v>35902</v>
      </c>
      <c r="DE14" s="217"/>
      <c r="DF14" s="217"/>
      <c r="DG14" s="217"/>
      <c r="DH14" s="217"/>
      <c r="DI14" s="217"/>
      <c r="DJ14" s="217"/>
      <c r="DK14" s="217"/>
      <c r="DL14" s="217"/>
      <c r="DM14" s="217"/>
      <c r="DN14" s="217"/>
      <c r="DO14" s="217"/>
      <c r="DP14" s="279"/>
      <c r="DQ14" s="288">
        <v>679843</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348</v>
      </c>
      <c r="AQ15" s="1"/>
      <c r="AR15" s="1"/>
      <c r="AS15" s="1"/>
      <c r="AT15" s="1"/>
      <c r="AU15" s="1"/>
      <c r="AV15" s="1"/>
      <c r="AW15" s="1"/>
      <c r="AX15" s="1"/>
      <c r="AY15" s="1"/>
      <c r="AZ15" s="1"/>
      <c r="BA15" s="1"/>
      <c r="BB15" s="1"/>
      <c r="BC15" s="1"/>
      <c r="BD15" s="1"/>
      <c r="BE15" s="1"/>
      <c r="BF15" s="269"/>
      <c r="BG15" s="274">
        <v>140348</v>
      </c>
      <c r="BH15" s="217"/>
      <c r="BI15" s="217"/>
      <c r="BJ15" s="217"/>
      <c r="BK15" s="217"/>
      <c r="BL15" s="217"/>
      <c r="BM15" s="217"/>
      <c r="BN15" s="279"/>
      <c r="BO15" s="282">
        <v>5.6</v>
      </c>
      <c r="BP15" s="282"/>
      <c r="BQ15" s="282"/>
      <c r="BR15" s="282"/>
      <c r="BS15" s="287" t="s">
        <v>199</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2101993</v>
      </c>
      <c r="CS15" s="217"/>
      <c r="CT15" s="217"/>
      <c r="CU15" s="217"/>
      <c r="CV15" s="217"/>
      <c r="CW15" s="217"/>
      <c r="CX15" s="217"/>
      <c r="CY15" s="279"/>
      <c r="CZ15" s="282">
        <v>6.3</v>
      </c>
      <c r="DA15" s="282"/>
      <c r="DB15" s="282"/>
      <c r="DC15" s="282"/>
      <c r="DD15" s="288">
        <v>251420</v>
      </c>
      <c r="DE15" s="217"/>
      <c r="DF15" s="217"/>
      <c r="DG15" s="217"/>
      <c r="DH15" s="217"/>
      <c r="DI15" s="217"/>
      <c r="DJ15" s="217"/>
      <c r="DK15" s="217"/>
      <c r="DL15" s="217"/>
      <c r="DM15" s="217"/>
      <c r="DN15" s="217"/>
      <c r="DO15" s="217"/>
      <c r="DP15" s="279"/>
      <c r="DQ15" s="288">
        <v>1656029</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37858</v>
      </c>
      <c r="S16" s="217"/>
      <c r="T16" s="217"/>
      <c r="U16" s="217"/>
      <c r="V16" s="217"/>
      <c r="W16" s="217"/>
      <c r="X16" s="217"/>
      <c r="Y16" s="279"/>
      <c r="Z16" s="282">
        <v>0.1</v>
      </c>
      <c r="AA16" s="282"/>
      <c r="AB16" s="282"/>
      <c r="AC16" s="282"/>
      <c r="AD16" s="287">
        <v>37858</v>
      </c>
      <c r="AE16" s="287"/>
      <c r="AF16" s="287"/>
      <c r="AG16" s="287"/>
      <c r="AH16" s="287"/>
      <c r="AI16" s="287"/>
      <c r="AJ16" s="287"/>
      <c r="AK16" s="287"/>
      <c r="AL16" s="283">
        <v>0.4</v>
      </c>
      <c r="AM16" s="238"/>
      <c r="AN16" s="238"/>
      <c r="AO16" s="296"/>
      <c r="AP16" s="261" t="s">
        <v>351</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31466</v>
      </c>
      <c r="S17" s="217"/>
      <c r="T17" s="217"/>
      <c r="U17" s="217"/>
      <c r="V17" s="217"/>
      <c r="W17" s="217"/>
      <c r="X17" s="217"/>
      <c r="Y17" s="279"/>
      <c r="Z17" s="282">
        <v>0.1</v>
      </c>
      <c r="AA17" s="282"/>
      <c r="AB17" s="282"/>
      <c r="AC17" s="282"/>
      <c r="AD17" s="287">
        <v>31466</v>
      </c>
      <c r="AE17" s="287"/>
      <c r="AF17" s="287"/>
      <c r="AG17" s="287"/>
      <c r="AH17" s="287"/>
      <c r="AI17" s="287"/>
      <c r="AJ17" s="287"/>
      <c r="AK17" s="287"/>
      <c r="AL17" s="283">
        <v>0.3</v>
      </c>
      <c r="AM17" s="238"/>
      <c r="AN17" s="238"/>
      <c r="AO17" s="296"/>
      <c r="AP17" s="261" t="s">
        <v>354</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1801418</v>
      </c>
      <c r="CS17" s="217"/>
      <c r="CT17" s="217"/>
      <c r="CU17" s="217"/>
      <c r="CV17" s="217"/>
      <c r="CW17" s="217"/>
      <c r="CX17" s="217"/>
      <c r="CY17" s="279"/>
      <c r="CZ17" s="282">
        <v>5.4</v>
      </c>
      <c r="DA17" s="282"/>
      <c r="DB17" s="282"/>
      <c r="DC17" s="282"/>
      <c r="DD17" s="288" t="s">
        <v>199</v>
      </c>
      <c r="DE17" s="217"/>
      <c r="DF17" s="217"/>
      <c r="DG17" s="217"/>
      <c r="DH17" s="217"/>
      <c r="DI17" s="217"/>
      <c r="DJ17" s="217"/>
      <c r="DK17" s="217"/>
      <c r="DL17" s="217"/>
      <c r="DM17" s="217"/>
      <c r="DN17" s="217"/>
      <c r="DO17" s="217"/>
      <c r="DP17" s="279"/>
      <c r="DQ17" s="288">
        <v>1769611</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16440</v>
      </c>
      <c r="S18" s="217"/>
      <c r="T18" s="217"/>
      <c r="U18" s="217"/>
      <c r="V18" s="217"/>
      <c r="W18" s="217"/>
      <c r="X18" s="217"/>
      <c r="Y18" s="279"/>
      <c r="Z18" s="282">
        <v>0</v>
      </c>
      <c r="AA18" s="282"/>
      <c r="AB18" s="282"/>
      <c r="AC18" s="282"/>
      <c r="AD18" s="287">
        <v>16440</v>
      </c>
      <c r="AE18" s="287"/>
      <c r="AF18" s="287"/>
      <c r="AG18" s="287"/>
      <c r="AH18" s="287"/>
      <c r="AI18" s="287"/>
      <c r="AJ18" s="287"/>
      <c r="AK18" s="287"/>
      <c r="AL18" s="283">
        <v>0.2</v>
      </c>
      <c r="AM18" s="238"/>
      <c r="AN18" s="238"/>
      <c r="AO18" s="296"/>
      <c r="AP18" s="261" t="s">
        <v>103</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9445</v>
      </c>
      <c r="S19" s="217"/>
      <c r="T19" s="217"/>
      <c r="U19" s="217"/>
      <c r="V19" s="217"/>
      <c r="W19" s="217"/>
      <c r="X19" s="217"/>
      <c r="Y19" s="279"/>
      <c r="Z19" s="282">
        <v>0</v>
      </c>
      <c r="AA19" s="282"/>
      <c r="AB19" s="282"/>
      <c r="AC19" s="282"/>
      <c r="AD19" s="287">
        <v>9445</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3514</v>
      </c>
      <c r="BH19" s="217"/>
      <c r="BI19" s="217"/>
      <c r="BJ19" s="217"/>
      <c r="BK19" s="217"/>
      <c r="BL19" s="217"/>
      <c r="BM19" s="217"/>
      <c r="BN19" s="279"/>
      <c r="BO19" s="282">
        <v>0.1</v>
      </c>
      <c r="BP19" s="282"/>
      <c r="BQ19" s="282"/>
      <c r="BR19" s="282"/>
      <c r="BS19" s="287" t="s">
        <v>199</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6995</v>
      </c>
      <c r="S20" s="217"/>
      <c r="T20" s="217"/>
      <c r="U20" s="217"/>
      <c r="V20" s="217"/>
      <c r="W20" s="217"/>
      <c r="X20" s="217"/>
      <c r="Y20" s="279"/>
      <c r="Z20" s="282">
        <v>0</v>
      </c>
      <c r="AA20" s="282"/>
      <c r="AB20" s="282"/>
      <c r="AC20" s="282"/>
      <c r="AD20" s="287">
        <v>6995</v>
      </c>
      <c r="AE20" s="287"/>
      <c r="AF20" s="287"/>
      <c r="AG20" s="287"/>
      <c r="AH20" s="287"/>
      <c r="AI20" s="287"/>
      <c r="AJ20" s="287"/>
      <c r="AK20" s="287"/>
      <c r="AL20" s="283">
        <v>0.1</v>
      </c>
      <c r="AM20" s="238"/>
      <c r="AN20" s="238"/>
      <c r="AO20" s="296"/>
      <c r="AP20" s="261" t="s">
        <v>363</v>
      </c>
      <c r="AQ20" s="1"/>
      <c r="AR20" s="1"/>
      <c r="AS20" s="1"/>
      <c r="AT20" s="1"/>
      <c r="AU20" s="1"/>
      <c r="AV20" s="1"/>
      <c r="AW20" s="1"/>
      <c r="AX20" s="1"/>
      <c r="AY20" s="1"/>
      <c r="AZ20" s="1"/>
      <c r="BA20" s="1"/>
      <c r="BB20" s="1"/>
      <c r="BC20" s="1"/>
      <c r="BD20" s="1"/>
      <c r="BE20" s="1"/>
      <c r="BF20" s="269"/>
      <c r="BG20" s="274">
        <v>3514</v>
      </c>
      <c r="BH20" s="217"/>
      <c r="BI20" s="217"/>
      <c r="BJ20" s="217"/>
      <c r="BK20" s="217"/>
      <c r="BL20" s="217"/>
      <c r="BM20" s="217"/>
      <c r="BN20" s="279"/>
      <c r="BO20" s="282">
        <v>0.1</v>
      </c>
      <c r="BP20" s="282"/>
      <c r="BQ20" s="282"/>
      <c r="BR20" s="282"/>
      <c r="BS20" s="287" t="s">
        <v>199</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33221386</v>
      </c>
      <c r="CS20" s="217"/>
      <c r="CT20" s="217"/>
      <c r="CU20" s="217"/>
      <c r="CV20" s="217"/>
      <c r="CW20" s="217"/>
      <c r="CX20" s="217"/>
      <c r="CY20" s="279"/>
      <c r="CZ20" s="282">
        <v>100</v>
      </c>
      <c r="DA20" s="282"/>
      <c r="DB20" s="282"/>
      <c r="DC20" s="282"/>
      <c r="DD20" s="288">
        <v>3050636</v>
      </c>
      <c r="DE20" s="217"/>
      <c r="DF20" s="217"/>
      <c r="DG20" s="217"/>
      <c r="DH20" s="217"/>
      <c r="DI20" s="217"/>
      <c r="DJ20" s="217"/>
      <c r="DK20" s="217"/>
      <c r="DL20" s="217"/>
      <c r="DM20" s="217"/>
      <c r="DN20" s="217"/>
      <c r="DO20" s="217"/>
      <c r="DP20" s="279"/>
      <c r="DQ20" s="288">
        <v>11348917</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6914250</v>
      </c>
      <c r="S21" s="217"/>
      <c r="T21" s="217"/>
      <c r="U21" s="217"/>
      <c r="V21" s="217"/>
      <c r="W21" s="217"/>
      <c r="X21" s="217"/>
      <c r="Y21" s="279"/>
      <c r="Z21" s="282">
        <v>20.7</v>
      </c>
      <c r="AA21" s="282"/>
      <c r="AB21" s="282"/>
      <c r="AC21" s="282"/>
      <c r="AD21" s="287">
        <v>6208442</v>
      </c>
      <c r="AE21" s="287"/>
      <c r="AF21" s="287"/>
      <c r="AG21" s="287"/>
      <c r="AH21" s="287"/>
      <c r="AI21" s="287"/>
      <c r="AJ21" s="287"/>
      <c r="AK21" s="287"/>
      <c r="AL21" s="283">
        <v>64.2</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3514</v>
      </c>
      <c r="BH21" s="217"/>
      <c r="BI21" s="217"/>
      <c r="BJ21" s="217"/>
      <c r="BK21" s="217"/>
      <c r="BL21" s="217"/>
      <c r="BM21" s="217"/>
      <c r="BN21" s="279"/>
      <c r="BO21" s="282">
        <v>0.1</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6208442</v>
      </c>
      <c r="S22" s="217"/>
      <c r="T22" s="217"/>
      <c r="U22" s="217"/>
      <c r="V22" s="217"/>
      <c r="W22" s="217"/>
      <c r="X22" s="217"/>
      <c r="Y22" s="279"/>
      <c r="Z22" s="282">
        <v>18.600000000000001</v>
      </c>
      <c r="AA22" s="282"/>
      <c r="AB22" s="282"/>
      <c r="AC22" s="282"/>
      <c r="AD22" s="287">
        <v>6208442</v>
      </c>
      <c r="AE22" s="287"/>
      <c r="AF22" s="287"/>
      <c r="AG22" s="287"/>
      <c r="AH22" s="287"/>
      <c r="AI22" s="287"/>
      <c r="AJ22" s="287"/>
      <c r="AK22" s="287"/>
      <c r="AL22" s="283">
        <v>64.2</v>
      </c>
      <c r="AM22" s="238"/>
      <c r="AN22" s="238"/>
      <c r="AO22" s="296"/>
      <c r="AP22" s="261" t="s">
        <v>145</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705808</v>
      </c>
      <c r="S23" s="217"/>
      <c r="T23" s="217"/>
      <c r="U23" s="217"/>
      <c r="V23" s="217"/>
      <c r="W23" s="217"/>
      <c r="X23" s="217"/>
      <c r="Y23" s="279"/>
      <c r="Z23" s="282">
        <v>2.1</v>
      </c>
      <c r="AA23" s="282"/>
      <c r="AB23" s="282"/>
      <c r="AC23" s="282"/>
      <c r="AD23" s="287" t="s">
        <v>199</v>
      </c>
      <c r="AE23" s="287"/>
      <c r="AF23" s="287"/>
      <c r="AG23" s="287"/>
      <c r="AH23" s="287"/>
      <c r="AI23" s="287"/>
      <c r="AJ23" s="287"/>
      <c r="AK23" s="287"/>
      <c r="AL23" s="283" t="s">
        <v>199</v>
      </c>
      <c r="AM23" s="238"/>
      <c r="AN23" s="238"/>
      <c r="AO23" s="296"/>
      <c r="AP23" s="261" t="s">
        <v>60</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294</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5631632</v>
      </c>
      <c r="CS24" s="276"/>
      <c r="CT24" s="276"/>
      <c r="CU24" s="276"/>
      <c r="CV24" s="276"/>
      <c r="CW24" s="276"/>
      <c r="CX24" s="276"/>
      <c r="CY24" s="278"/>
      <c r="CZ24" s="291">
        <v>17</v>
      </c>
      <c r="DA24" s="293"/>
      <c r="DB24" s="293"/>
      <c r="DC24" s="337"/>
      <c r="DD24" s="341">
        <v>4482401</v>
      </c>
      <c r="DE24" s="276"/>
      <c r="DF24" s="276"/>
      <c r="DG24" s="276"/>
      <c r="DH24" s="276"/>
      <c r="DI24" s="276"/>
      <c r="DJ24" s="276"/>
      <c r="DK24" s="278"/>
      <c r="DL24" s="341">
        <v>4305752</v>
      </c>
      <c r="DM24" s="276"/>
      <c r="DN24" s="276"/>
      <c r="DO24" s="276"/>
      <c r="DP24" s="276"/>
      <c r="DQ24" s="276"/>
      <c r="DR24" s="276"/>
      <c r="DS24" s="276"/>
      <c r="DT24" s="276"/>
      <c r="DU24" s="276"/>
      <c r="DV24" s="278"/>
      <c r="DW24" s="291">
        <v>44.3</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10307632</v>
      </c>
      <c r="S25" s="217"/>
      <c r="T25" s="217"/>
      <c r="U25" s="217"/>
      <c r="V25" s="217"/>
      <c r="W25" s="217"/>
      <c r="X25" s="217"/>
      <c r="Y25" s="279"/>
      <c r="Z25" s="282">
        <v>30.8</v>
      </c>
      <c r="AA25" s="282"/>
      <c r="AB25" s="282"/>
      <c r="AC25" s="282"/>
      <c r="AD25" s="287">
        <v>9601824</v>
      </c>
      <c r="AE25" s="287"/>
      <c r="AF25" s="287"/>
      <c r="AG25" s="287"/>
      <c r="AH25" s="287"/>
      <c r="AI25" s="287"/>
      <c r="AJ25" s="287"/>
      <c r="AK25" s="287"/>
      <c r="AL25" s="283">
        <v>99.3</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2416062</v>
      </c>
      <c r="CS25" s="313"/>
      <c r="CT25" s="313"/>
      <c r="CU25" s="313"/>
      <c r="CV25" s="313"/>
      <c r="CW25" s="313"/>
      <c r="CX25" s="313"/>
      <c r="CY25" s="332"/>
      <c r="CZ25" s="283">
        <v>7.3</v>
      </c>
      <c r="DA25" s="335"/>
      <c r="DB25" s="335"/>
      <c r="DC25" s="338"/>
      <c r="DD25" s="288">
        <v>2203878</v>
      </c>
      <c r="DE25" s="313"/>
      <c r="DF25" s="313"/>
      <c r="DG25" s="313"/>
      <c r="DH25" s="313"/>
      <c r="DI25" s="313"/>
      <c r="DJ25" s="313"/>
      <c r="DK25" s="332"/>
      <c r="DL25" s="288">
        <v>2152191</v>
      </c>
      <c r="DM25" s="313"/>
      <c r="DN25" s="313"/>
      <c r="DO25" s="313"/>
      <c r="DP25" s="313"/>
      <c r="DQ25" s="313"/>
      <c r="DR25" s="313"/>
      <c r="DS25" s="313"/>
      <c r="DT25" s="313"/>
      <c r="DU25" s="313"/>
      <c r="DV25" s="332"/>
      <c r="DW25" s="283">
        <v>22.1</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2587</v>
      </c>
      <c r="S26" s="217"/>
      <c r="T26" s="217"/>
      <c r="U26" s="217"/>
      <c r="V26" s="217"/>
      <c r="W26" s="217"/>
      <c r="X26" s="217"/>
      <c r="Y26" s="279"/>
      <c r="Z26" s="282">
        <v>0</v>
      </c>
      <c r="AA26" s="282"/>
      <c r="AB26" s="282"/>
      <c r="AC26" s="282"/>
      <c r="AD26" s="287">
        <v>2587</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1609901</v>
      </c>
      <c r="CS26" s="217"/>
      <c r="CT26" s="217"/>
      <c r="CU26" s="217"/>
      <c r="CV26" s="217"/>
      <c r="CW26" s="217"/>
      <c r="CX26" s="217"/>
      <c r="CY26" s="279"/>
      <c r="CZ26" s="283">
        <v>4.8</v>
      </c>
      <c r="DA26" s="335"/>
      <c r="DB26" s="335"/>
      <c r="DC26" s="338"/>
      <c r="DD26" s="288">
        <v>1457629</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328045</v>
      </c>
      <c r="S27" s="217"/>
      <c r="T27" s="217"/>
      <c r="U27" s="217"/>
      <c r="V27" s="217"/>
      <c r="W27" s="217"/>
      <c r="X27" s="217"/>
      <c r="Y27" s="279"/>
      <c r="Z27" s="282">
        <v>1</v>
      </c>
      <c r="AA27" s="282"/>
      <c r="AB27" s="282"/>
      <c r="AC27" s="282"/>
      <c r="AD27" s="287" t="s">
        <v>199</v>
      </c>
      <c r="AE27" s="287"/>
      <c r="AF27" s="287"/>
      <c r="AG27" s="287"/>
      <c r="AH27" s="287"/>
      <c r="AI27" s="287"/>
      <c r="AJ27" s="287"/>
      <c r="AK27" s="287"/>
      <c r="AL27" s="283" t="s">
        <v>199</v>
      </c>
      <c r="AM27" s="238"/>
      <c r="AN27" s="238"/>
      <c r="AO27" s="296"/>
      <c r="AP27" s="261" t="s">
        <v>384</v>
      </c>
      <c r="AQ27" s="1"/>
      <c r="AR27" s="1"/>
      <c r="AS27" s="1"/>
      <c r="AT27" s="1"/>
      <c r="AU27" s="1"/>
      <c r="AV27" s="1"/>
      <c r="AW27" s="1"/>
      <c r="AX27" s="1"/>
      <c r="AY27" s="1"/>
      <c r="AZ27" s="1"/>
      <c r="BA27" s="1"/>
      <c r="BB27" s="1"/>
      <c r="BC27" s="1"/>
      <c r="BD27" s="1"/>
      <c r="BE27" s="1"/>
      <c r="BF27" s="269"/>
      <c r="BG27" s="274">
        <v>2517671</v>
      </c>
      <c r="BH27" s="217"/>
      <c r="BI27" s="217"/>
      <c r="BJ27" s="217"/>
      <c r="BK27" s="217"/>
      <c r="BL27" s="217"/>
      <c r="BM27" s="217"/>
      <c r="BN27" s="279"/>
      <c r="BO27" s="282">
        <v>100</v>
      </c>
      <c r="BP27" s="282"/>
      <c r="BQ27" s="282"/>
      <c r="BR27" s="282"/>
      <c r="BS27" s="287">
        <v>36218</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1414152</v>
      </c>
      <c r="CS27" s="313"/>
      <c r="CT27" s="313"/>
      <c r="CU27" s="313"/>
      <c r="CV27" s="313"/>
      <c r="CW27" s="313"/>
      <c r="CX27" s="313"/>
      <c r="CY27" s="332"/>
      <c r="CZ27" s="283">
        <v>4.3</v>
      </c>
      <c r="DA27" s="335"/>
      <c r="DB27" s="335"/>
      <c r="DC27" s="338"/>
      <c r="DD27" s="288">
        <v>508912</v>
      </c>
      <c r="DE27" s="313"/>
      <c r="DF27" s="313"/>
      <c r="DG27" s="313"/>
      <c r="DH27" s="313"/>
      <c r="DI27" s="313"/>
      <c r="DJ27" s="313"/>
      <c r="DK27" s="332"/>
      <c r="DL27" s="288">
        <v>383950</v>
      </c>
      <c r="DM27" s="313"/>
      <c r="DN27" s="313"/>
      <c r="DO27" s="313"/>
      <c r="DP27" s="313"/>
      <c r="DQ27" s="313"/>
      <c r="DR27" s="313"/>
      <c r="DS27" s="313"/>
      <c r="DT27" s="313"/>
      <c r="DU27" s="313"/>
      <c r="DV27" s="332"/>
      <c r="DW27" s="283">
        <v>4</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168761</v>
      </c>
      <c r="S28" s="217"/>
      <c r="T28" s="217"/>
      <c r="U28" s="217"/>
      <c r="V28" s="217"/>
      <c r="W28" s="217"/>
      <c r="X28" s="217"/>
      <c r="Y28" s="279"/>
      <c r="Z28" s="282">
        <v>0.5</v>
      </c>
      <c r="AA28" s="282"/>
      <c r="AB28" s="282"/>
      <c r="AC28" s="282"/>
      <c r="AD28" s="287">
        <v>8245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1801418</v>
      </c>
      <c r="CS28" s="217"/>
      <c r="CT28" s="217"/>
      <c r="CU28" s="217"/>
      <c r="CV28" s="217"/>
      <c r="CW28" s="217"/>
      <c r="CX28" s="217"/>
      <c r="CY28" s="279"/>
      <c r="CZ28" s="283">
        <v>5.4</v>
      </c>
      <c r="DA28" s="335"/>
      <c r="DB28" s="335"/>
      <c r="DC28" s="338"/>
      <c r="DD28" s="288">
        <v>1769611</v>
      </c>
      <c r="DE28" s="217"/>
      <c r="DF28" s="217"/>
      <c r="DG28" s="217"/>
      <c r="DH28" s="217"/>
      <c r="DI28" s="217"/>
      <c r="DJ28" s="217"/>
      <c r="DK28" s="279"/>
      <c r="DL28" s="288">
        <v>1769611</v>
      </c>
      <c r="DM28" s="217"/>
      <c r="DN28" s="217"/>
      <c r="DO28" s="217"/>
      <c r="DP28" s="217"/>
      <c r="DQ28" s="217"/>
      <c r="DR28" s="217"/>
      <c r="DS28" s="217"/>
      <c r="DT28" s="217"/>
      <c r="DU28" s="217"/>
      <c r="DV28" s="279"/>
      <c r="DW28" s="283">
        <v>18.2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72572</v>
      </c>
      <c r="S29" s="217"/>
      <c r="T29" s="217"/>
      <c r="U29" s="217"/>
      <c r="V29" s="217"/>
      <c r="W29" s="217"/>
      <c r="X29" s="217"/>
      <c r="Y29" s="279"/>
      <c r="Z29" s="282">
        <v>0.2</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22</v>
      </c>
      <c r="CG29" s="1"/>
      <c r="CH29" s="1"/>
      <c r="CI29" s="1"/>
      <c r="CJ29" s="1"/>
      <c r="CK29" s="1"/>
      <c r="CL29" s="1"/>
      <c r="CM29" s="1"/>
      <c r="CN29" s="1"/>
      <c r="CO29" s="1"/>
      <c r="CP29" s="1"/>
      <c r="CQ29" s="269"/>
      <c r="CR29" s="274">
        <v>1801172</v>
      </c>
      <c r="CS29" s="313"/>
      <c r="CT29" s="313"/>
      <c r="CU29" s="313"/>
      <c r="CV29" s="313"/>
      <c r="CW29" s="313"/>
      <c r="CX29" s="313"/>
      <c r="CY29" s="332"/>
      <c r="CZ29" s="283">
        <v>5.4</v>
      </c>
      <c r="DA29" s="335"/>
      <c r="DB29" s="335"/>
      <c r="DC29" s="338"/>
      <c r="DD29" s="288">
        <v>1769365</v>
      </c>
      <c r="DE29" s="313"/>
      <c r="DF29" s="313"/>
      <c r="DG29" s="313"/>
      <c r="DH29" s="313"/>
      <c r="DI29" s="313"/>
      <c r="DJ29" s="313"/>
      <c r="DK29" s="332"/>
      <c r="DL29" s="288">
        <v>1769365</v>
      </c>
      <c r="DM29" s="313"/>
      <c r="DN29" s="313"/>
      <c r="DO29" s="313"/>
      <c r="DP29" s="313"/>
      <c r="DQ29" s="313"/>
      <c r="DR29" s="313"/>
      <c r="DS29" s="313"/>
      <c r="DT29" s="313"/>
      <c r="DU29" s="313"/>
      <c r="DV29" s="332"/>
      <c r="DW29" s="283">
        <v>18.2</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1919544</v>
      </c>
      <c r="S30" s="217"/>
      <c r="T30" s="217"/>
      <c r="U30" s="217"/>
      <c r="V30" s="217"/>
      <c r="W30" s="217"/>
      <c r="X30" s="217"/>
      <c r="Y30" s="279"/>
      <c r="Z30" s="282">
        <v>5.7</v>
      </c>
      <c r="AA30" s="282"/>
      <c r="AB30" s="282"/>
      <c r="AC30" s="282"/>
      <c r="AD30" s="287" t="s">
        <v>199</v>
      </c>
      <c r="AE30" s="287"/>
      <c r="AF30" s="287"/>
      <c r="AG30" s="287"/>
      <c r="AH30" s="287"/>
      <c r="AI30" s="287"/>
      <c r="AJ30" s="287"/>
      <c r="AK30" s="287"/>
      <c r="AL30" s="283" t="s">
        <v>199</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389</v>
      </c>
      <c r="CG30" s="1"/>
      <c r="CH30" s="1"/>
      <c r="CI30" s="1"/>
      <c r="CJ30" s="1"/>
      <c r="CK30" s="1"/>
      <c r="CL30" s="1"/>
      <c r="CM30" s="1"/>
      <c r="CN30" s="1"/>
      <c r="CO30" s="1"/>
      <c r="CP30" s="1"/>
      <c r="CQ30" s="269"/>
      <c r="CR30" s="274">
        <v>1747930</v>
      </c>
      <c r="CS30" s="217"/>
      <c r="CT30" s="217"/>
      <c r="CU30" s="217"/>
      <c r="CV30" s="217"/>
      <c r="CW30" s="217"/>
      <c r="CX30" s="217"/>
      <c r="CY30" s="279"/>
      <c r="CZ30" s="283">
        <v>5.3</v>
      </c>
      <c r="DA30" s="335"/>
      <c r="DB30" s="335"/>
      <c r="DC30" s="338"/>
      <c r="DD30" s="288">
        <v>1716123</v>
      </c>
      <c r="DE30" s="217"/>
      <c r="DF30" s="217"/>
      <c r="DG30" s="217"/>
      <c r="DH30" s="217"/>
      <c r="DI30" s="217"/>
      <c r="DJ30" s="217"/>
      <c r="DK30" s="279"/>
      <c r="DL30" s="288">
        <v>1716123</v>
      </c>
      <c r="DM30" s="217"/>
      <c r="DN30" s="217"/>
      <c r="DO30" s="217"/>
      <c r="DP30" s="217"/>
      <c r="DQ30" s="217"/>
      <c r="DR30" s="217"/>
      <c r="DS30" s="217"/>
      <c r="DT30" s="217"/>
      <c r="DU30" s="217"/>
      <c r="DV30" s="279"/>
      <c r="DW30" s="283">
        <v>17.7</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v>47639</v>
      </c>
      <c r="S31" s="217"/>
      <c r="T31" s="217"/>
      <c r="U31" s="217"/>
      <c r="V31" s="217"/>
      <c r="W31" s="217"/>
      <c r="X31" s="217"/>
      <c r="Y31" s="279"/>
      <c r="Z31" s="282">
        <v>0.1</v>
      </c>
      <c r="AA31" s="282"/>
      <c r="AB31" s="282"/>
      <c r="AC31" s="282"/>
      <c r="AD31" s="287">
        <v>47639</v>
      </c>
      <c r="AE31" s="287"/>
      <c r="AF31" s="287"/>
      <c r="AG31" s="287"/>
      <c r="AH31" s="287"/>
      <c r="AI31" s="287"/>
      <c r="AJ31" s="287"/>
      <c r="AK31" s="287"/>
      <c r="AL31" s="283">
        <v>0.5</v>
      </c>
      <c r="AM31" s="238"/>
      <c r="AN31" s="238"/>
      <c r="AO31" s="296"/>
      <c r="AP31" s="163" t="s">
        <v>4</v>
      </c>
      <c r="AQ31" s="178"/>
      <c r="AR31" s="178"/>
      <c r="AS31" s="178"/>
      <c r="AT31" s="306" t="s">
        <v>390</v>
      </c>
      <c r="AU31" s="265"/>
      <c r="AV31" s="265"/>
      <c r="AW31" s="265"/>
      <c r="AX31" s="260" t="s">
        <v>270</v>
      </c>
      <c r="AY31" s="265"/>
      <c r="AZ31" s="265"/>
      <c r="BA31" s="265"/>
      <c r="BB31" s="265"/>
      <c r="BC31" s="265"/>
      <c r="BD31" s="265"/>
      <c r="BE31" s="265"/>
      <c r="BF31" s="268"/>
      <c r="BG31" s="318">
        <v>99.6</v>
      </c>
      <c r="BH31" s="322"/>
      <c r="BI31" s="322"/>
      <c r="BJ31" s="322"/>
      <c r="BK31" s="322"/>
      <c r="BL31" s="322"/>
      <c r="BM31" s="293">
        <v>98.8</v>
      </c>
      <c r="BN31" s="322"/>
      <c r="BO31" s="322"/>
      <c r="BP31" s="322"/>
      <c r="BQ31" s="324"/>
      <c r="BR31" s="318">
        <v>99.6</v>
      </c>
      <c r="BS31" s="322"/>
      <c r="BT31" s="322"/>
      <c r="BU31" s="322"/>
      <c r="BV31" s="322"/>
      <c r="BW31" s="322"/>
      <c r="BX31" s="293">
        <v>98.7</v>
      </c>
      <c r="BY31" s="322"/>
      <c r="BZ31" s="322"/>
      <c r="CA31" s="322"/>
      <c r="CB31" s="324"/>
      <c r="CD31" s="134"/>
      <c r="CE31" s="42"/>
      <c r="CF31" s="261" t="s">
        <v>310</v>
      </c>
      <c r="CG31" s="1"/>
      <c r="CH31" s="1"/>
      <c r="CI31" s="1"/>
      <c r="CJ31" s="1"/>
      <c r="CK31" s="1"/>
      <c r="CL31" s="1"/>
      <c r="CM31" s="1"/>
      <c r="CN31" s="1"/>
      <c r="CO31" s="1"/>
      <c r="CP31" s="1"/>
      <c r="CQ31" s="269"/>
      <c r="CR31" s="274">
        <v>53242</v>
      </c>
      <c r="CS31" s="313"/>
      <c r="CT31" s="313"/>
      <c r="CU31" s="313"/>
      <c r="CV31" s="313"/>
      <c r="CW31" s="313"/>
      <c r="CX31" s="313"/>
      <c r="CY31" s="332"/>
      <c r="CZ31" s="283">
        <v>0.2</v>
      </c>
      <c r="DA31" s="335"/>
      <c r="DB31" s="335"/>
      <c r="DC31" s="338"/>
      <c r="DD31" s="288">
        <v>53242</v>
      </c>
      <c r="DE31" s="313"/>
      <c r="DF31" s="313"/>
      <c r="DG31" s="313"/>
      <c r="DH31" s="313"/>
      <c r="DI31" s="313"/>
      <c r="DJ31" s="313"/>
      <c r="DK31" s="332"/>
      <c r="DL31" s="288">
        <v>53242</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391</v>
      </c>
      <c r="C32" s="1"/>
      <c r="D32" s="1"/>
      <c r="E32" s="1"/>
      <c r="F32" s="1"/>
      <c r="G32" s="1"/>
      <c r="H32" s="1"/>
      <c r="I32" s="1"/>
      <c r="J32" s="1"/>
      <c r="K32" s="1"/>
      <c r="L32" s="1"/>
      <c r="M32" s="1"/>
      <c r="N32" s="1"/>
      <c r="O32" s="1"/>
      <c r="P32" s="1"/>
      <c r="Q32" s="269"/>
      <c r="R32" s="274">
        <v>1310549</v>
      </c>
      <c r="S32" s="217"/>
      <c r="T32" s="217"/>
      <c r="U32" s="217"/>
      <c r="V32" s="217"/>
      <c r="W32" s="217"/>
      <c r="X32" s="217"/>
      <c r="Y32" s="279"/>
      <c r="Z32" s="282">
        <v>3.9</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245</v>
      </c>
      <c r="AX32" s="261" t="s">
        <v>368</v>
      </c>
      <c r="AY32" s="1"/>
      <c r="AZ32" s="1"/>
      <c r="BA32" s="1"/>
      <c r="BB32" s="1"/>
      <c r="BC32" s="1"/>
      <c r="BD32" s="1"/>
      <c r="BE32" s="1"/>
      <c r="BF32" s="269"/>
      <c r="BG32" s="319">
        <v>99.4</v>
      </c>
      <c r="BH32" s="313"/>
      <c r="BI32" s="313"/>
      <c r="BJ32" s="313"/>
      <c r="BK32" s="313"/>
      <c r="BL32" s="313"/>
      <c r="BM32" s="238">
        <v>98.1</v>
      </c>
      <c r="BN32" s="313"/>
      <c r="BO32" s="313"/>
      <c r="BP32" s="313"/>
      <c r="BQ32" s="316"/>
      <c r="BR32" s="319">
        <v>99.4</v>
      </c>
      <c r="BS32" s="313"/>
      <c r="BT32" s="313"/>
      <c r="BU32" s="313"/>
      <c r="BV32" s="313"/>
      <c r="BW32" s="313"/>
      <c r="BX32" s="238">
        <v>98.2</v>
      </c>
      <c r="BY32" s="313"/>
      <c r="BZ32" s="313"/>
      <c r="CA32" s="313"/>
      <c r="CB32" s="316"/>
      <c r="CD32" s="135"/>
      <c r="CE32" s="142"/>
      <c r="CF32" s="261" t="s">
        <v>393</v>
      </c>
      <c r="CG32" s="1"/>
      <c r="CH32" s="1"/>
      <c r="CI32" s="1"/>
      <c r="CJ32" s="1"/>
      <c r="CK32" s="1"/>
      <c r="CL32" s="1"/>
      <c r="CM32" s="1"/>
      <c r="CN32" s="1"/>
      <c r="CO32" s="1"/>
      <c r="CP32" s="1"/>
      <c r="CQ32" s="269"/>
      <c r="CR32" s="274">
        <v>246</v>
      </c>
      <c r="CS32" s="217"/>
      <c r="CT32" s="217"/>
      <c r="CU32" s="217"/>
      <c r="CV32" s="217"/>
      <c r="CW32" s="217"/>
      <c r="CX32" s="217"/>
      <c r="CY32" s="279"/>
      <c r="CZ32" s="283">
        <v>0</v>
      </c>
      <c r="DA32" s="335"/>
      <c r="DB32" s="335"/>
      <c r="DC32" s="338"/>
      <c r="DD32" s="288">
        <v>246</v>
      </c>
      <c r="DE32" s="217"/>
      <c r="DF32" s="217"/>
      <c r="DG32" s="217"/>
      <c r="DH32" s="217"/>
      <c r="DI32" s="217"/>
      <c r="DJ32" s="217"/>
      <c r="DK32" s="279"/>
      <c r="DL32" s="288">
        <v>246</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71143</v>
      </c>
      <c r="S33" s="217"/>
      <c r="T33" s="217"/>
      <c r="U33" s="217"/>
      <c r="V33" s="217"/>
      <c r="W33" s="217"/>
      <c r="X33" s="217"/>
      <c r="Y33" s="279"/>
      <c r="Z33" s="282">
        <v>0.2</v>
      </c>
      <c r="AA33" s="282"/>
      <c r="AB33" s="282"/>
      <c r="AC33" s="282"/>
      <c r="AD33" s="287" t="s">
        <v>199</v>
      </c>
      <c r="AE33" s="287"/>
      <c r="AF33" s="287"/>
      <c r="AG33" s="287"/>
      <c r="AH33" s="287"/>
      <c r="AI33" s="287"/>
      <c r="AJ33" s="287"/>
      <c r="AK33" s="287"/>
      <c r="AL33" s="283" t="s">
        <v>199</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99.7</v>
      </c>
      <c r="BH33" s="312"/>
      <c r="BI33" s="312"/>
      <c r="BJ33" s="312"/>
      <c r="BK33" s="312"/>
      <c r="BL33" s="312"/>
      <c r="BM33" s="294">
        <v>99.2</v>
      </c>
      <c r="BN33" s="312"/>
      <c r="BO33" s="312"/>
      <c r="BP33" s="312"/>
      <c r="BQ33" s="317"/>
      <c r="BR33" s="320">
        <v>99.7</v>
      </c>
      <c r="BS33" s="312"/>
      <c r="BT33" s="312"/>
      <c r="BU33" s="312"/>
      <c r="BV33" s="312"/>
      <c r="BW33" s="312"/>
      <c r="BX33" s="294">
        <v>99.2</v>
      </c>
      <c r="BY33" s="312"/>
      <c r="BZ33" s="312"/>
      <c r="CA33" s="312"/>
      <c r="CB33" s="317"/>
      <c r="CD33" s="261" t="s">
        <v>394</v>
      </c>
      <c r="CE33" s="1"/>
      <c r="CF33" s="1"/>
      <c r="CG33" s="1"/>
      <c r="CH33" s="1"/>
      <c r="CI33" s="1"/>
      <c r="CJ33" s="1"/>
      <c r="CK33" s="1"/>
      <c r="CL33" s="1"/>
      <c r="CM33" s="1"/>
      <c r="CN33" s="1"/>
      <c r="CO33" s="1"/>
      <c r="CP33" s="1"/>
      <c r="CQ33" s="269"/>
      <c r="CR33" s="274">
        <v>24539118</v>
      </c>
      <c r="CS33" s="313"/>
      <c r="CT33" s="313"/>
      <c r="CU33" s="313"/>
      <c r="CV33" s="313"/>
      <c r="CW33" s="313"/>
      <c r="CX33" s="313"/>
      <c r="CY33" s="332"/>
      <c r="CZ33" s="283">
        <v>73.900000000000006</v>
      </c>
      <c r="DA33" s="335"/>
      <c r="DB33" s="335"/>
      <c r="DC33" s="338"/>
      <c r="DD33" s="288">
        <v>6121798</v>
      </c>
      <c r="DE33" s="313"/>
      <c r="DF33" s="313"/>
      <c r="DG33" s="313"/>
      <c r="DH33" s="313"/>
      <c r="DI33" s="313"/>
      <c r="DJ33" s="313"/>
      <c r="DK33" s="332"/>
      <c r="DL33" s="288">
        <v>4790121</v>
      </c>
      <c r="DM33" s="313"/>
      <c r="DN33" s="313"/>
      <c r="DO33" s="313"/>
      <c r="DP33" s="313"/>
      <c r="DQ33" s="313"/>
      <c r="DR33" s="313"/>
      <c r="DS33" s="313"/>
      <c r="DT33" s="313"/>
      <c r="DU33" s="313"/>
      <c r="DV33" s="332"/>
      <c r="DW33" s="283">
        <v>49.3</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13905531</v>
      </c>
      <c r="S34" s="217"/>
      <c r="T34" s="217"/>
      <c r="U34" s="217"/>
      <c r="V34" s="217"/>
      <c r="W34" s="217"/>
      <c r="X34" s="217"/>
      <c r="Y34" s="279"/>
      <c r="Z34" s="282">
        <v>41.6</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397</v>
      </c>
      <c r="CE34" s="1"/>
      <c r="CF34" s="1"/>
      <c r="CG34" s="1"/>
      <c r="CH34" s="1"/>
      <c r="CI34" s="1"/>
      <c r="CJ34" s="1"/>
      <c r="CK34" s="1"/>
      <c r="CL34" s="1"/>
      <c r="CM34" s="1"/>
      <c r="CN34" s="1"/>
      <c r="CO34" s="1"/>
      <c r="CP34" s="1"/>
      <c r="CQ34" s="269"/>
      <c r="CR34" s="274">
        <v>10836041</v>
      </c>
      <c r="CS34" s="217"/>
      <c r="CT34" s="217"/>
      <c r="CU34" s="217"/>
      <c r="CV34" s="217"/>
      <c r="CW34" s="217"/>
      <c r="CX34" s="217"/>
      <c r="CY34" s="279"/>
      <c r="CZ34" s="283">
        <v>32.6</v>
      </c>
      <c r="DA34" s="335"/>
      <c r="DB34" s="335"/>
      <c r="DC34" s="338"/>
      <c r="DD34" s="288">
        <v>1898630</v>
      </c>
      <c r="DE34" s="217"/>
      <c r="DF34" s="217"/>
      <c r="DG34" s="217"/>
      <c r="DH34" s="217"/>
      <c r="DI34" s="217"/>
      <c r="DJ34" s="217"/>
      <c r="DK34" s="279"/>
      <c r="DL34" s="288">
        <v>1758801</v>
      </c>
      <c r="DM34" s="217"/>
      <c r="DN34" s="217"/>
      <c r="DO34" s="217"/>
      <c r="DP34" s="217"/>
      <c r="DQ34" s="217"/>
      <c r="DR34" s="217"/>
      <c r="DS34" s="217"/>
      <c r="DT34" s="217"/>
      <c r="DU34" s="217"/>
      <c r="DV34" s="279"/>
      <c r="DW34" s="283">
        <v>18.100000000000001</v>
      </c>
      <c r="DX34" s="335"/>
      <c r="DY34" s="335"/>
      <c r="DZ34" s="335"/>
      <c r="EA34" s="335"/>
      <c r="EB34" s="335"/>
      <c r="EC34" s="360"/>
    </row>
    <row r="35" spans="2:133" ht="11.25" customHeight="1">
      <c r="B35" s="261" t="s">
        <v>399</v>
      </c>
      <c r="C35" s="1"/>
      <c r="D35" s="1"/>
      <c r="E35" s="1"/>
      <c r="F35" s="1"/>
      <c r="G35" s="1"/>
      <c r="H35" s="1"/>
      <c r="I35" s="1"/>
      <c r="J35" s="1"/>
      <c r="K35" s="1"/>
      <c r="L35" s="1"/>
      <c r="M35" s="1"/>
      <c r="N35" s="1"/>
      <c r="O35" s="1"/>
      <c r="P35" s="1"/>
      <c r="Q35" s="269"/>
      <c r="R35" s="274">
        <v>3129376</v>
      </c>
      <c r="S35" s="217"/>
      <c r="T35" s="217"/>
      <c r="U35" s="217"/>
      <c r="V35" s="217"/>
      <c r="W35" s="217"/>
      <c r="X35" s="217"/>
      <c r="Y35" s="279"/>
      <c r="Z35" s="282">
        <v>9.4</v>
      </c>
      <c r="AA35" s="282"/>
      <c r="AB35" s="282"/>
      <c r="AC35" s="282"/>
      <c r="AD35" s="287" t="s">
        <v>199</v>
      </c>
      <c r="AE35" s="287"/>
      <c r="AF35" s="287"/>
      <c r="AG35" s="287"/>
      <c r="AH35" s="287"/>
      <c r="AI35" s="287"/>
      <c r="AJ35" s="287"/>
      <c r="AK35" s="287"/>
      <c r="AL35" s="283" t="s">
        <v>199</v>
      </c>
      <c r="AM35" s="238"/>
      <c r="AN35" s="238"/>
      <c r="AO35" s="296"/>
      <c r="AP35" s="95"/>
      <c r="AQ35" s="182" t="s">
        <v>400</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401</v>
      </c>
      <c r="CE35" s="1"/>
      <c r="CF35" s="1"/>
      <c r="CG35" s="1"/>
      <c r="CH35" s="1"/>
      <c r="CI35" s="1"/>
      <c r="CJ35" s="1"/>
      <c r="CK35" s="1"/>
      <c r="CL35" s="1"/>
      <c r="CM35" s="1"/>
      <c r="CN35" s="1"/>
      <c r="CO35" s="1"/>
      <c r="CP35" s="1"/>
      <c r="CQ35" s="269"/>
      <c r="CR35" s="274">
        <v>583048</v>
      </c>
      <c r="CS35" s="313"/>
      <c r="CT35" s="313"/>
      <c r="CU35" s="313"/>
      <c r="CV35" s="313"/>
      <c r="CW35" s="313"/>
      <c r="CX35" s="313"/>
      <c r="CY35" s="332"/>
      <c r="CZ35" s="283">
        <v>1.8</v>
      </c>
      <c r="DA35" s="335"/>
      <c r="DB35" s="335"/>
      <c r="DC35" s="338"/>
      <c r="DD35" s="288">
        <v>565648</v>
      </c>
      <c r="DE35" s="313"/>
      <c r="DF35" s="313"/>
      <c r="DG35" s="313"/>
      <c r="DH35" s="313"/>
      <c r="DI35" s="313"/>
      <c r="DJ35" s="313"/>
      <c r="DK35" s="332"/>
      <c r="DL35" s="288">
        <v>547656</v>
      </c>
      <c r="DM35" s="313"/>
      <c r="DN35" s="313"/>
      <c r="DO35" s="313"/>
      <c r="DP35" s="313"/>
      <c r="DQ35" s="313"/>
      <c r="DR35" s="313"/>
      <c r="DS35" s="313"/>
      <c r="DT35" s="313"/>
      <c r="DU35" s="313"/>
      <c r="DV35" s="332"/>
      <c r="DW35" s="283">
        <v>5.6</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164817</v>
      </c>
      <c r="S36" s="217"/>
      <c r="T36" s="217"/>
      <c r="U36" s="217"/>
      <c r="V36" s="217"/>
      <c r="W36" s="217"/>
      <c r="X36" s="217"/>
      <c r="Y36" s="279"/>
      <c r="Z36" s="282">
        <v>0.5</v>
      </c>
      <c r="AA36" s="282"/>
      <c r="AB36" s="282"/>
      <c r="AC36" s="282"/>
      <c r="AD36" s="287" t="s">
        <v>199</v>
      </c>
      <c r="AE36" s="287"/>
      <c r="AF36" s="287"/>
      <c r="AG36" s="287"/>
      <c r="AH36" s="287"/>
      <c r="AI36" s="287"/>
      <c r="AJ36" s="287"/>
      <c r="AK36" s="287"/>
      <c r="AL36" s="283" t="s">
        <v>199</v>
      </c>
      <c r="AM36" s="238"/>
      <c r="AN36" s="238"/>
      <c r="AO36" s="296"/>
      <c r="AP36" s="95"/>
      <c r="AQ36" s="301" t="s">
        <v>384</v>
      </c>
      <c r="AR36" s="304"/>
      <c r="AS36" s="304"/>
      <c r="AT36" s="304"/>
      <c r="AU36" s="304"/>
      <c r="AV36" s="304"/>
      <c r="AW36" s="304"/>
      <c r="AX36" s="304"/>
      <c r="AY36" s="309"/>
      <c r="AZ36" s="273">
        <v>2218431</v>
      </c>
      <c r="BA36" s="276"/>
      <c r="BB36" s="276"/>
      <c r="BC36" s="276"/>
      <c r="BD36" s="276"/>
      <c r="BE36" s="276"/>
      <c r="BF36" s="315"/>
      <c r="BG36" s="260" t="s">
        <v>404</v>
      </c>
      <c r="BH36" s="265"/>
      <c r="BI36" s="265"/>
      <c r="BJ36" s="265"/>
      <c r="BK36" s="265"/>
      <c r="BL36" s="265"/>
      <c r="BM36" s="265"/>
      <c r="BN36" s="265"/>
      <c r="BO36" s="265"/>
      <c r="BP36" s="265"/>
      <c r="BQ36" s="265"/>
      <c r="BR36" s="265"/>
      <c r="BS36" s="265"/>
      <c r="BT36" s="265"/>
      <c r="BU36" s="268"/>
      <c r="BV36" s="273">
        <v>3212</v>
      </c>
      <c r="BW36" s="276"/>
      <c r="BX36" s="276"/>
      <c r="BY36" s="276"/>
      <c r="BZ36" s="276"/>
      <c r="CA36" s="276"/>
      <c r="CB36" s="315"/>
      <c r="CD36" s="261" t="s">
        <v>30</v>
      </c>
      <c r="CE36" s="1"/>
      <c r="CF36" s="1"/>
      <c r="CG36" s="1"/>
      <c r="CH36" s="1"/>
      <c r="CI36" s="1"/>
      <c r="CJ36" s="1"/>
      <c r="CK36" s="1"/>
      <c r="CL36" s="1"/>
      <c r="CM36" s="1"/>
      <c r="CN36" s="1"/>
      <c r="CO36" s="1"/>
      <c r="CP36" s="1"/>
      <c r="CQ36" s="269"/>
      <c r="CR36" s="274">
        <v>4254974</v>
      </c>
      <c r="CS36" s="217"/>
      <c r="CT36" s="217"/>
      <c r="CU36" s="217"/>
      <c r="CV36" s="217"/>
      <c r="CW36" s="217"/>
      <c r="CX36" s="217"/>
      <c r="CY36" s="279"/>
      <c r="CZ36" s="283">
        <v>12.8</v>
      </c>
      <c r="DA36" s="335"/>
      <c r="DB36" s="335"/>
      <c r="DC36" s="338"/>
      <c r="DD36" s="288">
        <v>2551847</v>
      </c>
      <c r="DE36" s="217"/>
      <c r="DF36" s="217"/>
      <c r="DG36" s="217"/>
      <c r="DH36" s="217"/>
      <c r="DI36" s="217"/>
      <c r="DJ36" s="217"/>
      <c r="DK36" s="279"/>
      <c r="DL36" s="288">
        <v>1675777</v>
      </c>
      <c r="DM36" s="217"/>
      <c r="DN36" s="217"/>
      <c r="DO36" s="217"/>
      <c r="DP36" s="217"/>
      <c r="DQ36" s="217"/>
      <c r="DR36" s="217"/>
      <c r="DS36" s="217"/>
      <c r="DT36" s="217"/>
      <c r="DU36" s="217"/>
      <c r="DV36" s="279"/>
      <c r="DW36" s="283">
        <v>17.2</v>
      </c>
      <c r="DX36" s="335"/>
      <c r="DY36" s="335"/>
      <c r="DZ36" s="335"/>
      <c r="EA36" s="335"/>
      <c r="EB36" s="335"/>
      <c r="EC36" s="360"/>
    </row>
    <row r="37" spans="2:133" ht="11.25" customHeight="1">
      <c r="B37" s="261" t="s">
        <v>395</v>
      </c>
      <c r="C37" s="1"/>
      <c r="D37" s="1"/>
      <c r="E37" s="1"/>
      <c r="F37" s="1"/>
      <c r="G37" s="1"/>
      <c r="H37" s="1"/>
      <c r="I37" s="1"/>
      <c r="J37" s="1"/>
      <c r="K37" s="1"/>
      <c r="L37" s="1"/>
      <c r="M37" s="1"/>
      <c r="N37" s="1"/>
      <c r="O37" s="1"/>
      <c r="P37" s="1"/>
      <c r="Q37" s="269"/>
      <c r="R37" s="274">
        <v>559980</v>
      </c>
      <c r="S37" s="217"/>
      <c r="T37" s="217"/>
      <c r="U37" s="217"/>
      <c r="V37" s="217"/>
      <c r="W37" s="217"/>
      <c r="X37" s="217"/>
      <c r="Y37" s="279"/>
      <c r="Z37" s="282">
        <v>1.7</v>
      </c>
      <c r="AA37" s="282"/>
      <c r="AB37" s="282"/>
      <c r="AC37" s="282"/>
      <c r="AD37" s="287">
        <v>9285</v>
      </c>
      <c r="AE37" s="287"/>
      <c r="AF37" s="287"/>
      <c r="AG37" s="287"/>
      <c r="AH37" s="287"/>
      <c r="AI37" s="287"/>
      <c r="AJ37" s="287"/>
      <c r="AK37" s="287"/>
      <c r="AL37" s="283">
        <v>0.1</v>
      </c>
      <c r="AM37" s="238"/>
      <c r="AN37" s="238"/>
      <c r="AO37" s="296"/>
      <c r="AQ37" s="302" t="s">
        <v>405</v>
      </c>
      <c r="AR37" s="111"/>
      <c r="AS37" s="111"/>
      <c r="AT37" s="111"/>
      <c r="AU37" s="111"/>
      <c r="AV37" s="111"/>
      <c r="AW37" s="111"/>
      <c r="AX37" s="111"/>
      <c r="AY37" s="310"/>
      <c r="AZ37" s="274">
        <v>846080</v>
      </c>
      <c r="BA37" s="217"/>
      <c r="BB37" s="217"/>
      <c r="BC37" s="217"/>
      <c r="BD37" s="313"/>
      <c r="BE37" s="313"/>
      <c r="BF37" s="316"/>
      <c r="BG37" s="261" t="s">
        <v>410</v>
      </c>
      <c r="BH37" s="1"/>
      <c r="BI37" s="1"/>
      <c r="BJ37" s="1"/>
      <c r="BK37" s="1"/>
      <c r="BL37" s="1"/>
      <c r="BM37" s="1"/>
      <c r="BN37" s="1"/>
      <c r="BO37" s="1"/>
      <c r="BP37" s="1"/>
      <c r="BQ37" s="1"/>
      <c r="BR37" s="1"/>
      <c r="BS37" s="1"/>
      <c r="BT37" s="1"/>
      <c r="BU37" s="269"/>
      <c r="BV37" s="274">
        <v>-6021</v>
      </c>
      <c r="BW37" s="217"/>
      <c r="BX37" s="217"/>
      <c r="BY37" s="217"/>
      <c r="BZ37" s="217"/>
      <c r="CA37" s="217"/>
      <c r="CB37" s="326"/>
      <c r="CD37" s="261" t="s">
        <v>161</v>
      </c>
      <c r="CE37" s="1"/>
      <c r="CF37" s="1"/>
      <c r="CG37" s="1"/>
      <c r="CH37" s="1"/>
      <c r="CI37" s="1"/>
      <c r="CJ37" s="1"/>
      <c r="CK37" s="1"/>
      <c r="CL37" s="1"/>
      <c r="CM37" s="1"/>
      <c r="CN37" s="1"/>
      <c r="CO37" s="1"/>
      <c r="CP37" s="1"/>
      <c r="CQ37" s="269"/>
      <c r="CR37" s="274">
        <v>945368</v>
      </c>
      <c r="CS37" s="313"/>
      <c r="CT37" s="313"/>
      <c r="CU37" s="313"/>
      <c r="CV37" s="313"/>
      <c r="CW37" s="313"/>
      <c r="CX37" s="313"/>
      <c r="CY37" s="332"/>
      <c r="CZ37" s="283">
        <v>2.8</v>
      </c>
      <c r="DA37" s="335"/>
      <c r="DB37" s="335"/>
      <c r="DC37" s="338"/>
      <c r="DD37" s="288">
        <v>856268</v>
      </c>
      <c r="DE37" s="313"/>
      <c r="DF37" s="313"/>
      <c r="DG37" s="313"/>
      <c r="DH37" s="313"/>
      <c r="DI37" s="313"/>
      <c r="DJ37" s="313"/>
      <c r="DK37" s="332"/>
      <c r="DL37" s="288">
        <v>798278</v>
      </c>
      <c r="DM37" s="313"/>
      <c r="DN37" s="313"/>
      <c r="DO37" s="313"/>
      <c r="DP37" s="313"/>
      <c r="DQ37" s="313"/>
      <c r="DR37" s="313"/>
      <c r="DS37" s="313"/>
      <c r="DT37" s="313"/>
      <c r="DU37" s="313"/>
      <c r="DV37" s="332"/>
      <c r="DW37" s="283">
        <v>8.1999999999999993</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1430655</v>
      </c>
      <c r="S38" s="217"/>
      <c r="T38" s="217"/>
      <c r="U38" s="217"/>
      <c r="V38" s="217"/>
      <c r="W38" s="217"/>
      <c r="X38" s="217"/>
      <c r="Y38" s="279"/>
      <c r="Z38" s="282">
        <v>4.3</v>
      </c>
      <c r="AA38" s="282"/>
      <c r="AB38" s="282"/>
      <c r="AC38" s="282"/>
      <c r="AD38" s="287" t="s">
        <v>199</v>
      </c>
      <c r="AE38" s="287"/>
      <c r="AF38" s="287"/>
      <c r="AG38" s="287"/>
      <c r="AH38" s="287"/>
      <c r="AI38" s="287"/>
      <c r="AJ38" s="287"/>
      <c r="AK38" s="287"/>
      <c r="AL38" s="283" t="s">
        <v>199</v>
      </c>
      <c r="AM38" s="238"/>
      <c r="AN38" s="238"/>
      <c r="AO38" s="296"/>
      <c r="AQ38" s="302" t="s">
        <v>412</v>
      </c>
      <c r="AR38" s="111"/>
      <c r="AS38" s="111"/>
      <c r="AT38" s="111"/>
      <c r="AU38" s="111"/>
      <c r="AV38" s="111"/>
      <c r="AW38" s="111"/>
      <c r="AX38" s="111"/>
      <c r="AY38" s="310"/>
      <c r="AZ38" s="274">
        <v>325500</v>
      </c>
      <c r="BA38" s="217"/>
      <c r="BB38" s="217"/>
      <c r="BC38" s="217"/>
      <c r="BD38" s="313"/>
      <c r="BE38" s="313"/>
      <c r="BF38" s="316"/>
      <c r="BG38" s="261" t="s">
        <v>413</v>
      </c>
      <c r="BH38" s="1"/>
      <c r="BI38" s="1"/>
      <c r="BJ38" s="1"/>
      <c r="BK38" s="1"/>
      <c r="BL38" s="1"/>
      <c r="BM38" s="1"/>
      <c r="BN38" s="1"/>
      <c r="BO38" s="1"/>
      <c r="BP38" s="1"/>
      <c r="BQ38" s="1"/>
      <c r="BR38" s="1"/>
      <c r="BS38" s="1"/>
      <c r="BT38" s="1"/>
      <c r="BU38" s="269"/>
      <c r="BV38" s="274">
        <v>2391</v>
      </c>
      <c r="BW38" s="217"/>
      <c r="BX38" s="217"/>
      <c r="BY38" s="217"/>
      <c r="BZ38" s="217"/>
      <c r="CA38" s="217"/>
      <c r="CB38" s="326"/>
      <c r="CD38" s="261" t="s">
        <v>414</v>
      </c>
      <c r="CE38" s="1"/>
      <c r="CF38" s="1"/>
      <c r="CG38" s="1"/>
      <c r="CH38" s="1"/>
      <c r="CI38" s="1"/>
      <c r="CJ38" s="1"/>
      <c r="CK38" s="1"/>
      <c r="CL38" s="1"/>
      <c r="CM38" s="1"/>
      <c r="CN38" s="1"/>
      <c r="CO38" s="1"/>
      <c r="CP38" s="1"/>
      <c r="CQ38" s="269"/>
      <c r="CR38" s="274">
        <v>889604</v>
      </c>
      <c r="CS38" s="217"/>
      <c r="CT38" s="217"/>
      <c r="CU38" s="217"/>
      <c r="CV38" s="217"/>
      <c r="CW38" s="217"/>
      <c r="CX38" s="217"/>
      <c r="CY38" s="279"/>
      <c r="CZ38" s="283">
        <v>2.7</v>
      </c>
      <c r="DA38" s="335"/>
      <c r="DB38" s="335"/>
      <c r="DC38" s="338"/>
      <c r="DD38" s="288">
        <v>780850</v>
      </c>
      <c r="DE38" s="217"/>
      <c r="DF38" s="217"/>
      <c r="DG38" s="217"/>
      <c r="DH38" s="217"/>
      <c r="DI38" s="217"/>
      <c r="DJ38" s="217"/>
      <c r="DK38" s="279"/>
      <c r="DL38" s="288">
        <v>727143</v>
      </c>
      <c r="DM38" s="217"/>
      <c r="DN38" s="217"/>
      <c r="DO38" s="217"/>
      <c r="DP38" s="217"/>
      <c r="DQ38" s="217"/>
      <c r="DR38" s="217"/>
      <c r="DS38" s="217"/>
      <c r="DT38" s="217"/>
      <c r="DU38" s="217"/>
      <c r="DV38" s="279"/>
      <c r="DW38" s="283">
        <v>7.5</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416</v>
      </c>
      <c r="AR39" s="111"/>
      <c r="AS39" s="111"/>
      <c r="AT39" s="111"/>
      <c r="AU39" s="111"/>
      <c r="AV39" s="111"/>
      <c r="AW39" s="111"/>
      <c r="AX39" s="111"/>
      <c r="AY39" s="310"/>
      <c r="AZ39" s="274">
        <v>268000</v>
      </c>
      <c r="BA39" s="217"/>
      <c r="BB39" s="217"/>
      <c r="BC39" s="217"/>
      <c r="BD39" s="313"/>
      <c r="BE39" s="313"/>
      <c r="BF39" s="316"/>
      <c r="BG39" s="261" t="s">
        <v>333</v>
      </c>
      <c r="BH39" s="1"/>
      <c r="BI39" s="1"/>
      <c r="BJ39" s="1"/>
      <c r="BK39" s="1"/>
      <c r="BL39" s="1"/>
      <c r="BM39" s="1"/>
      <c r="BN39" s="1"/>
      <c r="BO39" s="1"/>
      <c r="BP39" s="1"/>
      <c r="BQ39" s="1"/>
      <c r="BR39" s="1"/>
      <c r="BS39" s="1"/>
      <c r="BT39" s="1"/>
      <c r="BU39" s="269"/>
      <c r="BV39" s="274">
        <v>4983</v>
      </c>
      <c r="BW39" s="217"/>
      <c r="BX39" s="217"/>
      <c r="BY39" s="217"/>
      <c r="BZ39" s="217"/>
      <c r="CA39" s="217"/>
      <c r="CB39" s="326"/>
      <c r="CD39" s="261" t="s">
        <v>420</v>
      </c>
      <c r="CE39" s="1"/>
      <c r="CF39" s="1"/>
      <c r="CG39" s="1"/>
      <c r="CH39" s="1"/>
      <c r="CI39" s="1"/>
      <c r="CJ39" s="1"/>
      <c r="CK39" s="1"/>
      <c r="CL39" s="1"/>
      <c r="CM39" s="1"/>
      <c r="CN39" s="1"/>
      <c r="CO39" s="1"/>
      <c r="CP39" s="1"/>
      <c r="CQ39" s="269"/>
      <c r="CR39" s="274">
        <v>7741519</v>
      </c>
      <c r="CS39" s="313"/>
      <c r="CT39" s="313"/>
      <c r="CU39" s="313"/>
      <c r="CV39" s="313"/>
      <c r="CW39" s="313"/>
      <c r="CX39" s="313"/>
      <c r="CY39" s="332"/>
      <c r="CZ39" s="283">
        <v>23.3</v>
      </c>
      <c r="DA39" s="335"/>
      <c r="DB39" s="335"/>
      <c r="DC39" s="338"/>
      <c r="DD39" s="288">
        <v>97281</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47055</v>
      </c>
      <c r="S40" s="217"/>
      <c r="T40" s="217"/>
      <c r="U40" s="217"/>
      <c r="V40" s="217"/>
      <c r="W40" s="217"/>
      <c r="X40" s="217"/>
      <c r="Y40" s="279"/>
      <c r="Z40" s="282">
        <v>0.1</v>
      </c>
      <c r="AA40" s="282"/>
      <c r="AB40" s="282"/>
      <c r="AC40" s="282"/>
      <c r="AD40" s="287" t="s">
        <v>199</v>
      </c>
      <c r="AE40" s="287"/>
      <c r="AF40" s="287"/>
      <c r="AG40" s="287"/>
      <c r="AH40" s="287"/>
      <c r="AI40" s="287"/>
      <c r="AJ40" s="287"/>
      <c r="AK40" s="287"/>
      <c r="AL40" s="283" t="s">
        <v>199</v>
      </c>
      <c r="AM40" s="238"/>
      <c r="AN40" s="238"/>
      <c r="AO40" s="296"/>
      <c r="AQ40" s="302" t="s">
        <v>303</v>
      </c>
      <c r="AR40" s="111"/>
      <c r="AS40" s="111"/>
      <c r="AT40" s="111"/>
      <c r="AU40" s="111"/>
      <c r="AV40" s="111"/>
      <c r="AW40" s="111"/>
      <c r="AX40" s="111"/>
      <c r="AY40" s="310"/>
      <c r="AZ40" s="274">
        <v>214747</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176</v>
      </c>
      <c r="BW40" s="217"/>
      <c r="BX40" s="217"/>
      <c r="BY40" s="217"/>
      <c r="BZ40" s="217"/>
      <c r="CA40" s="217"/>
      <c r="CB40" s="326"/>
      <c r="CD40" s="261" t="s">
        <v>144</v>
      </c>
      <c r="CE40" s="1"/>
      <c r="CF40" s="1"/>
      <c r="CG40" s="1"/>
      <c r="CH40" s="1"/>
      <c r="CI40" s="1"/>
      <c r="CJ40" s="1"/>
      <c r="CK40" s="1"/>
      <c r="CL40" s="1"/>
      <c r="CM40" s="1"/>
      <c r="CN40" s="1"/>
      <c r="CO40" s="1"/>
      <c r="CP40" s="1"/>
      <c r="CQ40" s="269"/>
      <c r="CR40" s="274">
        <v>233932</v>
      </c>
      <c r="CS40" s="217"/>
      <c r="CT40" s="217"/>
      <c r="CU40" s="217"/>
      <c r="CV40" s="217"/>
      <c r="CW40" s="217"/>
      <c r="CX40" s="217"/>
      <c r="CY40" s="279"/>
      <c r="CZ40" s="283">
        <v>0.7</v>
      </c>
      <c r="DA40" s="335"/>
      <c r="DB40" s="335"/>
      <c r="DC40" s="338"/>
      <c r="DD40" s="288">
        <v>227542</v>
      </c>
      <c r="DE40" s="217"/>
      <c r="DF40" s="217"/>
      <c r="DG40" s="217"/>
      <c r="DH40" s="217"/>
      <c r="DI40" s="217"/>
      <c r="DJ40" s="217"/>
      <c r="DK40" s="279"/>
      <c r="DL40" s="288">
        <v>80744</v>
      </c>
      <c r="DM40" s="217"/>
      <c r="DN40" s="217"/>
      <c r="DO40" s="217"/>
      <c r="DP40" s="217"/>
      <c r="DQ40" s="217"/>
      <c r="DR40" s="217"/>
      <c r="DS40" s="217"/>
      <c r="DT40" s="217"/>
      <c r="DU40" s="217"/>
      <c r="DV40" s="279"/>
      <c r="DW40" s="283">
        <v>0.8</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33418831</v>
      </c>
      <c r="S41" s="277"/>
      <c r="T41" s="277"/>
      <c r="U41" s="277"/>
      <c r="V41" s="277"/>
      <c r="W41" s="277"/>
      <c r="X41" s="277"/>
      <c r="Y41" s="280"/>
      <c r="Z41" s="284">
        <v>100</v>
      </c>
      <c r="AA41" s="284"/>
      <c r="AB41" s="284"/>
      <c r="AC41" s="284"/>
      <c r="AD41" s="289">
        <v>9669580</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144789</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199</v>
      </c>
      <c r="BW41" s="217"/>
      <c r="BX41" s="217"/>
      <c r="BY41" s="217"/>
      <c r="BZ41" s="217"/>
      <c r="CA41" s="217"/>
      <c r="CB41" s="326"/>
      <c r="CD41" s="261" t="s">
        <v>281</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419315</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259</v>
      </c>
      <c r="BW42" s="277"/>
      <c r="BX42" s="277"/>
      <c r="BY42" s="277"/>
      <c r="BZ42" s="277"/>
      <c r="CA42" s="277"/>
      <c r="CB42" s="327"/>
      <c r="CD42" s="261" t="s">
        <v>274</v>
      </c>
      <c r="CE42" s="1"/>
      <c r="CF42" s="1"/>
      <c r="CG42" s="1"/>
      <c r="CH42" s="1"/>
      <c r="CI42" s="1"/>
      <c r="CJ42" s="1"/>
      <c r="CK42" s="1"/>
      <c r="CL42" s="1"/>
      <c r="CM42" s="1"/>
      <c r="CN42" s="1"/>
      <c r="CO42" s="1"/>
      <c r="CP42" s="1"/>
      <c r="CQ42" s="269"/>
      <c r="CR42" s="274">
        <v>3050636</v>
      </c>
      <c r="CS42" s="313"/>
      <c r="CT42" s="313"/>
      <c r="CU42" s="313"/>
      <c r="CV42" s="313"/>
      <c r="CW42" s="313"/>
      <c r="CX42" s="313"/>
      <c r="CY42" s="332"/>
      <c r="CZ42" s="283">
        <v>9.1999999999999993</v>
      </c>
      <c r="DA42" s="335"/>
      <c r="DB42" s="335"/>
      <c r="DC42" s="338"/>
      <c r="DD42" s="288">
        <v>744718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86</v>
      </c>
      <c r="CE43" s="1"/>
      <c r="CF43" s="1"/>
      <c r="CG43" s="1"/>
      <c r="CH43" s="1"/>
      <c r="CI43" s="1"/>
      <c r="CJ43" s="1"/>
      <c r="CK43" s="1"/>
      <c r="CL43" s="1"/>
      <c r="CM43" s="1"/>
      <c r="CN43" s="1"/>
      <c r="CO43" s="1"/>
      <c r="CP43" s="1"/>
      <c r="CQ43" s="269"/>
      <c r="CR43" s="274">
        <v>113177</v>
      </c>
      <c r="CS43" s="313"/>
      <c r="CT43" s="313"/>
      <c r="CU43" s="313"/>
      <c r="CV43" s="313"/>
      <c r="CW43" s="313"/>
      <c r="CX43" s="313"/>
      <c r="CY43" s="332"/>
      <c r="CZ43" s="283">
        <v>0.3</v>
      </c>
      <c r="DA43" s="335"/>
      <c r="DB43" s="335"/>
      <c r="DC43" s="338"/>
      <c r="DD43" s="288">
        <v>110138</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429</v>
      </c>
      <c r="CG44" s="1"/>
      <c r="CH44" s="1"/>
      <c r="CI44" s="1"/>
      <c r="CJ44" s="1"/>
      <c r="CK44" s="1"/>
      <c r="CL44" s="1"/>
      <c r="CM44" s="1"/>
      <c r="CN44" s="1"/>
      <c r="CO44" s="1"/>
      <c r="CP44" s="1"/>
      <c r="CQ44" s="269"/>
      <c r="CR44" s="274">
        <v>3050636</v>
      </c>
      <c r="CS44" s="217"/>
      <c r="CT44" s="217"/>
      <c r="CU44" s="217"/>
      <c r="CV44" s="217"/>
      <c r="CW44" s="217"/>
      <c r="CX44" s="217"/>
      <c r="CY44" s="279"/>
      <c r="CZ44" s="283">
        <v>9.1999999999999993</v>
      </c>
      <c r="DA44" s="238"/>
      <c r="DB44" s="238"/>
      <c r="DC44" s="285"/>
      <c r="DD44" s="288">
        <v>744718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939510</v>
      </c>
      <c r="CS45" s="313"/>
      <c r="CT45" s="313"/>
      <c r="CU45" s="313"/>
      <c r="CV45" s="313"/>
      <c r="CW45" s="313"/>
      <c r="CX45" s="313"/>
      <c r="CY45" s="332"/>
      <c r="CZ45" s="283">
        <v>2.8</v>
      </c>
      <c r="DA45" s="335"/>
      <c r="DB45" s="335"/>
      <c r="DC45" s="338"/>
      <c r="DD45" s="288">
        <v>45472</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1830606</v>
      </c>
      <c r="CS46" s="217"/>
      <c r="CT46" s="217"/>
      <c r="CU46" s="217"/>
      <c r="CV46" s="217"/>
      <c r="CW46" s="217"/>
      <c r="CX46" s="217"/>
      <c r="CY46" s="279"/>
      <c r="CZ46" s="283">
        <v>5.5</v>
      </c>
      <c r="DA46" s="238"/>
      <c r="DB46" s="238"/>
      <c r="DC46" s="285"/>
      <c r="DD46" s="288">
        <v>695088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140</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433</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33221386</v>
      </c>
      <c r="CS49" s="312"/>
      <c r="CT49" s="312"/>
      <c r="CU49" s="312"/>
      <c r="CV49" s="312"/>
      <c r="CW49" s="312"/>
      <c r="CX49" s="312"/>
      <c r="CY49" s="333"/>
      <c r="CZ49" s="292">
        <v>100</v>
      </c>
      <c r="DA49" s="336"/>
      <c r="DB49" s="336"/>
      <c r="DC49" s="339"/>
      <c r="DD49" s="342">
        <v>11348917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NiZwERx5LUnWzxQyb2CdEHynJL0kLyhAThsEfyge/13H0K+cKNUjT55WDk9xRzh4MNUxXRXqBO/mXmg3x3QJVQ==" saltValue="Phd7R7lywAIkAl1Mm6+w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6"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292</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434</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435</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436</v>
      </c>
      <c r="B5" s="397"/>
      <c r="C5" s="397"/>
      <c r="D5" s="397"/>
      <c r="E5" s="397"/>
      <c r="F5" s="397"/>
      <c r="G5" s="397"/>
      <c r="H5" s="397"/>
      <c r="I5" s="397"/>
      <c r="J5" s="397"/>
      <c r="K5" s="397"/>
      <c r="L5" s="397"/>
      <c r="M5" s="397"/>
      <c r="N5" s="397"/>
      <c r="O5" s="397"/>
      <c r="P5" s="429"/>
      <c r="Q5" s="435" t="s">
        <v>179</v>
      </c>
      <c r="R5" s="447"/>
      <c r="S5" s="447"/>
      <c r="T5" s="447"/>
      <c r="U5" s="458"/>
      <c r="V5" s="435" t="s">
        <v>437</v>
      </c>
      <c r="W5" s="447"/>
      <c r="X5" s="447"/>
      <c r="Y5" s="447"/>
      <c r="Z5" s="458"/>
      <c r="AA5" s="435" t="s">
        <v>438</v>
      </c>
      <c r="AB5" s="447"/>
      <c r="AC5" s="447"/>
      <c r="AD5" s="447"/>
      <c r="AE5" s="447"/>
      <c r="AF5" s="504" t="s">
        <v>177</v>
      </c>
      <c r="AG5" s="447"/>
      <c r="AH5" s="447"/>
      <c r="AI5" s="447"/>
      <c r="AJ5" s="522"/>
      <c r="AK5" s="447" t="s">
        <v>227</v>
      </c>
      <c r="AL5" s="447"/>
      <c r="AM5" s="447"/>
      <c r="AN5" s="447"/>
      <c r="AO5" s="458"/>
      <c r="AP5" s="435" t="s">
        <v>439</v>
      </c>
      <c r="AQ5" s="447"/>
      <c r="AR5" s="447"/>
      <c r="AS5" s="447"/>
      <c r="AT5" s="458"/>
      <c r="AU5" s="435" t="s">
        <v>442</v>
      </c>
      <c r="AV5" s="447"/>
      <c r="AW5" s="447"/>
      <c r="AX5" s="447"/>
      <c r="AY5" s="522"/>
      <c r="AZ5" s="378"/>
      <c r="BA5" s="378"/>
      <c r="BB5" s="378"/>
      <c r="BC5" s="378"/>
      <c r="BD5" s="378"/>
      <c r="BE5" s="576"/>
      <c r="BF5" s="576"/>
      <c r="BG5" s="576"/>
      <c r="BH5" s="576"/>
      <c r="BI5" s="576"/>
      <c r="BJ5" s="576"/>
      <c r="BK5" s="576"/>
      <c r="BL5" s="576"/>
      <c r="BM5" s="576"/>
      <c r="BN5" s="576"/>
      <c r="BO5" s="576"/>
      <c r="BP5" s="576"/>
      <c r="BQ5" s="370" t="s">
        <v>443</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317</v>
      </c>
      <c r="CN5" s="447"/>
      <c r="CO5" s="447"/>
      <c r="CP5" s="447"/>
      <c r="CQ5" s="458"/>
      <c r="CR5" s="435" t="s">
        <v>240</v>
      </c>
      <c r="CS5" s="447"/>
      <c r="CT5" s="447"/>
      <c r="CU5" s="447"/>
      <c r="CV5" s="458"/>
      <c r="CW5" s="435" t="s">
        <v>50</v>
      </c>
      <c r="CX5" s="447"/>
      <c r="CY5" s="447"/>
      <c r="CZ5" s="447"/>
      <c r="DA5" s="458"/>
      <c r="DB5" s="435" t="s">
        <v>407</v>
      </c>
      <c r="DC5" s="447"/>
      <c r="DD5" s="447"/>
      <c r="DE5" s="447"/>
      <c r="DF5" s="458"/>
      <c r="DG5" s="700" t="s">
        <v>238</v>
      </c>
      <c r="DH5" s="703"/>
      <c r="DI5" s="703"/>
      <c r="DJ5" s="703"/>
      <c r="DK5" s="708"/>
      <c r="DL5" s="700" t="s">
        <v>444</v>
      </c>
      <c r="DM5" s="703"/>
      <c r="DN5" s="703"/>
      <c r="DO5" s="703"/>
      <c r="DP5" s="708"/>
      <c r="DQ5" s="435" t="s">
        <v>446</v>
      </c>
      <c r="DR5" s="447"/>
      <c r="DS5" s="447"/>
      <c r="DT5" s="447"/>
      <c r="DU5" s="458"/>
      <c r="DV5" s="435" t="s">
        <v>442</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447</v>
      </c>
      <c r="C7" s="419"/>
      <c r="D7" s="419"/>
      <c r="E7" s="419"/>
      <c r="F7" s="419"/>
      <c r="G7" s="419"/>
      <c r="H7" s="419"/>
      <c r="I7" s="419"/>
      <c r="J7" s="419"/>
      <c r="K7" s="419"/>
      <c r="L7" s="419"/>
      <c r="M7" s="419"/>
      <c r="N7" s="419"/>
      <c r="O7" s="419"/>
      <c r="P7" s="431"/>
      <c r="Q7" s="437">
        <v>33456</v>
      </c>
      <c r="R7" s="449"/>
      <c r="S7" s="449"/>
      <c r="T7" s="449"/>
      <c r="U7" s="449"/>
      <c r="V7" s="449">
        <v>33258</v>
      </c>
      <c r="W7" s="449"/>
      <c r="X7" s="449"/>
      <c r="Y7" s="449"/>
      <c r="Z7" s="449"/>
      <c r="AA7" s="449">
        <v>197</v>
      </c>
      <c r="AB7" s="449"/>
      <c r="AC7" s="449"/>
      <c r="AD7" s="449"/>
      <c r="AE7" s="492"/>
      <c r="AF7" s="506">
        <v>142</v>
      </c>
      <c r="AG7" s="519"/>
      <c r="AH7" s="519"/>
      <c r="AI7" s="519"/>
      <c r="AJ7" s="524"/>
      <c r="AK7" s="532" t="s">
        <v>199</v>
      </c>
      <c r="AL7" s="449"/>
      <c r="AM7" s="449"/>
      <c r="AN7" s="449"/>
      <c r="AO7" s="449"/>
      <c r="AP7" s="449">
        <v>16700</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532</v>
      </c>
      <c r="BT7" s="419"/>
      <c r="BU7" s="419"/>
      <c r="BV7" s="419"/>
      <c r="BW7" s="419"/>
      <c r="BX7" s="419"/>
      <c r="BY7" s="419"/>
      <c r="BZ7" s="419"/>
      <c r="CA7" s="419"/>
      <c r="CB7" s="419"/>
      <c r="CC7" s="419"/>
      <c r="CD7" s="419"/>
      <c r="CE7" s="419"/>
      <c r="CF7" s="419"/>
      <c r="CG7" s="431"/>
      <c r="CH7" s="663">
        <v>9</v>
      </c>
      <c r="CI7" s="666"/>
      <c r="CJ7" s="666"/>
      <c r="CK7" s="666"/>
      <c r="CL7" s="681"/>
      <c r="CM7" s="663">
        <v>42</v>
      </c>
      <c r="CN7" s="666"/>
      <c r="CO7" s="666"/>
      <c r="CP7" s="666"/>
      <c r="CQ7" s="681"/>
      <c r="CR7" s="663">
        <v>29</v>
      </c>
      <c r="CS7" s="666"/>
      <c r="CT7" s="666"/>
      <c r="CU7" s="666"/>
      <c r="CV7" s="681"/>
      <c r="CW7" s="663">
        <v>13</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425</v>
      </c>
      <c r="BT8" s="420"/>
      <c r="BU8" s="420"/>
      <c r="BV8" s="420"/>
      <c r="BW8" s="420"/>
      <c r="BX8" s="420"/>
      <c r="BY8" s="420"/>
      <c r="BZ8" s="420"/>
      <c r="CA8" s="420"/>
      <c r="CB8" s="420"/>
      <c r="CC8" s="420"/>
      <c r="CD8" s="420"/>
      <c r="CE8" s="420"/>
      <c r="CF8" s="420"/>
      <c r="CG8" s="432"/>
      <c r="CH8" s="444">
        <v>-60</v>
      </c>
      <c r="CI8" s="456"/>
      <c r="CJ8" s="456"/>
      <c r="CK8" s="456"/>
      <c r="CL8" s="682"/>
      <c r="CM8" s="444">
        <v>115</v>
      </c>
      <c r="CN8" s="456"/>
      <c r="CO8" s="456"/>
      <c r="CP8" s="456"/>
      <c r="CQ8" s="682"/>
      <c r="CR8" s="444">
        <v>9</v>
      </c>
      <c r="CS8" s="456"/>
      <c r="CT8" s="456"/>
      <c r="CU8" s="456"/>
      <c r="CV8" s="682"/>
      <c r="CW8" s="444" t="s">
        <v>199</v>
      </c>
      <c r="CX8" s="456"/>
      <c r="CY8" s="456"/>
      <c r="CZ8" s="456"/>
      <c r="DA8" s="682"/>
      <c r="DB8" s="444" t="s">
        <v>199</v>
      </c>
      <c r="DC8" s="456"/>
      <c r="DD8" s="456"/>
      <c r="DE8" s="456"/>
      <c r="DF8" s="682"/>
      <c r="DG8" s="444" t="s">
        <v>199</v>
      </c>
      <c r="DH8" s="456"/>
      <c r="DI8" s="456"/>
      <c r="DJ8" s="456"/>
      <c r="DK8" s="682"/>
      <c r="DL8" s="444" t="s">
        <v>199</v>
      </c>
      <c r="DM8" s="456"/>
      <c r="DN8" s="456"/>
      <c r="DO8" s="456"/>
      <c r="DP8" s="682"/>
      <c r="DQ8" s="444"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463</v>
      </c>
      <c r="BT9" s="420"/>
      <c r="BU9" s="420"/>
      <c r="BV9" s="420"/>
      <c r="BW9" s="420"/>
      <c r="BX9" s="420"/>
      <c r="BY9" s="420"/>
      <c r="BZ9" s="420"/>
      <c r="CA9" s="420"/>
      <c r="CB9" s="420"/>
      <c r="CC9" s="420"/>
      <c r="CD9" s="420"/>
      <c r="CE9" s="420"/>
      <c r="CF9" s="420"/>
      <c r="CG9" s="432"/>
      <c r="CH9" s="444">
        <v>4</v>
      </c>
      <c r="CI9" s="456"/>
      <c r="CJ9" s="456"/>
      <c r="CK9" s="456"/>
      <c r="CL9" s="682"/>
      <c r="CM9" s="444">
        <v>201</v>
      </c>
      <c r="CN9" s="456"/>
      <c r="CO9" s="456"/>
      <c r="CP9" s="456"/>
      <c r="CQ9" s="682"/>
      <c r="CR9" s="444">
        <v>54</v>
      </c>
      <c r="CS9" s="456"/>
      <c r="CT9" s="456"/>
      <c r="CU9" s="456"/>
      <c r="CV9" s="682"/>
      <c r="CW9" s="444" t="s">
        <v>199</v>
      </c>
      <c r="CX9" s="456"/>
      <c r="CY9" s="456"/>
      <c r="CZ9" s="456"/>
      <c r="DA9" s="682"/>
      <c r="DB9" s="444" t="s">
        <v>199</v>
      </c>
      <c r="DC9" s="456"/>
      <c r="DD9" s="456"/>
      <c r="DE9" s="456"/>
      <c r="DF9" s="682"/>
      <c r="DG9" s="444" t="s">
        <v>199</v>
      </c>
      <c r="DH9" s="456"/>
      <c r="DI9" s="456"/>
      <c r="DJ9" s="456"/>
      <c r="DK9" s="682"/>
      <c r="DL9" s="444" t="s">
        <v>199</v>
      </c>
      <c r="DM9" s="456"/>
      <c r="DN9" s="456"/>
      <c r="DO9" s="456"/>
      <c r="DP9" s="682"/>
      <c r="DQ9" s="444" t="s">
        <v>199</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489</v>
      </c>
      <c r="BT10" s="420"/>
      <c r="BU10" s="420"/>
      <c r="BV10" s="420"/>
      <c r="BW10" s="420"/>
      <c r="BX10" s="420"/>
      <c r="BY10" s="420"/>
      <c r="BZ10" s="420"/>
      <c r="CA10" s="420"/>
      <c r="CB10" s="420"/>
      <c r="CC10" s="420"/>
      <c r="CD10" s="420"/>
      <c r="CE10" s="420"/>
      <c r="CF10" s="420"/>
      <c r="CG10" s="432"/>
      <c r="CH10" s="444" t="s">
        <v>199</v>
      </c>
      <c r="CI10" s="456"/>
      <c r="CJ10" s="456"/>
      <c r="CK10" s="456"/>
      <c r="CL10" s="682"/>
      <c r="CM10" s="444" t="s">
        <v>199</v>
      </c>
      <c r="CN10" s="456"/>
      <c r="CO10" s="456"/>
      <c r="CP10" s="456"/>
      <c r="CQ10" s="682"/>
      <c r="CR10" s="444">
        <v>13</v>
      </c>
      <c r="CS10" s="456"/>
      <c r="CT10" s="456"/>
      <c r="CU10" s="456"/>
      <c r="CV10" s="682"/>
      <c r="CW10" s="444" t="s">
        <v>199</v>
      </c>
      <c r="CX10" s="456"/>
      <c r="CY10" s="456"/>
      <c r="CZ10" s="456"/>
      <c r="DA10" s="682"/>
      <c r="DB10" s="444" t="s">
        <v>199</v>
      </c>
      <c r="DC10" s="456"/>
      <c r="DD10" s="456"/>
      <c r="DE10" s="456"/>
      <c r="DF10" s="682"/>
      <c r="DG10" s="444" t="s">
        <v>199</v>
      </c>
      <c r="DH10" s="456"/>
      <c r="DI10" s="456"/>
      <c r="DJ10" s="456"/>
      <c r="DK10" s="682"/>
      <c r="DL10" s="444" t="s">
        <v>199</v>
      </c>
      <c r="DM10" s="456"/>
      <c r="DN10" s="456"/>
      <c r="DO10" s="456"/>
      <c r="DP10" s="682"/>
      <c r="DQ10" s="444" t="s">
        <v>199</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299</v>
      </c>
      <c r="C23" s="421"/>
      <c r="D23" s="421"/>
      <c r="E23" s="421"/>
      <c r="F23" s="421"/>
      <c r="G23" s="421"/>
      <c r="H23" s="421"/>
      <c r="I23" s="421"/>
      <c r="J23" s="421"/>
      <c r="K23" s="421"/>
      <c r="L23" s="421"/>
      <c r="M23" s="421"/>
      <c r="N23" s="421"/>
      <c r="O23" s="421"/>
      <c r="P23" s="433"/>
      <c r="Q23" s="440">
        <v>33456</v>
      </c>
      <c r="R23" s="452"/>
      <c r="S23" s="452"/>
      <c r="T23" s="452"/>
      <c r="U23" s="452"/>
      <c r="V23" s="452">
        <v>33258</v>
      </c>
      <c r="W23" s="452"/>
      <c r="X23" s="452"/>
      <c r="Y23" s="452"/>
      <c r="Z23" s="452"/>
      <c r="AA23" s="452">
        <v>197</v>
      </c>
      <c r="AB23" s="452"/>
      <c r="AC23" s="452"/>
      <c r="AD23" s="452"/>
      <c r="AE23" s="494"/>
      <c r="AF23" s="508">
        <v>142</v>
      </c>
      <c r="AG23" s="452"/>
      <c r="AH23" s="452"/>
      <c r="AI23" s="452"/>
      <c r="AJ23" s="526"/>
      <c r="AK23" s="534"/>
      <c r="AL23" s="455"/>
      <c r="AM23" s="455"/>
      <c r="AN23" s="455"/>
      <c r="AO23" s="455"/>
      <c r="AP23" s="452">
        <v>16700</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436</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453</v>
      </c>
      <c r="AB26" s="447"/>
      <c r="AC26" s="447"/>
      <c r="AD26" s="447"/>
      <c r="AE26" s="447"/>
      <c r="AF26" s="509" t="s">
        <v>243</v>
      </c>
      <c r="AG26" s="520"/>
      <c r="AH26" s="520"/>
      <c r="AI26" s="520"/>
      <c r="AJ26" s="527"/>
      <c r="AK26" s="447" t="s">
        <v>385</v>
      </c>
      <c r="AL26" s="447"/>
      <c r="AM26" s="447"/>
      <c r="AN26" s="447"/>
      <c r="AO26" s="458"/>
      <c r="AP26" s="435" t="s">
        <v>355</v>
      </c>
      <c r="AQ26" s="447"/>
      <c r="AR26" s="447"/>
      <c r="AS26" s="447"/>
      <c r="AT26" s="458"/>
      <c r="AU26" s="435" t="s">
        <v>454</v>
      </c>
      <c r="AV26" s="447"/>
      <c r="AW26" s="447"/>
      <c r="AX26" s="447"/>
      <c r="AY26" s="458"/>
      <c r="AZ26" s="435" t="s">
        <v>455</v>
      </c>
      <c r="BA26" s="447"/>
      <c r="BB26" s="447"/>
      <c r="BC26" s="447"/>
      <c r="BD26" s="458"/>
      <c r="BE26" s="435" t="s">
        <v>442</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2449</v>
      </c>
      <c r="R28" s="453"/>
      <c r="S28" s="453"/>
      <c r="T28" s="453"/>
      <c r="U28" s="453"/>
      <c r="V28" s="453">
        <v>2446</v>
      </c>
      <c r="W28" s="453"/>
      <c r="X28" s="453"/>
      <c r="Y28" s="453"/>
      <c r="Z28" s="453"/>
      <c r="AA28" s="453">
        <v>3</v>
      </c>
      <c r="AB28" s="453"/>
      <c r="AC28" s="453"/>
      <c r="AD28" s="453"/>
      <c r="AE28" s="495"/>
      <c r="AF28" s="511">
        <v>3</v>
      </c>
      <c r="AG28" s="453"/>
      <c r="AH28" s="453"/>
      <c r="AI28" s="453"/>
      <c r="AJ28" s="529"/>
      <c r="AK28" s="535">
        <v>115</v>
      </c>
      <c r="AL28" s="453"/>
      <c r="AM28" s="453"/>
      <c r="AN28" s="453"/>
      <c r="AO28" s="453"/>
      <c r="AP28" s="453" t="s">
        <v>199</v>
      </c>
      <c r="AQ28" s="453"/>
      <c r="AR28" s="453"/>
      <c r="AS28" s="453"/>
      <c r="AT28" s="453"/>
      <c r="AU28" s="453" t="s">
        <v>199</v>
      </c>
      <c r="AV28" s="453"/>
      <c r="AW28" s="453"/>
      <c r="AX28" s="453"/>
      <c r="AY28" s="453"/>
      <c r="AZ28" s="596" t="s">
        <v>199</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26</v>
      </c>
      <c r="C29" s="420"/>
      <c r="D29" s="420"/>
      <c r="E29" s="420"/>
      <c r="F29" s="420"/>
      <c r="G29" s="420"/>
      <c r="H29" s="420"/>
      <c r="I29" s="420"/>
      <c r="J29" s="420"/>
      <c r="K29" s="420"/>
      <c r="L29" s="420"/>
      <c r="M29" s="420"/>
      <c r="N29" s="420"/>
      <c r="O29" s="420"/>
      <c r="P29" s="432"/>
      <c r="Q29" s="438">
        <v>1180</v>
      </c>
      <c r="R29" s="450"/>
      <c r="S29" s="450"/>
      <c r="T29" s="450"/>
      <c r="U29" s="450"/>
      <c r="V29" s="450">
        <v>1179</v>
      </c>
      <c r="W29" s="450"/>
      <c r="X29" s="450"/>
      <c r="Y29" s="450"/>
      <c r="Z29" s="450"/>
      <c r="AA29" s="450">
        <v>1</v>
      </c>
      <c r="AB29" s="450"/>
      <c r="AC29" s="450"/>
      <c r="AD29" s="450"/>
      <c r="AE29" s="461"/>
      <c r="AF29" s="507">
        <v>1</v>
      </c>
      <c r="AG29" s="456"/>
      <c r="AH29" s="456"/>
      <c r="AI29" s="456"/>
      <c r="AJ29" s="525"/>
      <c r="AK29" s="460">
        <v>165</v>
      </c>
      <c r="AL29" s="450"/>
      <c r="AM29" s="450"/>
      <c r="AN29" s="450"/>
      <c r="AO29" s="450"/>
      <c r="AP29" s="450" t="s">
        <v>199</v>
      </c>
      <c r="AQ29" s="450"/>
      <c r="AR29" s="450"/>
      <c r="AS29" s="450"/>
      <c r="AT29" s="450"/>
      <c r="AU29" s="450" t="s">
        <v>199</v>
      </c>
      <c r="AV29" s="450"/>
      <c r="AW29" s="450"/>
      <c r="AX29" s="450"/>
      <c r="AY29" s="450"/>
      <c r="AZ29" s="597" t="s">
        <v>199</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207</v>
      </c>
      <c r="R30" s="450"/>
      <c r="S30" s="450"/>
      <c r="T30" s="450"/>
      <c r="U30" s="450"/>
      <c r="V30" s="450">
        <v>206</v>
      </c>
      <c r="W30" s="450"/>
      <c r="X30" s="450"/>
      <c r="Y30" s="450"/>
      <c r="Z30" s="450"/>
      <c r="AA30" s="450">
        <v>1</v>
      </c>
      <c r="AB30" s="450"/>
      <c r="AC30" s="450"/>
      <c r="AD30" s="450"/>
      <c r="AE30" s="461"/>
      <c r="AF30" s="507">
        <v>1</v>
      </c>
      <c r="AG30" s="456"/>
      <c r="AH30" s="456"/>
      <c r="AI30" s="456"/>
      <c r="AJ30" s="525"/>
      <c r="AK30" s="460">
        <v>55</v>
      </c>
      <c r="AL30" s="450"/>
      <c r="AM30" s="450"/>
      <c r="AN30" s="450"/>
      <c r="AO30" s="450"/>
      <c r="AP30" s="450" t="s">
        <v>199</v>
      </c>
      <c r="AQ30" s="450"/>
      <c r="AR30" s="450"/>
      <c r="AS30" s="450"/>
      <c r="AT30" s="450"/>
      <c r="AU30" s="450" t="s">
        <v>199</v>
      </c>
      <c r="AV30" s="450"/>
      <c r="AW30" s="450"/>
      <c r="AX30" s="450"/>
      <c r="AY30" s="450"/>
      <c r="AZ30" s="597" t="s">
        <v>199</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171</v>
      </c>
      <c r="C31" s="420"/>
      <c r="D31" s="420"/>
      <c r="E31" s="420"/>
      <c r="F31" s="420"/>
      <c r="G31" s="420"/>
      <c r="H31" s="420"/>
      <c r="I31" s="420"/>
      <c r="J31" s="420"/>
      <c r="K31" s="420"/>
      <c r="L31" s="420"/>
      <c r="M31" s="420"/>
      <c r="N31" s="420"/>
      <c r="O31" s="420"/>
      <c r="P31" s="432"/>
      <c r="Q31" s="438">
        <v>504</v>
      </c>
      <c r="R31" s="450"/>
      <c r="S31" s="450"/>
      <c r="T31" s="450"/>
      <c r="U31" s="450"/>
      <c r="V31" s="450">
        <v>504</v>
      </c>
      <c r="W31" s="450"/>
      <c r="X31" s="450"/>
      <c r="Y31" s="450"/>
      <c r="Z31" s="450"/>
      <c r="AA31" s="450">
        <v>0</v>
      </c>
      <c r="AB31" s="450"/>
      <c r="AC31" s="450"/>
      <c r="AD31" s="450"/>
      <c r="AE31" s="461"/>
      <c r="AF31" s="507">
        <v>0</v>
      </c>
      <c r="AG31" s="456"/>
      <c r="AH31" s="456"/>
      <c r="AI31" s="456"/>
      <c r="AJ31" s="525"/>
      <c r="AK31" s="460">
        <v>326</v>
      </c>
      <c r="AL31" s="450"/>
      <c r="AM31" s="450"/>
      <c r="AN31" s="450"/>
      <c r="AO31" s="450"/>
      <c r="AP31" s="450">
        <v>214</v>
      </c>
      <c r="AQ31" s="450"/>
      <c r="AR31" s="450"/>
      <c r="AS31" s="450"/>
      <c r="AT31" s="450"/>
      <c r="AU31" s="450">
        <v>137</v>
      </c>
      <c r="AV31" s="450"/>
      <c r="AW31" s="450"/>
      <c r="AX31" s="450"/>
      <c r="AY31" s="450"/>
      <c r="AZ31" s="597" t="s">
        <v>199</v>
      </c>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229</v>
      </c>
      <c r="C32" s="420"/>
      <c r="D32" s="420"/>
      <c r="E32" s="420"/>
      <c r="F32" s="420"/>
      <c r="G32" s="420"/>
      <c r="H32" s="420"/>
      <c r="I32" s="420"/>
      <c r="J32" s="420"/>
      <c r="K32" s="420"/>
      <c r="L32" s="420"/>
      <c r="M32" s="420"/>
      <c r="N32" s="420"/>
      <c r="O32" s="420"/>
      <c r="P32" s="432"/>
      <c r="Q32" s="438">
        <v>2115</v>
      </c>
      <c r="R32" s="450"/>
      <c r="S32" s="450"/>
      <c r="T32" s="450"/>
      <c r="U32" s="450"/>
      <c r="V32" s="450">
        <v>2354</v>
      </c>
      <c r="W32" s="450"/>
      <c r="X32" s="450"/>
      <c r="Y32" s="450"/>
      <c r="Z32" s="450"/>
      <c r="AA32" s="450">
        <v>-239</v>
      </c>
      <c r="AB32" s="450"/>
      <c r="AC32" s="450"/>
      <c r="AD32" s="450"/>
      <c r="AE32" s="461"/>
      <c r="AF32" s="507">
        <v>-4</v>
      </c>
      <c r="AG32" s="456"/>
      <c r="AH32" s="456"/>
      <c r="AI32" s="456"/>
      <c r="AJ32" s="525"/>
      <c r="AK32" s="460">
        <v>761</v>
      </c>
      <c r="AL32" s="450"/>
      <c r="AM32" s="450"/>
      <c r="AN32" s="450"/>
      <c r="AO32" s="450"/>
      <c r="AP32" s="450">
        <v>1743</v>
      </c>
      <c r="AQ32" s="450"/>
      <c r="AR32" s="450"/>
      <c r="AS32" s="450"/>
      <c r="AT32" s="450"/>
      <c r="AU32" s="450">
        <v>1126</v>
      </c>
      <c r="AV32" s="450"/>
      <c r="AW32" s="450"/>
      <c r="AX32" s="450"/>
      <c r="AY32" s="450"/>
      <c r="AZ32" s="597">
        <v>0.3</v>
      </c>
      <c r="BA32" s="597"/>
      <c r="BB32" s="597"/>
      <c r="BC32" s="597"/>
      <c r="BD32" s="597"/>
      <c r="BE32" s="565" t="s">
        <v>457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87</v>
      </c>
      <c r="C33" s="420"/>
      <c r="D33" s="420"/>
      <c r="E33" s="420"/>
      <c r="F33" s="420"/>
      <c r="G33" s="420"/>
      <c r="H33" s="420"/>
      <c r="I33" s="420"/>
      <c r="J33" s="420"/>
      <c r="K33" s="420"/>
      <c r="L33" s="420"/>
      <c r="M33" s="420"/>
      <c r="N33" s="420"/>
      <c r="O33" s="420"/>
      <c r="P33" s="432"/>
      <c r="Q33" s="438">
        <v>1049</v>
      </c>
      <c r="R33" s="450"/>
      <c r="S33" s="450"/>
      <c r="T33" s="450"/>
      <c r="U33" s="450"/>
      <c r="V33" s="450">
        <v>876</v>
      </c>
      <c r="W33" s="450"/>
      <c r="X33" s="450"/>
      <c r="Y33" s="450"/>
      <c r="Z33" s="450"/>
      <c r="AA33" s="450">
        <v>173</v>
      </c>
      <c r="AB33" s="450"/>
      <c r="AC33" s="450"/>
      <c r="AD33" s="450"/>
      <c r="AE33" s="461"/>
      <c r="AF33" s="507">
        <v>2963</v>
      </c>
      <c r="AG33" s="456"/>
      <c r="AH33" s="456"/>
      <c r="AI33" s="456"/>
      <c r="AJ33" s="525"/>
      <c r="AK33" s="460">
        <v>215</v>
      </c>
      <c r="AL33" s="450"/>
      <c r="AM33" s="450"/>
      <c r="AN33" s="450"/>
      <c r="AO33" s="450"/>
      <c r="AP33" s="450">
        <v>2071</v>
      </c>
      <c r="AQ33" s="450"/>
      <c r="AR33" s="450"/>
      <c r="AS33" s="450"/>
      <c r="AT33" s="450"/>
      <c r="AU33" s="450" t="s">
        <v>199</v>
      </c>
      <c r="AV33" s="450"/>
      <c r="AW33" s="450"/>
      <c r="AX33" s="450"/>
      <c r="AY33" s="450"/>
      <c r="AZ33" s="597" t="s">
        <v>199</v>
      </c>
      <c r="BA33" s="597"/>
      <c r="BB33" s="597"/>
      <c r="BC33" s="597"/>
      <c r="BD33" s="597"/>
      <c r="BE33" s="565" t="s">
        <v>457</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339</v>
      </c>
      <c r="C34" s="420"/>
      <c r="D34" s="420"/>
      <c r="E34" s="420"/>
      <c r="F34" s="420"/>
      <c r="G34" s="420"/>
      <c r="H34" s="420"/>
      <c r="I34" s="420"/>
      <c r="J34" s="420"/>
      <c r="K34" s="420"/>
      <c r="L34" s="420"/>
      <c r="M34" s="420"/>
      <c r="N34" s="420"/>
      <c r="O34" s="420"/>
      <c r="P34" s="432"/>
      <c r="Q34" s="438">
        <v>491</v>
      </c>
      <c r="R34" s="450"/>
      <c r="S34" s="450"/>
      <c r="T34" s="450"/>
      <c r="U34" s="450"/>
      <c r="V34" s="450">
        <v>513</v>
      </c>
      <c r="W34" s="450"/>
      <c r="X34" s="450"/>
      <c r="Y34" s="450"/>
      <c r="Z34" s="450"/>
      <c r="AA34" s="450">
        <v>-23</v>
      </c>
      <c r="AB34" s="450"/>
      <c r="AC34" s="450"/>
      <c r="AD34" s="450"/>
      <c r="AE34" s="461"/>
      <c r="AF34" s="507">
        <v>105</v>
      </c>
      <c r="AG34" s="456"/>
      <c r="AH34" s="456"/>
      <c r="AI34" s="456"/>
      <c r="AJ34" s="525"/>
      <c r="AK34" s="460">
        <v>124</v>
      </c>
      <c r="AL34" s="450"/>
      <c r="AM34" s="450"/>
      <c r="AN34" s="450"/>
      <c r="AO34" s="450"/>
      <c r="AP34" s="450">
        <v>1097</v>
      </c>
      <c r="AQ34" s="450"/>
      <c r="AR34" s="450"/>
      <c r="AS34" s="450"/>
      <c r="AT34" s="450"/>
      <c r="AU34" s="450">
        <v>604</v>
      </c>
      <c r="AV34" s="450"/>
      <c r="AW34" s="450"/>
      <c r="AX34" s="450"/>
      <c r="AY34" s="450"/>
      <c r="AZ34" s="597" t="s">
        <v>199</v>
      </c>
      <c r="BA34" s="597"/>
      <c r="BB34" s="597"/>
      <c r="BC34" s="597"/>
      <c r="BD34" s="597"/>
      <c r="BE34" s="565" t="s">
        <v>457</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3069</v>
      </c>
      <c r="AG63" s="452"/>
      <c r="AH63" s="452"/>
      <c r="AI63" s="452"/>
      <c r="AJ63" s="526"/>
      <c r="AK63" s="534"/>
      <c r="AL63" s="455"/>
      <c r="AM63" s="455"/>
      <c r="AN63" s="455"/>
      <c r="AO63" s="455"/>
      <c r="AP63" s="452">
        <v>5125</v>
      </c>
      <c r="AQ63" s="452"/>
      <c r="AR63" s="452"/>
      <c r="AS63" s="452"/>
      <c r="AT63" s="452"/>
      <c r="AU63" s="452">
        <v>1868</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448</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408</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453</v>
      </c>
      <c r="AB66" s="447"/>
      <c r="AC66" s="447"/>
      <c r="AD66" s="447"/>
      <c r="AE66" s="458"/>
      <c r="AF66" s="512" t="s">
        <v>243</v>
      </c>
      <c r="AG66" s="520"/>
      <c r="AH66" s="520"/>
      <c r="AI66" s="520"/>
      <c r="AJ66" s="530"/>
      <c r="AK66" s="435" t="s">
        <v>385</v>
      </c>
      <c r="AL66" s="397"/>
      <c r="AM66" s="397"/>
      <c r="AN66" s="397"/>
      <c r="AO66" s="429"/>
      <c r="AP66" s="435" t="s">
        <v>355</v>
      </c>
      <c r="AQ66" s="447"/>
      <c r="AR66" s="447"/>
      <c r="AS66" s="447"/>
      <c r="AT66" s="458"/>
      <c r="AU66" s="435" t="s">
        <v>459</v>
      </c>
      <c r="AV66" s="447"/>
      <c r="AW66" s="447"/>
      <c r="AX66" s="447"/>
      <c r="AY66" s="458"/>
      <c r="AZ66" s="435" t="s">
        <v>442</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529</v>
      </c>
      <c r="C68" s="419"/>
      <c r="D68" s="419"/>
      <c r="E68" s="419"/>
      <c r="F68" s="419"/>
      <c r="G68" s="419"/>
      <c r="H68" s="419"/>
      <c r="I68" s="419"/>
      <c r="J68" s="419"/>
      <c r="K68" s="419"/>
      <c r="L68" s="419"/>
      <c r="M68" s="419"/>
      <c r="N68" s="419"/>
      <c r="O68" s="419"/>
      <c r="P68" s="431"/>
      <c r="Q68" s="437">
        <v>1746</v>
      </c>
      <c r="R68" s="449"/>
      <c r="S68" s="449"/>
      <c r="T68" s="449"/>
      <c r="U68" s="449"/>
      <c r="V68" s="449">
        <v>1746</v>
      </c>
      <c r="W68" s="449"/>
      <c r="X68" s="449"/>
      <c r="Y68" s="449"/>
      <c r="Z68" s="449"/>
      <c r="AA68" s="449" t="s">
        <v>199</v>
      </c>
      <c r="AB68" s="449"/>
      <c r="AC68" s="449"/>
      <c r="AD68" s="449"/>
      <c r="AE68" s="449"/>
      <c r="AF68" s="449" t="s">
        <v>199</v>
      </c>
      <c r="AG68" s="449"/>
      <c r="AH68" s="449"/>
      <c r="AI68" s="449"/>
      <c r="AJ68" s="449"/>
      <c r="AK68" s="449" t="s">
        <v>199</v>
      </c>
      <c r="AL68" s="449"/>
      <c r="AM68" s="449"/>
      <c r="AN68" s="449"/>
      <c r="AO68" s="449"/>
      <c r="AP68" s="449">
        <v>516</v>
      </c>
      <c r="AQ68" s="449"/>
      <c r="AR68" s="449"/>
      <c r="AS68" s="449"/>
      <c r="AT68" s="449"/>
      <c r="AU68" s="449">
        <v>319</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530</v>
      </c>
      <c r="C69" s="420"/>
      <c r="D69" s="420"/>
      <c r="E69" s="420"/>
      <c r="F69" s="420"/>
      <c r="G69" s="420"/>
      <c r="H69" s="420"/>
      <c r="I69" s="420"/>
      <c r="J69" s="420"/>
      <c r="K69" s="420"/>
      <c r="L69" s="420"/>
      <c r="M69" s="420"/>
      <c r="N69" s="420"/>
      <c r="O69" s="420"/>
      <c r="P69" s="432"/>
      <c r="Q69" s="438">
        <v>89</v>
      </c>
      <c r="R69" s="450"/>
      <c r="S69" s="450"/>
      <c r="T69" s="450"/>
      <c r="U69" s="450"/>
      <c r="V69" s="450">
        <v>89</v>
      </c>
      <c r="W69" s="450"/>
      <c r="X69" s="450"/>
      <c r="Y69" s="450"/>
      <c r="Z69" s="450"/>
      <c r="AA69" s="450" t="s">
        <v>199</v>
      </c>
      <c r="AB69" s="450"/>
      <c r="AC69" s="450"/>
      <c r="AD69" s="450"/>
      <c r="AE69" s="450"/>
      <c r="AF69" s="450" t="s">
        <v>199</v>
      </c>
      <c r="AG69" s="450"/>
      <c r="AH69" s="450"/>
      <c r="AI69" s="450"/>
      <c r="AJ69" s="450"/>
      <c r="AK69" s="450" t="s">
        <v>199</v>
      </c>
      <c r="AL69" s="450"/>
      <c r="AM69" s="450"/>
      <c r="AN69" s="450"/>
      <c r="AO69" s="450"/>
      <c r="AP69" s="450">
        <v>278</v>
      </c>
      <c r="AQ69" s="450"/>
      <c r="AR69" s="450"/>
      <c r="AS69" s="450"/>
      <c r="AT69" s="450"/>
      <c r="AU69" s="450" t="s">
        <v>199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531</v>
      </c>
      <c r="C70" s="420"/>
      <c r="D70" s="420"/>
      <c r="E70" s="420"/>
      <c r="F70" s="420"/>
      <c r="G70" s="420"/>
      <c r="H70" s="420"/>
      <c r="I70" s="420"/>
      <c r="J70" s="420"/>
      <c r="K70" s="420"/>
      <c r="L70" s="420"/>
      <c r="M70" s="420"/>
      <c r="N70" s="420"/>
      <c r="O70" s="420"/>
      <c r="P70" s="432"/>
      <c r="Q70" s="438">
        <v>851</v>
      </c>
      <c r="R70" s="450"/>
      <c r="S70" s="450"/>
      <c r="T70" s="450"/>
      <c r="U70" s="450"/>
      <c r="V70" s="450">
        <v>835</v>
      </c>
      <c r="W70" s="450"/>
      <c r="X70" s="450"/>
      <c r="Y70" s="450"/>
      <c r="Z70" s="450"/>
      <c r="AA70" s="450">
        <v>16</v>
      </c>
      <c r="AB70" s="450"/>
      <c r="AC70" s="450"/>
      <c r="AD70" s="450"/>
      <c r="AE70" s="450"/>
      <c r="AF70" s="450">
        <v>16</v>
      </c>
      <c r="AG70" s="450"/>
      <c r="AH70" s="450"/>
      <c r="AI70" s="450"/>
      <c r="AJ70" s="450"/>
      <c r="AK70" s="450" t="s">
        <v>199</v>
      </c>
      <c r="AL70" s="450"/>
      <c r="AM70" s="450"/>
      <c r="AN70" s="450"/>
      <c r="AO70" s="450"/>
      <c r="AP70" s="450" t="s">
        <v>199</v>
      </c>
      <c r="AQ70" s="450"/>
      <c r="AR70" s="450"/>
      <c r="AS70" s="450"/>
      <c r="AT70" s="450"/>
      <c r="AU70" s="450" t="s">
        <v>199</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c r="C71" s="420"/>
      <c r="D71" s="420"/>
      <c r="E71" s="420"/>
      <c r="F71" s="420"/>
      <c r="G71" s="420"/>
      <c r="H71" s="420"/>
      <c r="I71" s="420"/>
      <c r="J71" s="420"/>
      <c r="K71" s="420"/>
      <c r="L71" s="420"/>
      <c r="M71" s="420"/>
      <c r="N71" s="420"/>
      <c r="O71" s="420"/>
      <c r="P71" s="432"/>
      <c r="Q71" s="438"/>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16</v>
      </c>
      <c r="AG88" s="452"/>
      <c r="AH88" s="452"/>
      <c r="AI88" s="452"/>
      <c r="AJ88" s="452"/>
      <c r="AK88" s="455"/>
      <c r="AL88" s="455"/>
      <c r="AM88" s="455"/>
      <c r="AN88" s="455"/>
      <c r="AO88" s="455"/>
      <c r="AP88" s="452">
        <v>794</v>
      </c>
      <c r="AQ88" s="452"/>
      <c r="AR88" s="452"/>
      <c r="AS88" s="452"/>
      <c r="AT88" s="452"/>
      <c r="AU88" s="452">
        <v>319</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445</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105</v>
      </c>
      <c r="CS102" s="604"/>
      <c r="CT102" s="604"/>
      <c r="CU102" s="604"/>
      <c r="CV102" s="697"/>
      <c r="CW102" s="696">
        <v>13</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200</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466</v>
      </c>
      <c r="AB109" s="406"/>
      <c r="AC109" s="406"/>
      <c r="AD109" s="406"/>
      <c r="AE109" s="469"/>
      <c r="AF109" s="480" t="s">
        <v>467</v>
      </c>
      <c r="AG109" s="406"/>
      <c r="AH109" s="406"/>
      <c r="AI109" s="406"/>
      <c r="AJ109" s="469"/>
      <c r="AK109" s="480" t="s">
        <v>387</v>
      </c>
      <c r="AL109" s="406"/>
      <c r="AM109" s="406"/>
      <c r="AN109" s="406"/>
      <c r="AO109" s="469"/>
      <c r="AP109" s="480" t="s">
        <v>468</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466</v>
      </c>
      <c r="BR109" s="406"/>
      <c r="BS109" s="406"/>
      <c r="BT109" s="406"/>
      <c r="BU109" s="469"/>
      <c r="BV109" s="480" t="s">
        <v>467</v>
      </c>
      <c r="BW109" s="406"/>
      <c r="BX109" s="406"/>
      <c r="BY109" s="406"/>
      <c r="BZ109" s="469"/>
      <c r="CA109" s="480" t="s">
        <v>387</v>
      </c>
      <c r="CB109" s="406"/>
      <c r="CC109" s="406"/>
      <c r="CD109" s="406"/>
      <c r="CE109" s="469"/>
      <c r="CF109" s="655" t="s">
        <v>468</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466</v>
      </c>
      <c r="DH109" s="406"/>
      <c r="DI109" s="406"/>
      <c r="DJ109" s="406"/>
      <c r="DK109" s="469"/>
      <c r="DL109" s="480" t="s">
        <v>467</v>
      </c>
      <c r="DM109" s="406"/>
      <c r="DN109" s="406"/>
      <c r="DO109" s="406"/>
      <c r="DP109" s="469"/>
      <c r="DQ109" s="480" t="s">
        <v>387</v>
      </c>
      <c r="DR109" s="406"/>
      <c r="DS109" s="406"/>
      <c r="DT109" s="406"/>
      <c r="DU109" s="469"/>
      <c r="DV109" s="480" t="s">
        <v>468</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1784009</v>
      </c>
      <c r="AB110" s="487"/>
      <c r="AC110" s="487"/>
      <c r="AD110" s="487"/>
      <c r="AE110" s="498"/>
      <c r="AF110" s="514">
        <v>1868590</v>
      </c>
      <c r="AG110" s="487"/>
      <c r="AH110" s="487"/>
      <c r="AI110" s="487"/>
      <c r="AJ110" s="498"/>
      <c r="AK110" s="514">
        <v>1801172</v>
      </c>
      <c r="AL110" s="487"/>
      <c r="AM110" s="487"/>
      <c r="AN110" s="487"/>
      <c r="AO110" s="498"/>
      <c r="AP110" s="538">
        <v>21.1</v>
      </c>
      <c r="AQ110" s="546"/>
      <c r="AR110" s="546"/>
      <c r="AS110" s="546"/>
      <c r="AT110" s="556"/>
      <c r="AU110" s="568" t="s">
        <v>120</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17295190</v>
      </c>
      <c r="BR110" s="640"/>
      <c r="BS110" s="640"/>
      <c r="BT110" s="640"/>
      <c r="BU110" s="640"/>
      <c r="BV110" s="640">
        <v>17016998</v>
      </c>
      <c r="BW110" s="640"/>
      <c r="BX110" s="640"/>
      <c r="BY110" s="640"/>
      <c r="BZ110" s="640"/>
      <c r="CA110" s="640">
        <v>16699723</v>
      </c>
      <c r="CB110" s="640"/>
      <c r="CC110" s="640"/>
      <c r="CD110" s="640"/>
      <c r="CE110" s="640"/>
      <c r="CF110" s="656">
        <v>195.4</v>
      </c>
      <c r="CG110" s="660"/>
      <c r="CH110" s="660"/>
      <c r="CI110" s="660"/>
      <c r="CJ110" s="660"/>
      <c r="CK110" s="672" t="s">
        <v>382</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6"/>
      <c r="AC111" s="446"/>
      <c r="AD111" s="446"/>
      <c r="AE111" s="499"/>
      <c r="AF111" s="515" t="s">
        <v>199</v>
      </c>
      <c r="AG111" s="446"/>
      <c r="AH111" s="446"/>
      <c r="AI111" s="446"/>
      <c r="AJ111" s="499"/>
      <c r="AK111" s="515" t="s">
        <v>199</v>
      </c>
      <c r="AL111" s="446"/>
      <c r="AM111" s="446"/>
      <c r="AN111" s="446"/>
      <c r="AO111" s="499"/>
      <c r="AP111" s="539" t="s">
        <v>199</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v>7375</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155</v>
      </c>
      <c r="B112" s="409"/>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6"/>
      <c r="AC112" s="446"/>
      <c r="AD112" s="446"/>
      <c r="AE112" s="499"/>
      <c r="AF112" s="515" t="s">
        <v>199</v>
      </c>
      <c r="AG112" s="446"/>
      <c r="AH112" s="446"/>
      <c r="AI112" s="446"/>
      <c r="AJ112" s="499"/>
      <c r="AK112" s="515" t="s">
        <v>199</v>
      </c>
      <c r="AL112" s="446"/>
      <c r="AM112" s="446"/>
      <c r="AN112" s="446"/>
      <c r="AO112" s="499"/>
      <c r="AP112" s="539" t="s">
        <v>199</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3">
        <v>2429332</v>
      </c>
      <c r="BR112" s="641"/>
      <c r="BS112" s="641"/>
      <c r="BT112" s="641"/>
      <c r="BU112" s="641"/>
      <c r="BV112" s="641">
        <v>2044140</v>
      </c>
      <c r="BW112" s="641"/>
      <c r="BX112" s="641"/>
      <c r="BY112" s="641"/>
      <c r="BZ112" s="641"/>
      <c r="CA112" s="641">
        <v>1867928</v>
      </c>
      <c r="CB112" s="641"/>
      <c r="CC112" s="641"/>
      <c r="CD112" s="641"/>
      <c r="CE112" s="641"/>
      <c r="CF112" s="657">
        <v>21.9</v>
      </c>
      <c r="CG112" s="661"/>
      <c r="CH112" s="661"/>
      <c r="CI112" s="661"/>
      <c r="CJ112" s="661"/>
      <c r="CK112" s="673"/>
      <c r="CL112" s="413"/>
      <c r="CM112" s="425" t="s">
        <v>392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326512</v>
      </c>
      <c r="AB113" s="446"/>
      <c r="AC113" s="446"/>
      <c r="AD113" s="446"/>
      <c r="AE113" s="499"/>
      <c r="AF113" s="515">
        <v>204708</v>
      </c>
      <c r="AG113" s="446"/>
      <c r="AH113" s="446"/>
      <c r="AI113" s="446"/>
      <c r="AJ113" s="499"/>
      <c r="AK113" s="515">
        <v>204970</v>
      </c>
      <c r="AL113" s="446"/>
      <c r="AM113" s="446"/>
      <c r="AN113" s="446"/>
      <c r="AO113" s="499"/>
      <c r="AP113" s="539">
        <v>2.4</v>
      </c>
      <c r="AQ113" s="547"/>
      <c r="AR113" s="547"/>
      <c r="AS113" s="547"/>
      <c r="AT113" s="557"/>
      <c r="AU113" s="569"/>
      <c r="AV113" s="578"/>
      <c r="AW113" s="578"/>
      <c r="AX113" s="578"/>
      <c r="AY113" s="578"/>
      <c r="AZ113" s="425" t="s">
        <v>203</v>
      </c>
      <c r="BA113" s="378"/>
      <c r="BB113" s="378"/>
      <c r="BC113" s="378"/>
      <c r="BD113" s="378"/>
      <c r="BE113" s="378"/>
      <c r="BF113" s="378"/>
      <c r="BG113" s="378"/>
      <c r="BH113" s="378"/>
      <c r="BI113" s="378"/>
      <c r="BJ113" s="378"/>
      <c r="BK113" s="378"/>
      <c r="BL113" s="378"/>
      <c r="BM113" s="378"/>
      <c r="BN113" s="378"/>
      <c r="BO113" s="378"/>
      <c r="BP113" s="472"/>
      <c r="BQ113" s="633">
        <v>446452</v>
      </c>
      <c r="BR113" s="641"/>
      <c r="BS113" s="641"/>
      <c r="BT113" s="641"/>
      <c r="BU113" s="641"/>
      <c r="BV113" s="641">
        <v>367310</v>
      </c>
      <c r="BW113" s="641"/>
      <c r="BX113" s="641"/>
      <c r="BY113" s="641"/>
      <c r="BZ113" s="641"/>
      <c r="CA113" s="641">
        <v>318510</v>
      </c>
      <c r="CB113" s="641"/>
      <c r="CC113" s="641"/>
      <c r="CD113" s="641"/>
      <c r="CE113" s="641"/>
      <c r="CF113" s="657">
        <v>3.7</v>
      </c>
      <c r="CG113" s="661"/>
      <c r="CH113" s="661"/>
      <c r="CI113" s="661"/>
      <c r="CJ113" s="661"/>
      <c r="CK113" s="673"/>
      <c r="CL113" s="413"/>
      <c r="CM113" s="425" t="s">
        <v>402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6"/>
      <c r="DI113" s="446"/>
      <c r="DJ113" s="446"/>
      <c r="DK113" s="499"/>
      <c r="DL113" s="515" t="s">
        <v>199</v>
      </c>
      <c r="DM113" s="446"/>
      <c r="DN113" s="446"/>
      <c r="DO113" s="446"/>
      <c r="DP113" s="499"/>
      <c r="DQ113" s="515" t="s">
        <v>199</v>
      </c>
      <c r="DR113" s="446"/>
      <c r="DS113" s="446"/>
      <c r="DT113" s="446"/>
      <c r="DU113" s="499"/>
      <c r="DV113" s="539" t="s">
        <v>199</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115025</v>
      </c>
      <c r="AB114" s="446"/>
      <c r="AC114" s="446"/>
      <c r="AD114" s="446"/>
      <c r="AE114" s="499"/>
      <c r="AF114" s="515">
        <v>96162</v>
      </c>
      <c r="AG114" s="446"/>
      <c r="AH114" s="446"/>
      <c r="AI114" s="446"/>
      <c r="AJ114" s="499"/>
      <c r="AK114" s="515">
        <v>53528</v>
      </c>
      <c r="AL114" s="446"/>
      <c r="AM114" s="446"/>
      <c r="AN114" s="446"/>
      <c r="AO114" s="499"/>
      <c r="AP114" s="539">
        <v>0.6</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1174081</v>
      </c>
      <c r="BR114" s="641"/>
      <c r="BS114" s="641"/>
      <c r="BT114" s="641"/>
      <c r="BU114" s="641"/>
      <c r="BV114" s="641">
        <v>1055952</v>
      </c>
      <c r="BW114" s="641"/>
      <c r="BX114" s="641"/>
      <c r="BY114" s="641"/>
      <c r="BZ114" s="641"/>
      <c r="CA114" s="641">
        <v>1138958</v>
      </c>
      <c r="CB114" s="641"/>
      <c r="CC114" s="641"/>
      <c r="CD114" s="641"/>
      <c r="CE114" s="641"/>
      <c r="CF114" s="657">
        <v>13.3</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6"/>
      <c r="DI114" s="446"/>
      <c r="DJ114" s="446"/>
      <c r="DK114" s="499"/>
      <c r="DL114" s="515" t="s">
        <v>199</v>
      </c>
      <c r="DM114" s="446"/>
      <c r="DN114" s="446"/>
      <c r="DO114" s="446"/>
      <c r="DP114" s="499"/>
      <c r="DQ114" s="515" t="s">
        <v>199</v>
      </c>
      <c r="DR114" s="446"/>
      <c r="DS114" s="446"/>
      <c r="DT114" s="446"/>
      <c r="DU114" s="499"/>
      <c r="DV114" s="539" t="s">
        <v>199</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25574</v>
      </c>
      <c r="AB115" s="446"/>
      <c r="AC115" s="446"/>
      <c r="AD115" s="446"/>
      <c r="AE115" s="499"/>
      <c r="AF115" s="515">
        <v>26288</v>
      </c>
      <c r="AG115" s="446"/>
      <c r="AH115" s="446"/>
      <c r="AI115" s="446"/>
      <c r="AJ115" s="499"/>
      <c r="AK115" s="515">
        <v>17089</v>
      </c>
      <c r="AL115" s="446"/>
      <c r="AM115" s="446"/>
      <c r="AN115" s="446"/>
      <c r="AO115" s="499"/>
      <c r="AP115" s="539">
        <v>0.2</v>
      </c>
      <c r="AQ115" s="547"/>
      <c r="AR115" s="547"/>
      <c r="AS115" s="547"/>
      <c r="AT115" s="557"/>
      <c r="AU115" s="569"/>
      <c r="AV115" s="578"/>
      <c r="AW115" s="578"/>
      <c r="AX115" s="578"/>
      <c r="AY115" s="578"/>
      <c r="AZ115" s="425" t="s">
        <v>343</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6"/>
      <c r="DI115" s="446"/>
      <c r="DJ115" s="446"/>
      <c r="DK115" s="499"/>
      <c r="DL115" s="515" t="s">
        <v>199</v>
      </c>
      <c r="DM115" s="446"/>
      <c r="DN115" s="446"/>
      <c r="DO115" s="446"/>
      <c r="DP115" s="499"/>
      <c r="DQ115" s="515" t="s">
        <v>199</v>
      </c>
      <c r="DR115" s="446"/>
      <c r="DS115" s="446"/>
      <c r="DT115" s="446"/>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474</v>
      </c>
      <c r="AB116" s="446"/>
      <c r="AC116" s="446"/>
      <c r="AD116" s="446"/>
      <c r="AE116" s="499"/>
      <c r="AF116" s="515">
        <v>400</v>
      </c>
      <c r="AG116" s="446"/>
      <c r="AH116" s="446"/>
      <c r="AI116" s="446"/>
      <c r="AJ116" s="499"/>
      <c r="AK116" s="515">
        <v>246</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6"/>
      <c r="DI116" s="446"/>
      <c r="DJ116" s="446"/>
      <c r="DK116" s="499"/>
      <c r="DL116" s="515" t="s">
        <v>199</v>
      </c>
      <c r="DM116" s="446"/>
      <c r="DN116" s="446"/>
      <c r="DO116" s="446"/>
      <c r="DP116" s="499"/>
      <c r="DQ116" s="515" t="s">
        <v>199</v>
      </c>
      <c r="DR116" s="446"/>
      <c r="DS116" s="446"/>
      <c r="DT116" s="446"/>
      <c r="DU116" s="499"/>
      <c r="DV116" s="539" t="s">
        <v>199</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2251594</v>
      </c>
      <c r="AB117" s="488"/>
      <c r="AC117" s="488"/>
      <c r="AD117" s="488"/>
      <c r="AE117" s="500"/>
      <c r="AF117" s="516">
        <v>2196148</v>
      </c>
      <c r="AG117" s="488"/>
      <c r="AH117" s="488"/>
      <c r="AI117" s="488"/>
      <c r="AJ117" s="500"/>
      <c r="AK117" s="516">
        <v>2077005</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6"/>
      <c r="DI117" s="446"/>
      <c r="DJ117" s="446"/>
      <c r="DK117" s="499"/>
      <c r="DL117" s="515" t="s">
        <v>199</v>
      </c>
      <c r="DM117" s="446"/>
      <c r="DN117" s="446"/>
      <c r="DO117" s="446"/>
      <c r="DP117" s="499"/>
      <c r="DQ117" s="515" t="s">
        <v>199</v>
      </c>
      <c r="DR117" s="446"/>
      <c r="DS117" s="446"/>
      <c r="DT117" s="446"/>
      <c r="DU117" s="499"/>
      <c r="DV117" s="539" t="s">
        <v>199</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466</v>
      </c>
      <c r="AB118" s="406"/>
      <c r="AC118" s="406"/>
      <c r="AD118" s="406"/>
      <c r="AE118" s="469"/>
      <c r="AF118" s="480" t="s">
        <v>467</v>
      </c>
      <c r="AG118" s="406"/>
      <c r="AH118" s="406"/>
      <c r="AI118" s="406"/>
      <c r="AJ118" s="469"/>
      <c r="AK118" s="480" t="s">
        <v>387</v>
      </c>
      <c r="AL118" s="406"/>
      <c r="AM118" s="406"/>
      <c r="AN118" s="406"/>
      <c r="AO118" s="469"/>
      <c r="AP118" s="480" t="s">
        <v>468</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6"/>
      <c r="DI118" s="446"/>
      <c r="DJ118" s="446"/>
      <c r="DK118" s="499"/>
      <c r="DL118" s="515" t="s">
        <v>199</v>
      </c>
      <c r="DM118" s="446"/>
      <c r="DN118" s="446"/>
      <c r="DO118" s="446"/>
      <c r="DP118" s="499"/>
      <c r="DQ118" s="515" t="s">
        <v>199</v>
      </c>
      <c r="DR118" s="446"/>
      <c r="DS118" s="446"/>
      <c r="DT118" s="446"/>
      <c r="DU118" s="499"/>
      <c r="DV118" s="539" t="s">
        <v>199</v>
      </c>
      <c r="DW118" s="547"/>
      <c r="DX118" s="547"/>
      <c r="DY118" s="547"/>
      <c r="DZ118" s="557"/>
    </row>
    <row r="119" spans="1:130" s="365" customFormat="1" ht="26.25" customHeight="1">
      <c r="A119" s="389" t="s">
        <v>382</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270</v>
      </c>
      <c r="BA119" s="603"/>
      <c r="BB119" s="603"/>
      <c r="BC119" s="603"/>
      <c r="BD119" s="603"/>
      <c r="BE119" s="603"/>
      <c r="BF119" s="603"/>
      <c r="BG119" s="603"/>
      <c r="BH119" s="603"/>
      <c r="BI119" s="603"/>
      <c r="BJ119" s="603"/>
      <c r="BK119" s="603"/>
      <c r="BL119" s="603"/>
      <c r="BM119" s="603"/>
      <c r="BN119" s="603"/>
      <c r="BO119" s="468" t="s">
        <v>167</v>
      </c>
      <c r="BP119" s="629"/>
      <c r="BQ119" s="634">
        <v>21352430</v>
      </c>
      <c r="BR119" s="642"/>
      <c r="BS119" s="642"/>
      <c r="BT119" s="642"/>
      <c r="BU119" s="642"/>
      <c r="BV119" s="642">
        <v>20484400</v>
      </c>
      <c r="BW119" s="642"/>
      <c r="BX119" s="642"/>
      <c r="BY119" s="642"/>
      <c r="BZ119" s="642"/>
      <c r="CA119" s="642">
        <v>20025119</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7375</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6"/>
      <c r="AC120" s="446"/>
      <c r="AD120" s="446"/>
      <c r="AE120" s="499"/>
      <c r="AF120" s="515" t="s">
        <v>199</v>
      </c>
      <c r="AG120" s="446"/>
      <c r="AH120" s="446"/>
      <c r="AI120" s="446"/>
      <c r="AJ120" s="499"/>
      <c r="AK120" s="515" t="s">
        <v>199</v>
      </c>
      <c r="AL120" s="446"/>
      <c r="AM120" s="446"/>
      <c r="AN120" s="446"/>
      <c r="AO120" s="499"/>
      <c r="AP120" s="539" t="s">
        <v>199</v>
      </c>
      <c r="AQ120" s="547"/>
      <c r="AR120" s="547"/>
      <c r="AS120" s="547"/>
      <c r="AT120" s="557"/>
      <c r="AU120" s="571" t="s">
        <v>471</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3398284</v>
      </c>
      <c r="BR120" s="640"/>
      <c r="BS120" s="640"/>
      <c r="BT120" s="640"/>
      <c r="BU120" s="640"/>
      <c r="BV120" s="640">
        <v>5873680</v>
      </c>
      <c r="BW120" s="640"/>
      <c r="BX120" s="640"/>
      <c r="BY120" s="640"/>
      <c r="BZ120" s="640"/>
      <c r="CA120" s="640">
        <v>10504645</v>
      </c>
      <c r="CB120" s="640"/>
      <c r="CC120" s="640"/>
      <c r="CD120" s="640"/>
      <c r="CE120" s="640"/>
      <c r="CF120" s="656">
        <v>122.9</v>
      </c>
      <c r="CG120" s="660"/>
      <c r="CH120" s="660"/>
      <c r="CI120" s="660"/>
      <c r="CJ120" s="660"/>
      <c r="CK120" s="675" t="s">
        <v>266</v>
      </c>
      <c r="CL120" s="685"/>
      <c r="CM120" s="685"/>
      <c r="CN120" s="685"/>
      <c r="CO120" s="688"/>
      <c r="CP120" s="692" t="s">
        <v>229</v>
      </c>
      <c r="CQ120" s="695"/>
      <c r="CR120" s="695"/>
      <c r="CS120" s="695"/>
      <c r="CT120" s="695"/>
      <c r="CU120" s="695"/>
      <c r="CV120" s="695"/>
      <c r="CW120" s="695"/>
      <c r="CX120" s="695"/>
      <c r="CY120" s="695"/>
      <c r="CZ120" s="695"/>
      <c r="DA120" s="695"/>
      <c r="DB120" s="695"/>
      <c r="DC120" s="695"/>
      <c r="DD120" s="695"/>
      <c r="DE120" s="695"/>
      <c r="DF120" s="698"/>
      <c r="DG120" s="632">
        <v>1115517</v>
      </c>
      <c r="DH120" s="640"/>
      <c r="DI120" s="640"/>
      <c r="DJ120" s="640"/>
      <c r="DK120" s="640"/>
      <c r="DL120" s="640">
        <v>1041471</v>
      </c>
      <c r="DM120" s="640"/>
      <c r="DN120" s="640"/>
      <c r="DO120" s="640"/>
      <c r="DP120" s="640"/>
      <c r="DQ120" s="640">
        <v>1126084</v>
      </c>
      <c r="DR120" s="640"/>
      <c r="DS120" s="640"/>
      <c r="DT120" s="640"/>
      <c r="DU120" s="640"/>
      <c r="DV120" s="712">
        <v>13.2</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6"/>
      <c r="AC121" s="446"/>
      <c r="AD121" s="446"/>
      <c r="AE121" s="499"/>
      <c r="AF121" s="515" t="s">
        <v>199</v>
      </c>
      <c r="AG121" s="446"/>
      <c r="AH121" s="446"/>
      <c r="AI121" s="446"/>
      <c r="AJ121" s="499"/>
      <c r="AK121" s="515" t="s">
        <v>199</v>
      </c>
      <c r="AL121" s="446"/>
      <c r="AM121" s="446"/>
      <c r="AN121" s="446"/>
      <c r="AO121" s="499"/>
      <c r="AP121" s="539" t="s">
        <v>199</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3">
        <v>165340</v>
      </c>
      <c r="BR121" s="641"/>
      <c r="BS121" s="641"/>
      <c r="BT121" s="641"/>
      <c r="BU121" s="641"/>
      <c r="BV121" s="641">
        <v>303699</v>
      </c>
      <c r="BW121" s="641"/>
      <c r="BX121" s="641"/>
      <c r="BY121" s="641"/>
      <c r="BZ121" s="641"/>
      <c r="CA121" s="641">
        <v>363956</v>
      </c>
      <c r="CB121" s="641"/>
      <c r="CC121" s="641"/>
      <c r="CD121" s="641"/>
      <c r="CE121" s="641"/>
      <c r="CF121" s="657">
        <v>4.3</v>
      </c>
      <c r="CG121" s="661"/>
      <c r="CH121" s="661"/>
      <c r="CI121" s="661"/>
      <c r="CJ121" s="661"/>
      <c r="CK121" s="676"/>
      <c r="CL121" s="686"/>
      <c r="CM121" s="686"/>
      <c r="CN121" s="686"/>
      <c r="CO121" s="689"/>
      <c r="CP121" s="693" t="s">
        <v>339</v>
      </c>
      <c r="CQ121" s="403"/>
      <c r="CR121" s="403"/>
      <c r="CS121" s="403"/>
      <c r="CT121" s="403"/>
      <c r="CU121" s="403"/>
      <c r="CV121" s="403"/>
      <c r="CW121" s="403"/>
      <c r="CX121" s="403"/>
      <c r="CY121" s="403"/>
      <c r="CZ121" s="403"/>
      <c r="DA121" s="403"/>
      <c r="DB121" s="403"/>
      <c r="DC121" s="403"/>
      <c r="DD121" s="403"/>
      <c r="DE121" s="403"/>
      <c r="DF121" s="699"/>
      <c r="DG121" s="633" t="s">
        <v>199</v>
      </c>
      <c r="DH121" s="641"/>
      <c r="DI121" s="641"/>
      <c r="DJ121" s="641"/>
      <c r="DK121" s="641"/>
      <c r="DL121" s="641">
        <v>836977</v>
      </c>
      <c r="DM121" s="641"/>
      <c r="DN121" s="641"/>
      <c r="DO121" s="641"/>
      <c r="DP121" s="641"/>
      <c r="DQ121" s="641">
        <v>604410</v>
      </c>
      <c r="DR121" s="641"/>
      <c r="DS121" s="641"/>
      <c r="DT121" s="641"/>
      <c r="DU121" s="641"/>
      <c r="DV121" s="713">
        <v>7.1</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6"/>
      <c r="AC122" s="446"/>
      <c r="AD122" s="446"/>
      <c r="AE122" s="499"/>
      <c r="AF122" s="515" t="s">
        <v>199</v>
      </c>
      <c r="AG122" s="446"/>
      <c r="AH122" s="446"/>
      <c r="AI122" s="446"/>
      <c r="AJ122" s="499"/>
      <c r="AK122" s="515" t="s">
        <v>199</v>
      </c>
      <c r="AL122" s="446"/>
      <c r="AM122" s="446"/>
      <c r="AN122" s="446"/>
      <c r="AO122" s="499"/>
      <c r="AP122" s="539" t="s">
        <v>199</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11821601</v>
      </c>
      <c r="BR122" s="642"/>
      <c r="BS122" s="642"/>
      <c r="BT122" s="642"/>
      <c r="BU122" s="642"/>
      <c r="BV122" s="642">
        <v>11599236</v>
      </c>
      <c r="BW122" s="642"/>
      <c r="BX122" s="642"/>
      <c r="BY122" s="642"/>
      <c r="BZ122" s="642"/>
      <c r="CA122" s="642">
        <v>11499325</v>
      </c>
      <c r="CB122" s="642"/>
      <c r="CC122" s="642"/>
      <c r="CD122" s="642"/>
      <c r="CE122" s="642"/>
      <c r="CF122" s="658">
        <v>134.5</v>
      </c>
      <c r="CG122" s="662"/>
      <c r="CH122" s="662"/>
      <c r="CI122" s="662"/>
      <c r="CJ122" s="662"/>
      <c r="CK122" s="676"/>
      <c r="CL122" s="686"/>
      <c r="CM122" s="686"/>
      <c r="CN122" s="686"/>
      <c r="CO122" s="689"/>
      <c r="CP122" s="693" t="s">
        <v>171</v>
      </c>
      <c r="CQ122" s="403"/>
      <c r="CR122" s="403"/>
      <c r="CS122" s="403"/>
      <c r="CT122" s="403"/>
      <c r="CU122" s="403"/>
      <c r="CV122" s="403"/>
      <c r="CW122" s="403"/>
      <c r="CX122" s="403"/>
      <c r="CY122" s="403"/>
      <c r="CZ122" s="403"/>
      <c r="DA122" s="403"/>
      <c r="DB122" s="403"/>
      <c r="DC122" s="403"/>
      <c r="DD122" s="403"/>
      <c r="DE122" s="403"/>
      <c r="DF122" s="699"/>
      <c r="DG122" s="633">
        <v>200511</v>
      </c>
      <c r="DH122" s="641"/>
      <c r="DI122" s="641"/>
      <c r="DJ122" s="641"/>
      <c r="DK122" s="641"/>
      <c r="DL122" s="641">
        <v>165692</v>
      </c>
      <c r="DM122" s="641"/>
      <c r="DN122" s="641"/>
      <c r="DO122" s="641"/>
      <c r="DP122" s="641"/>
      <c r="DQ122" s="641">
        <v>137434</v>
      </c>
      <c r="DR122" s="641"/>
      <c r="DS122" s="641"/>
      <c r="DT122" s="641"/>
      <c r="DU122" s="641"/>
      <c r="DV122" s="713">
        <v>1.6</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6"/>
      <c r="AC123" s="446"/>
      <c r="AD123" s="446"/>
      <c r="AE123" s="499"/>
      <c r="AF123" s="515" t="s">
        <v>199</v>
      </c>
      <c r="AG123" s="446"/>
      <c r="AH123" s="446"/>
      <c r="AI123" s="446"/>
      <c r="AJ123" s="499"/>
      <c r="AK123" s="515" t="s">
        <v>199</v>
      </c>
      <c r="AL123" s="446"/>
      <c r="AM123" s="446"/>
      <c r="AN123" s="446"/>
      <c r="AO123" s="499"/>
      <c r="AP123" s="539" t="s">
        <v>199</v>
      </c>
      <c r="AQ123" s="547"/>
      <c r="AR123" s="547"/>
      <c r="AS123" s="547"/>
      <c r="AT123" s="557"/>
      <c r="AU123" s="573"/>
      <c r="AV123" s="582"/>
      <c r="AW123" s="582"/>
      <c r="AX123" s="582"/>
      <c r="AY123" s="582"/>
      <c r="AZ123" s="603" t="s">
        <v>270</v>
      </c>
      <c r="BA123" s="603"/>
      <c r="BB123" s="603"/>
      <c r="BC123" s="603"/>
      <c r="BD123" s="603"/>
      <c r="BE123" s="603"/>
      <c r="BF123" s="603"/>
      <c r="BG123" s="603"/>
      <c r="BH123" s="603"/>
      <c r="BI123" s="603"/>
      <c r="BJ123" s="603"/>
      <c r="BK123" s="603"/>
      <c r="BL123" s="603"/>
      <c r="BM123" s="603"/>
      <c r="BN123" s="603"/>
      <c r="BO123" s="468" t="s">
        <v>219</v>
      </c>
      <c r="BP123" s="629"/>
      <c r="BQ123" s="635">
        <v>15385225</v>
      </c>
      <c r="BR123" s="643"/>
      <c r="BS123" s="643"/>
      <c r="BT123" s="643"/>
      <c r="BU123" s="643"/>
      <c r="BV123" s="643">
        <v>17776615</v>
      </c>
      <c r="BW123" s="643"/>
      <c r="BX123" s="643"/>
      <c r="BY123" s="643"/>
      <c r="BZ123" s="643"/>
      <c r="CA123" s="643">
        <v>22367926</v>
      </c>
      <c r="CB123" s="643"/>
      <c r="CC123" s="643"/>
      <c r="CD123" s="643"/>
      <c r="CE123" s="643"/>
      <c r="CF123" s="544"/>
      <c r="CG123" s="552"/>
      <c r="CH123" s="552"/>
      <c r="CI123" s="552"/>
      <c r="CJ123" s="669"/>
      <c r="CK123" s="676"/>
      <c r="CL123" s="686"/>
      <c r="CM123" s="686"/>
      <c r="CN123" s="686"/>
      <c r="CO123" s="689"/>
      <c r="CP123" s="693" t="s">
        <v>26</v>
      </c>
      <c r="CQ123" s="403"/>
      <c r="CR123" s="403"/>
      <c r="CS123" s="403"/>
      <c r="CT123" s="403"/>
      <c r="CU123" s="403"/>
      <c r="CV123" s="403"/>
      <c r="CW123" s="403"/>
      <c r="CX123" s="403"/>
      <c r="CY123" s="403"/>
      <c r="CZ123" s="403"/>
      <c r="DA123" s="403"/>
      <c r="DB123" s="403"/>
      <c r="DC123" s="403"/>
      <c r="DD123" s="403"/>
      <c r="DE123" s="403"/>
      <c r="DF123" s="699"/>
      <c r="DG123" s="482" t="s">
        <v>199</v>
      </c>
      <c r="DH123" s="446"/>
      <c r="DI123" s="446"/>
      <c r="DJ123" s="446"/>
      <c r="DK123" s="499"/>
      <c r="DL123" s="515" t="s">
        <v>199</v>
      </c>
      <c r="DM123" s="446"/>
      <c r="DN123" s="446"/>
      <c r="DO123" s="446"/>
      <c r="DP123" s="499"/>
      <c r="DQ123" s="515" t="s">
        <v>199</v>
      </c>
      <c r="DR123" s="446"/>
      <c r="DS123" s="446"/>
      <c r="DT123" s="446"/>
      <c r="DU123" s="499"/>
      <c r="DV123" s="539" t="s">
        <v>199</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6"/>
      <c r="AC124" s="446"/>
      <c r="AD124" s="446"/>
      <c r="AE124" s="499"/>
      <c r="AF124" s="515" t="s">
        <v>199</v>
      </c>
      <c r="AG124" s="446"/>
      <c r="AH124" s="446"/>
      <c r="AI124" s="446"/>
      <c r="AJ124" s="499"/>
      <c r="AK124" s="515" t="s">
        <v>199</v>
      </c>
      <c r="AL124" s="446"/>
      <c r="AM124" s="446"/>
      <c r="AN124" s="446"/>
      <c r="AO124" s="499"/>
      <c r="AP124" s="539" t="s">
        <v>199</v>
      </c>
      <c r="AQ124" s="547"/>
      <c r="AR124" s="547"/>
      <c r="AS124" s="547"/>
      <c r="AT124" s="557"/>
      <c r="AU124" s="574" t="s">
        <v>482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68.8</v>
      </c>
      <c r="BR124" s="644"/>
      <c r="BS124" s="644"/>
      <c r="BT124" s="644"/>
      <c r="BU124" s="644"/>
      <c r="BV124" s="644">
        <v>31.7</v>
      </c>
      <c r="BW124" s="644"/>
      <c r="BX124" s="644"/>
      <c r="BY124" s="644"/>
      <c r="BZ124" s="644"/>
      <c r="CA124" s="644" t="s">
        <v>199</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v>1113304</v>
      </c>
      <c r="DH124" s="489"/>
      <c r="DI124" s="489"/>
      <c r="DJ124" s="489"/>
      <c r="DK124" s="501"/>
      <c r="DL124" s="517" t="s">
        <v>199</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6"/>
      <c r="AC125" s="446"/>
      <c r="AD125" s="446"/>
      <c r="AE125" s="499"/>
      <c r="AF125" s="515" t="s">
        <v>199</v>
      </c>
      <c r="AG125" s="446"/>
      <c r="AH125" s="446"/>
      <c r="AI125" s="446"/>
      <c r="AJ125" s="499"/>
      <c r="AK125" s="515" t="s">
        <v>199</v>
      </c>
      <c r="AL125" s="446"/>
      <c r="AM125" s="446"/>
      <c r="AN125" s="446"/>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486</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7383</v>
      </c>
      <c r="AB126" s="446"/>
      <c r="AC126" s="446"/>
      <c r="AD126" s="446"/>
      <c r="AE126" s="499"/>
      <c r="AF126" s="515">
        <v>7376</v>
      </c>
      <c r="AG126" s="446"/>
      <c r="AH126" s="446"/>
      <c r="AI126" s="446"/>
      <c r="AJ126" s="499"/>
      <c r="AK126" s="515" t="s">
        <v>199</v>
      </c>
      <c r="AL126" s="446"/>
      <c r="AM126" s="446"/>
      <c r="AN126" s="446"/>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18191</v>
      </c>
      <c r="AB127" s="446"/>
      <c r="AC127" s="446"/>
      <c r="AD127" s="446"/>
      <c r="AE127" s="499"/>
      <c r="AF127" s="515">
        <v>18912</v>
      </c>
      <c r="AG127" s="446"/>
      <c r="AH127" s="446"/>
      <c r="AI127" s="446"/>
      <c r="AJ127" s="499"/>
      <c r="AK127" s="515">
        <v>17089</v>
      </c>
      <c r="AL127" s="446"/>
      <c r="AM127" s="446"/>
      <c r="AN127" s="446"/>
      <c r="AO127" s="499"/>
      <c r="AP127" s="539">
        <v>0.2</v>
      </c>
      <c r="AQ127" s="547"/>
      <c r="AR127" s="547"/>
      <c r="AS127" s="547"/>
      <c r="AT127" s="557"/>
      <c r="AU127" s="378"/>
      <c r="AV127" s="378"/>
      <c r="AW127" s="378"/>
      <c r="AX127" s="584" t="s">
        <v>487</v>
      </c>
      <c r="AY127" s="593"/>
      <c r="AZ127" s="593"/>
      <c r="BA127" s="593"/>
      <c r="BB127" s="593"/>
      <c r="BC127" s="593"/>
      <c r="BD127" s="593"/>
      <c r="BE127" s="610"/>
      <c r="BF127" s="612" t="s">
        <v>440</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406</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38198</v>
      </c>
      <c r="AB128" s="487"/>
      <c r="AC128" s="487"/>
      <c r="AD128" s="487"/>
      <c r="AE128" s="498"/>
      <c r="AF128" s="514">
        <v>28542</v>
      </c>
      <c r="AG128" s="487"/>
      <c r="AH128" s="487"/>
      <c r="AI128" s="487"/>
      <c r="AJ128" s="498"/>
      <c r="AK128" s="514">
        <v>32069</v>
      </c>
      <c r="AL128" s="487"/>
      <c r="AM128" s="487"/>
      <c r="AN128" s="487"/>
      <c r="AO128" s="498"/>
      <c r="AP128" s="541"/>
      <c r="AQ128" s="549"/>
      <c r="AR128" s="549"/>
      <c r="AS128" s="549"/>
      <c r="AT128" s="559"/>
      <c r="AU128" s="378"/>
      <c r="AV128" s="378"/>
      <c r="AW128" s="378"/>
      <c r="AX128" s="384" t="s">
        <v>304</v>
      </c>
      <c r="AY128" s="407"/>
      <c r="AZ128" s="407"/>
      <c r="BA128" s="407"/>
      <c r="BB128" s="407"/>
      <c r="BC128" s="407"/>
      <c r="BD128" s="407"/>
      <c r="BE128" s="470"/>
      <c r="BF128" s="613" t="s">
        <v>199</v>
      </c>
      <c r="BG128" s="617"/>
      <c r="BH128" s="617"/>
      <c r="BI128" s="617"/>
      <c r="BJ128" s="617"/>
      <c r="BK128" s="617"/>
      <c r="BL128" s="623"/>
      <c r="BM128" s="613">
        <v>13.39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398</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9903502</v>
      </c>
      <c r="AB129" s="446"/>
      <c r="AC129" s="446"/>
      <c r="AD129" s="446"/>
      <c r="AE129" s="499"/>
      <c r="AF129" s="515">
        <v>9734296</v>
      </c>
      <c r="AG129" s="446"/>
      <c r="AH129" s="446"/>
      <c r="AI129" s="446"/>
      <c r="AJ129" s="499"/>
      <c r="AK129" s="515">
        <v>9668972</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199</v>
      </c>
      <c r="BG129" s="618"/>
      <c r="BH129" s="618"/>
      <c r="BI129" s="618"/>
      <c r="BJ129" s="618"/>
      <c r="BK129" s="618"/>
      <c r="BL129" s="624"/>
      <c r="BM129" s="614">
        <v>18.39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491</v>
      </c>
      <c r="X130" s="466"/>
      <c r="Y130" s="466"/>
      <c r="Z130" s="476"/>
      <c r="AA130" s="482">
        <v>1234294</v>
      </c>
      <c r="AB130" s="446"/>
      <c r="AC130" s="446"/>
      <c r="AD130" s="446"/>
      <c r="AE130" s="499"/>
      <c r="AF130" s="515">
        <v>1213252</v>
      </c>
      <c r="AG130" s="446"/>
      <c r="AH130" s="446"/>
      <c r="AI130" s="446"/>
      <c r="AJ130" s="499"/>
      <c r="AK130" s="515">
        <v>1120604</v>
      </c>
      <c r="AL130" s="446"/>
      <c r="AM130" s="446"/>
      <c r="AN130" s="446"/>
      <c r="AO130" s="499"/>
      <c r="AP130" s="542"/>
      <c r="AQ130" s="550"/>
      <c r="AR130" s="550"/>
      <c r="AS130" s="550"/>
      <c r="AT130" s="560"/>
      <c r="AU130" s="576"/>
      <c r="AV130" s="576"/>
      <c r="AW130" s="576"/>
      <c r="AX130" s="585" t="s">
        <v>138</v>
      </c>
      <c r="AY130" s="378"/>
      <c r="AZ130" s="378"/>
      <c r="BA130" s="378"/>
      <c r="BB130" s="378"/>
      <c r="BC130" s="378"/>
      <c r="BD130" s="378"/>
      <c r="BE130" s="472"/>
      <c r="BF130" s="615">
        <v>11.1</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8669208</v>
      </c>
      <c r="AB131" s="489"/>
      <c r="AC131" s="489"/>
      <c r="AD131" s="489"/>
      <c r="AE131" s="501"/>
      <c r="AF131" s="517">
        <v>8521044</v>
      </c>
      <c r="AG131" s="489"/>
      <c r="AH131" s="489"/>
      <c r="AI131" s="489"/>
      <c r="AJ131" s="501"/>
      <c r="AK131" s="517">
        <v>8548368</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t="s">
        <v>199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492</v>
      </c>
      <c r="W132" s="462"/>
      <c r="X132" s="462"/>
      <c r="Y132" s="462"/>
      <c r="Z132" s="478"/>
      <c r="AA132" s="485">
        <v>11.29401902</v>
      </c>
      <c r="AB132" s="490"/>
      <c r="AC132" s="490"/>
      <c r="AD132" s="490"/>
      <c r="AE132" s="502"/>
      <c r="AF132" s="518">
        <v>11.19996564</v>
      </c>
      <c r="AG132" s="490"/>
      <c r="AH132" s="490"/>
      <c r="AI132" s="490"/>
      <c r="AJ132" s="502"/>
      <c r="AK132" s="518">
        <v>10.81296453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11.9</v>
      </c>
      <c r="AB133" s="491"/>
      <c r="AC133" s="491"/>
      <c r="AD133" s="491"/>
      <c r="AE133" s="503"/>
      <c r="AF133" s="486">
        <v>11.5</v>
      </c>
      <c r="AG133" s="491"/>
      <c r="AH133" s="491"/>
      <c r="AI133" s="491"/>
      <c r="AJ133" s="503"/>
      <c r="AK133" s="486">
        <v>11.1</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w3chZDlu2THq/ZYS2QGnEFZFNhGun2J2A5j9+3YbeXsOWQ2Y2UuG2JY99Nk7ANz5XFCHNXLQ+OPm2HtQrexWJg==" saltValue="NBQu4rDebRhJh8oKRn/I7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BkbvLqeMGglLUT1oKnw1l6rWdK2LFuO8azY+JyWJAHvQ2Lvie7xS0QuwTiBV1l9LRX9EzbgDMS15rCqL6dhxUg==" saltValue="JPI5bGgsHZ4Qoe5Cw9tuHw==" spinCount="100000" sheet="1" objects="1" scenarios="1"/>
  <phoneticPr fontId="5"/>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p3o1DYUugKs2XjbUrY5FV2sGil053TaLVqRw4lGe9UWtUYlJ6PSqbt3GnDvVWOl3KtAXG2hImarJNYjWEZZQ==" saltValue="/RPA7a4TMpoN8ZkXBaqwp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495</v>
      </c>
      <c r="AQ8" s="809" t="s">
        <v>496</v>
      </c>
      <c r="AR8" s="823" t="s">
        <v>497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498</v>
      </c>
      <c r="AL9" s="757"/>
      <c r="AM9" s="757"/>
      <c r="AN9" s="774"/>
      <c r="AO9" s="787">
        <v>2416062</v>
      </c>
      <c r="AP9" s="787">
        <v>170025</v>
      </c>
      <c r="AQ9" s="810">
        <v>123213</v>
      </c>
      <c r="AR9" s="824">
        <v>38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469670</v>
      </c>
      <c r="AP10" s="788">
        <v>33052</v>
      </c>
      <c r="AQ10" s="811">
        <v>19454</v>
      </c>
      <c r="AR10" s="825">
        <v>69.900000000000006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396</v>
      </c>
      <c r="AL11" s="757"/>
      <c r="AM11" s="757"/>
      <c r="AN11" s="774"/>
      <c r="AO11" s="788">
        <v>124956</v>
      </c>
      <c r="AP11" s="788">
        <v>8794</v>
      </c>
      <c r="AQ11" s="811">
        <v>2988</v>
      </c>
      <c r="AR11" s="825">
        <v>194.3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499</v>
      </c>
      <c r="AL13" s="757"/>
      <c r="AM13" s="757"/>
      <c r="AN13" s="774"/>
      <c r="AO13" s="788">
        <v>368001</v>
      </c>
      <c r="AP13" s="788">
        <v>25897</v>
      </c>
      <c r="AQ13" s="811">
        <v>6503</v>
      </c>
      <c r="AR13" s="825">
        <v>298.2</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500</v>
      </c>
      <c r="AL14" s="757"/>
      <c r="AM14" s="757"/>
      <c r="AN14" s="774"/>
      <c r="AO14" s="788">
        <v>113177</v>
      </c>
      <c r="AP14" s="788">
        <v>7965</v>
      </c>
      <c r="AQ14" s="811">
        <v>2823</v>
      </c>
      <c r="AR14" s="825">
        <v>182.1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306</v>
      </c>
      <c r="AL15" s="758"/>
      <c r="AM15" s="758"/>
      <c r="AN15" s="775"/>
      <c r="AO15" s="788">
        <v>-116928</v>
      </c>
      <c r="AP15" s="788">
        <v>-8229</v>
      </c>
      <c r="AQ15" s="811">
        <v>-6736</v>
      </c>
      <c r="AR15" s="825">
        <v>22.2</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270</v>
      </c>
      <c r="AL16" s="758"/>
      <c r="AM16" s="758"/>
      <c r="AN16" s="775"/>
      <c r="AO16" s="788">
        <v>3374938</v>
      </c>
      <c r="AP16" s="788">
        <v>237504</v>
      </c>
      <c r="AQ16" s="811">
        <v>148246</v>
      </c>
      <c r="AR16" s="825">
        <v>60.2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332</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502</v>
      </c>
      <c r="AL21" s="760"/>
      <c r="AM21" s="760"/>
      <c r="AN21" s="777"/>
      <c r="AO21" s="790">
        <v>19.28</v>
      </c>
      <c r="AP21" s="800">
        <v>12.94</v>
      </c>
      <c r="AQ21" s="813">
        <v>6.34</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503</v>
      </c>
      <c r="AL22" s="760"/>
      <c r="AM22" s="760"/>
      <c r="AN22" s="777"/>
      <c r="AO22" s="791">
        <v>96.4</v>
      </c>
      <c r="AP22" s="801">
        <v>95.5</v>
      </c>
      <c r="AQ22" s="814">
        <v>0.9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59</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495</v>
      </c>
      <c r="AQ31" s="809" t="s">
        <v>496</v>
      </c>
      <c r="AR31" s="823" t="s">
        <v>497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505</v>
      </c>
      <c r="AL32" s="761"/>
      <c r="AM32" s="761"/>
      <c r="AN32" s="778"/>
      <c r="AO32" s="788">
        <v>1801172</v>
      </c>
      <c r="AP32" s="788">
        <v>126754</v>
      </c>
      <c r="AQ32" s="815">
        <v>83862</v>
      </c>
      <c r="AR32" s="825">
        <v>51.1</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506</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507</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508</v>
      </c>
      <c r="AL35" s="761"/>
      <c r="AM35" s="761"/>
      <c r="AN35" s="778"/>
      <c r="AO35" s="788">
        <v>204970</v>
      </c>
      <c r="AP35" s="788">
        <v>14424</v>
      </c>
      <c r="AQ35" s="815">
        <v>26360</v>
      </c>
      <c r="AR35" s="825">
        <v>-45.3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53528</v>
      </c>
      <c r="AP36" s="788">
        <v>3767</v>
      </c>
      <c r="AQ36" s="815">
        <v>3483</v>
      </c>
      <c r="AR36" s="825">
        <v>8.1999999999999993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346</v>
      </c>
      <c r="AL37" s="761"/>
      <c r="AM37" s="761"/>
      <c r="AN37" s="778"/>
      <c r="AO37" s="788">
        <v>17089</v>
      </c>
      <c r="AP37" s="788">
        <v>1203</v>
      </c>
      <c r="AQ37" s="815">
        <v>612</v>
      </c>
      <c r="AR37" s="825">
        <v>96.6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v>246</v>
      </c>
      <c r="AP38" s="792">
        <v>17</v>
      </c>
      <c r="AQ38" s="816">
        <v>21</v>
      </c>
      <c r="AR38" s="814">
        <v>-19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85</v>
      </c>
      <c r="AL39" s="762"/>
      <c r="AM39" s="762"/>
      <c r="AN39" s="779"/>
      <c r="AO39" s="788">
        <v>-32069</v>
      </c>
      <c r="AP39" s="788">
        <v>-2257</v>
      </c>
      <c r="AQ39" s="815">
        <v>-3285</v>
      </c>
      <c r="AR39" s="825">
        <v>-31.3</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-1120604</v>
      </c>
      <c r="AP40" s="788">
        <v>-78860</v>
      </c>
      <c r="AQ40" s="815">
        <v>-73039</v>
      </c>
      <c r="AR40" s="825">
        <v>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384</v>
      </c>
      <c r="AL41" s="763"/>
      <c r="AM41" s="763"/>
      <c r="AN41" s="780"/>
      <c r="AO41" s="788">
        <v>924332</v>
      </c>
      <c r="AP41" s="788">
        <v>65048</v>
      </c>
      <c r="AQ41" s="815">
        <v>38015</v>
      </c>
      <c r="AR41" s="825">
        <v>71.099999999999994</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441</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484</v>
      </c>
      <c r="AO50" s="794" t="s">
        <v>485</v>
      </c>
      <c r="AP50" s="805" t="s">
        <v>513</v>
      </c>
      <c r="AQ50" s="818" t="s">
        <v>379</v>
      </c>
      <c r="AR50" s="828" t="s">
        <v>514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515</v>
      </c>
      <c r="AL51" s="764"/>
      <c r="AM51" s="770">
        <v>8693204</v>
      </c>
      <c r="AN51" s="783">
        <v>579315</v>
      </c>
      <c r="AO51" s="795">
        <v>64.3</v>
      </c>
      <c r="AP51" s="806">
        <v>113347</v>
      </c>
      <c r="AQ51" s="819">
        <v>15.1</v>
      </c>
      <c r="AR51" s="829">
        <v>49.2</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272</v>
      </c>
      <c r="AM52" s="771">
        <v>5874216</v>
      </c>
      <c r="AN52" s="784">
        <v>391458</v>
      </c>
      <c r="AO52" s="796">
        <v>126.9</v>
      </c>
      <c r="AP52" s="807">
        <v>58728</v>
      </c>
      <c r="AQ52" s="820">
        <v>23.5</v>
      </c>
      <c r="AR52" s="830">
        <v>103.4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474</v>
      </c>
      <c r="AL53" s="764"/>
      <c r="AM53" s="770">
        <v>5273545</v>
      </c>
      <c r="AN53" s="783">
        <v>355672</v>
      </c>
      <c r="AO53" s="795">
        <v>-38.6</v>
      </c>
      <c r="AP53" s="806">
        <v>120302</v>
      </c>
      <c r="AQ53" s="819">
        <v>6.1</v>
      </c>
      <c r="AR53" s="829">
        <v>-44.7</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272</v>
      </c>
      <c r="AM54" s="771">
        <v>1863474</v>
      </c>
      <c r="AN54" s="784">
        <v>125681</v>
      </c>
      <c r="AO54" s="796">
        <v>-67.900000000000006</v>
      </c>
      <c r="AP54" s="807">
        <v>59328</v>
      </c>
      <c r="AQ54" s="820">
        <v>1</v>
      </c>
      <c r="AR54" s="830">
        <v>-68.900000000000006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314</v>
      </c>
      <c r="AL55" s="764"/>
      <c r="AM55" s="770">
        <v>5486855</v>
      </c>
      <c r="AN55" s="783">
        <v>376896</v>
      </c>
      <c r="AO55" s="795">
        <v>6</v>
      </c>
      <c r="AP55" s="806">
        <v>114841</v>
      </c>
      <c r="AQ55" s="819">
        <v>-4.5</v>
      </c>
      <c r="AR55" s="829">
        <v>10.5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272</v>
      </c>
      <c r="AM56" s="771">
        <v>1394628</v>
      </c>
      <c r="AN56" s="784">
        <v>95798</v>
      </c>
      <c r="AO56" s="796">
        <v>-23.8</v>
      </c>
      <c r="AP56" s="807">
        <v>51589</v>
      </c>
      <c r="AQ56" s="820">
        <v>-13</v>
      </c>
      <c r="AR56" s="830">
        <v>-10.8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7414474</v>
      </c>
      <c r="AN57" s="783">
        <v>515897</v>
      </c>
      <c r="AO57" s="795">
        <v>36.9</v>
      </c>
      <c r="AP57" s="806">
        <v>124145</v>
      </c>
      <c r="AQ57" s="819">
        <v>8.1</v>
      </c>
      <c r="AR57" s="829">
        <v>28.8</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272</v>
      </c>
      <c r="AM58" s="771">
        <v>2190161</v>
      </c>
      <c r="AN58" s="784">
        <v>152391</v>
      </c>
      <c r="AO58" s="796">
        <v>59.1</v>
      </c>
      <c r="AP58" s="807">
        <v>54761</v>
      </c>
      <c r="AQ58" s="820">
        <v>6.1</v>
      </c>
      <c r="AR58" s="830">
        <v>53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516</v>
      </c>
      <c r="AL59" s="764"/>
      <c r="AM59" s="770">
        <v>3050636</v>
      </c>
      <c r="AN59" s="783">
        <v>214682</v>
      </c>
      <c r="AO59" s="795">
        <v>-58.4</v>
      </c>
      <c r="AP59" s="806">
        <v>131480</v>
      </c>
      <c r="AQ59" s="819">
        <v>5.9</v>
      </c>
      <c r="AR59" s="829">
        <v>-64.3</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272</v>
      </c>
      <c r="AM60" s="771">
        <v>1830606</v>
      </c>
      <c r="AN60" s="784">
        <v>128825</v>
      </c>
      <c r="AO60" s="796">
        <v>-15.5</v>
      </c>
      <c r="AP60" s="807">
        <v>63148</v>
      </c>
      <c r="AQ60" s="820">
        <v>15.3</v>
      </c>
      <c r="AR60" s="830">
        <v>-30.8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517</v>
      </c>
      <c r="AL61" s="767"/>
      <c r="AM61" s="770">
        <v>5983743</v>
      </c>
      <c r="AN61" s="783">
        <v>408492</v>
      </c>
      <c r="AO61" s="795">
        <v>2</v>
      </c>
      <c r="AP61" s="806">
        <v>120823</v>
      </c>
      <c r="AQ61" s="821">
        <v>6.1</v>
      </c>
      <c r="AR61" s="829">
        <v>-4.0999999999999996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272</v>
      </c>
      <c r="AM62" s="771">
        <v>2630617</v>
      </c>
      <c r="AN62" s="784">
        <v>178831</v>
      </c>
      <c r="AO62" s="796">
        <v>15.8</v>
      </c>
      <c r="AP62" s="807">
        <v>57511</v>
      </c>
      <c r="AQ62" s="820">
        <v>6.6</v>
      </c>
      <c r="AR62" s="830">
        <v>9.1999999999999993</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8NZtwtJSXTkiHkFQdP8S0IU48yNkrvaryylONth5es9N1gFbfaN+XD1QTKK4jQPz+ls6AZrQ59j5iE7+r29Tng==" saltValue="cSRxhxq4JP59IvL2/zokd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aZCtlRIVf8Ora9yagOGujcij49/wbCBTvakqNVoNNCgjhkr1Xewy07Gs2zlaR6SfAW03pYREf1XDJS/S2NmU1Q==" saltValue="m/ro8y/8q1FGwUfL2+DCn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85Hwclvk05WBKoAMsh30riPEfkKyrBCH+xiXG+slmYI5Wuean3MPEt4WsSmdUJVzP95jSeUL51rTWgTAayEr7A==" saltValue="334/P9mUQT/27WWrgWUeR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17</v>
      </c>
      <c r="F46" s="849" t="s">
        <v>519</v>
      </c>
      <c r="G46" s="853" t="s">
        <v>520</v>
      </c>
      <c r="H46" s="853" t="s">
        <v>521</v>
      </c>
      <c r="I46" s="853" t="s">
        <v>522</v>
      </c>
      <c r="J46" s="858" t="s">
        <v>252</v>
      </c>
    </row>
    <row r="47" spans="2:10" ht="57.75" customHeight="1">
      <c r="B47" s="838"/>
      <c r="C47" s="842" t="s">
        <v>3</v>
      </c>
      <c r="D47" s="842"/>
      <c r="E47" s="846"/>
      <c r="F47" s="850">
        <v>13.78</v>
      </c>
      <c r="G47" s="854">
        <v>12.02</v>
      </c>
      <c r="H47" s="854">
        <v>11.96</v>
      </c>
      <c r="I47" s="854">
        <v>14.75</v>
      </c>
      <c r="J47" s="859">
        <v>15.08</v>
      </c>
    </row>
    <row r="48" spans="2:10" ht="57.75" customHeight="1">
      <c r="B48" s="839"/>
      <c r="C48" s="843" t="s">
        <v>9</v>
      </c>
      <c r="D48" s="843"/>
      <c r="E48" s="847"/>
      <c r="F48" s="851">
        <v>0.56000000000000005</v>
      </c>
      <c r="G48" s="855">
        <v>0.63</v>
      </c>
      <c r="H48" s="855">
        <v>3.4</v>
      </c>
      <c r="I48" s="855">
        <v>3.33</v>
      </c>
      <c r="J48" s="860">
        <v>1.47</v>
      </c>
    </row>
    <row r="49" spans="2:10" ht="57.75" customHeight="1">
      <c r="B49" s="840"/>
      <c r="C49" s="844" t="s">
        <v>16</v>
      </c>
      <c r="D49" s="844"/>
      <c r="E49" s="848"/>
      <c r="F49" s="852" t="s">
        <v>523</v>
      </c>
      <c r="G49" s="856" t="s">
        <v>524</v>
      </c>
      <c r="H49" s="856">
        <v>2.81</v>
      </c>
      <c r="I49" s="856" t="s">
        <v>525</v>
      </c>
      <c r="J49" s="861" t="s">
        <v>526</v>
      </c>
    </row>
    <row r="50" spans="2:10"/>
  </sheetData>
  <sheetProtection algorithmName="SHA-512" hashValue="V6u0xFYSwvqAejlsU/q7TMPufxiFefIvDtAa3L1dSQZ1ysdLlBg5KS6pijjQ6LP5l6HzjMDQc8wNOtbATnBrdg==" saltValue="b/gI5hkqcVY/9Bqk33OQ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519</v>
      </c>
      <c r="G33" s="883" t="s">
        <v>520</v>
      </c>
      <c r="H33" s="883" t="s">
        <v>521</v>
      </c>
      <c r="I33" s="883" t="s">
        <v>522</v>
      </c>
      <c r="J33" s="887" t="s">
        <v>252</v>
      </c>
      <c r="K33" s="862"/>
      <c r="L33" s="862"/>
      <c r="M33" s="862"/>
      <c r="N33" s="862"/>
      <c r="O33" s="862"/>
      <c r="P33" s="862"/>
    </row>
    <row r="34" spans="1:16" ht="39" customHeight="1">
      <c r="A34" s="862"/>
      <c r="B34" s="864"/>
      <c r="C34" s="870" t="s">
        <v>229</v>
      </c>
      <c r="D34" s="870"/>
      <c r="E34" s="875"/>
      <c r="F34" s="879">
        <v>0.17</v>
      </c>
      <c r="G34" s="884">
        <v>0.99</v>
      </c>
      <c r="H34" s="884">
        <v>1.54</v>
      </c>
      <c r="I34" s="884">
        <v>1.48</v>
      </c>
      <c r="J34" s="888" t="s">
        <v>527</v>
      </c>
      <c r="K34" s="862"/>
      <c r="L34" s="862"/>
      <c r="M34" s="862"/>
      <c r="N34" s="862"/>
      <c r="O34" s="862"/>
      <c r="P34" s="862"/>
    </row>
    <row r="35" spans="1:16" ht="39" customHeight="1">
      <c r="A35" s="862"/>
      <c r="B35" s="865"/>
      <c r="C35" s="871" t="s">
        <v>87</v>
      </c>
      <c r="D35" s="871"/>
      <c r="E35" s="876"/>
      <c r="F35" s="880">
        <v>29.17</v>
      </c>
      <c r="G35" s="885">
        <v>29.99</v>
      </c>
      <c r="H35" s="885">
        <v>28.79</v>
      </c>
      <c r="I35" s="885">
        <v>30.17</v>
      </c>
      <c r="J35" s="889">
        <v>30.64</v>
      </c>
      <c r="K35" s="862"/>
      <c r="L35" s="862"/>
      <c r="M35" s="862"/>
      <c r="N35" s="862"/>
      <c r="O35" s="862"/>
      <c r="P35" s="862"/>
    </row>
    <row r="36" spans="1:16" ht="39" customHeight="1">
      <c r="A36" s="862"/>
      <c r="B36" s="865"/>
      <c r="C36" s="871" t="s">
        <v>447</v>
      </c>
      <c r="D36" s="871"/>
      <c r="E36" s="876"/>
      <c r="F36" s="880">
        <v>0.56000000000000005</v>
      </c>
      <c r="G36" s="885">
        <v>0.63</v>
      </c>
      <c r="H36" s="885">
        <v>3.39</v>
      </c>
      <c r="I36" s="885">
        <v>3.33</v>
      </c>
      <c r="J36" s="889">
        <v>1.46</v>
      </c>
      <c r="K36" s="862"/>
      <c r="L36" s="862"/>
      <c r="M36" s="862"/>
      <c r="N36" s="862"/>
      <c r="O36" s="862"/>
      <c r="P36" s="862"/>
    </row>
    <row r="37" spans="1:16" ht="39" customHeight="1">
      <c r="A37" s="862"/>
      <c r="B37" s="865"/>
      <c r="C37" s="871" t="s">
        <v>339</v>
      </c>
      <c r="D37" s="871"/>
      <c r="E37" s="876"/>
      <c r="F37" s="880" t="s">
        <v>199</v>
      </c>
      <c r="G37" s="885" t="s">
        <v>199</v>
      </c>
      <c r="H37" s="885" t="s">
        <v>199</v>
      </c>
      <c r="I37" s="885">
        <v>0.33</v>
      </c>
      <c r="J37" s="889">
        <v>1.08</v>
      </c>
      <c r="K37" s="862"/>
      <c r="L37" s="862"/>
      <c r="M37" s="862"/>
      <c r="N37" s="862"/>
      <c r="O37" s="862"/>
      <c r="P37" s="862"/>
    </row>
    <row r="38" spans="1:16" ht="39" customHeight="1">
      <c r="A38" s="862"/>
      <c r="B38" s="865"/>
      <c r="C38" s="871" t="s">
        <v>456</v>
      </c>
      <c r="D38" s="871"/>
      <c r="E38" s="876"/>
      <c r="F38" s="880">
        <v>1.e-002</v>
      </c>
      <c r="G38" s="885">
        <v>0.43</v>
      </c>
      <c r="H38" s="885">
        <v>1.e-002</v>
      </c>
      <c r="I38" s="885">
        <v>4.e-002</v>
      </c>
      <c r="J38" s="889">
        <v>3.e-002</v>
      </c>
      <c r="K38" s="862"/>
      <c r="L38" s="862"/>
      <c r="M38" s="862"/>
      <c r="N38" s="862"/>
      <c r="O38" s="862"/>
      <c r="P38" s="862"/>
    </row>
    <row r="39" spans="1:16" ht="39" customHeight="1">
      <c r="A39" s="862"/>
      <c r="B39" s="865"/>
      <c r="C39" s="871" t="s">
        <v>26</v>
      </c>
      <c r="D39" s="871"/>
      <c r="E39" s="876"/>
      <c r="F39" s="880">
        <v>0</v>
      </c>
      <c r="G39" s="885">
        <v>4.e-002</v>
      </c>
      <c r="H39" s="885">
        <v>9.e-002</v>
      </c>
      <c r="I39" s="885">
        <v>4.e-002</v>
      </c>
      <c r="J39" s="889">
        <v>0</v>
      </c>
      <c r="K39" s="862"/>
      <c r="L39" s="862"/>
      <c r="M39" s="862"/>
      <c r="N39" s="862"/>
      <c r="O39" s="862"/>
      <c r="P39" s="862"/>
    </row>
    <row r="40" spans="1:16" ht="39" customHeight="1">
      <c r="A40" s="862"/>
      <c r="B40" s="865"/>
      <c r="C40" s="871" t="s">
        <v>223</v>
      </c>
      <c r="D40" s="871"/>
      <c r="E40" s="876"/>
      <c r="F40" s="880">
        <v>0</v>
      </c>
      <c r="G40" s="885">
        <v>0</v>
      </c>
      <c r="H40" s="885">
        <v>0</v>
      </c>
      <c r="I40" s="885">
        <v>0</v>
      </c>
      <c r="J40" s="889">
        <v>0</v>
      </c>
      <c r="K40" s="862"/>
      <c r="L40" s="862"/>
      <c r="M40" s="862"/>
      <c r="N40" s="862"/>
      <c r="O40" s="862"/>
      <c r="P40" s="862"/>
    </row>
    <row r="41" spans="1:16" ht="39" customHeight="1">
      <c r="A41" s="862"/>
      <c r="B41" s="865"/>
      <c r="C41" s="871" t="s">
        <v>171</v>
      </c>
      <c r="D41" s="871"/>
      <c r="E41" s="876"/>
      <c r="F41" s="880">
        <v>0</v>
      </c>
      <c r="G41" s="885">
        <v>0</v>
      </c>
      <c r="H41" s="885">
        <v>0</v>
      </c>
      <c r="I41" s="885">
        <v>0</v>
      </c>
      <c r="J41" s="889">
        <v>0</v>
      </c>
      <c r="K41" s="862"/>
      <c r="L41" s="862"/>
      <c r="M41" s="862"/>
      <c r="N41" s="862"/>
      <c r="O41" s="862"/>
      <c r="P41" s="862"/>
    </row>
    <row r="42" spans="1:16" ht="39" customHeight="1">
      <c r="A42" s="862"/>
      <c r="B42" s="866"/>
      <c r="C42" s="871" t="s">
        <v>528</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480</v>
      </c>
      <c r="D43" s="872"/>
      <c r="E43" s="877"/>
      <c r="F43" s="881">
        <v>0</v>
      </c>
      <c r="G43" s="886">
        <v>0</v>
      </c>
      <c r="H43" s="886">
        <v>0.62</v>
      </c>
      <c r="I43" s="886" t="s">
        <v>199</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kiTFkv8fRPXZKu0Yw/bQr8WA/KC1JB/RuQYRb/jOAOqGUEB2qb090v99GN3lsroNvP2hA+fNI7Vqm+IMm2SCA==" saltValue="rE9qV89q0MBwi9cxAIw/7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23</v>
      </c>
      <c r="C44" s="905"/>
      <c r="D44" s="905"/>
      <c r="E44" s="924"/>
      <c r="F44" s="924"/>
      <c r="G44" s="924"/>
      <c r="H44" s="924"/>
      <c r="I44" s="924"/>
      <c r="J44" s="933" t="s">
        <v>17</v>
      </c>
      <c r="K44" s="941" t="s">
        <v>519</v>
      </c>
      <c r="L44" s="950" t="s">
        <v>520</v>
      </c>
      <c r="M44" s="950" t="s">
        <v>521</v>
      </c>
      <c r="N44" s="950" t="s">
        <v>522</v>
      </c>
      <c r="O44" s="959" t="s">
        <v>252</v>
      </c>
      <c r="P44" s="734"/>
      <c r="Q44" s="734"/>
      <c r="R44" s="734"/>
      <c r="S44" s="734"/>
      <c r="T44" s="734"/>
      <c r="U44" s="734"/>
    </row>
    <row r="45" spans="1:21" ht="30.75" customHeight="1">
      <c r="A45" s="734"/>
      <c r="B45" s="892" t="s">
        <v>25</v>
      </c>
      <c r="C45" s="906"/>
      <c r="D45" s="916"/>
      <c r="E45" s="925" t="s">
        <v>22</v>
      </c>
      <c r="F45" s="925"/>
      <c r="G45" s="925"/>
      <c r="H45" s="925"/>
      <c r="I45" s="925"/>
      <c r="J45" s="934"/>
      <c r="K45" s="942">
        <v>1794</v>
      </c>
      <c r="L45" s="951">
        <v>1791</v>
      </c>
      <c r="M45" s="951">
        <v>1784</v>
      </c>
      <c r="N45" s="951">
        <v>1869</v>
      </c>
      <c r="O45" s="960">
        <v>1801</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32</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38</v>
      </c>
      <c r="F48" s="926"/>
      <c r="G48" s="926"/>
      <c r="H48" s="926"/>
      <c r="I48" s="926"/>
      <c r="J48" s="935"/>
      <c r="K48" s="943">
        <v>340</v>
      </c>
      <c r="L48" s="952">
        <v>334</v>
      </c>
      <c r="M48" s="952">
        <v>327</v>
      </c>
      <c r="N48" s="952">
        <v>205</v>
      </c>
      <c r="O48" s="961">
        <v>205</v>
      </c>
      <c r="P48" s="734"/>
      <c r="Q48" s="734"/>
      <c r="R48" s="734"/>
      <c r="S48" s="734"/>
      <c r="T48" s="734"/>
      <c r="U48" s="734"/>
    </row>
    <row r="49" spans="1:21" ht="30.75" customHeight="1">
      <c r="A49" s="734"/>
      <c r="B49" s="893"/>
      <c r="C49" s="907"/>
      <c r="D49" s="917"/>
      <c r="E49" s="926" t="s">
        <v>0</v>
      </c>
      <c r="F49" s="926"/>
      <c r="G49" s="926"/>
      <c r="H49" s="926"/>
      <c r="I49" s="926"/>
      <c r="J49" s="935"/>
      <c r="K49" s="943">
        <v>165</v>
      </c>
      <c r="L49" s="952">
        <v>156</v>
      </c>
      <c r="M49" s="952">
        <v>115</v>
      </c>
      <c r="N49" s="952">
        <v>96</v>
      </c>
      <c r="O49" s="961">
        <v>54</v>
      </c>
      <c r="P49" s="734"/>
      <c r="Q49" s="734"/>
      <c r="R49" s="734"/>
      <c r="S49" s="734"/>
      <c r="T49" s="734"/>
      <c r="U49" s="734"/>
    </row>
    <row r="50" spans="1:21" ht="30.75" customHeight="1">
      <c r="A50" s="734"/>
      <c r="B50" s="893"/>
      <c r="C50" s="907"/>
      <c r="D50" s="917"/>
      <c r="E50" s="926" t="s">
        <v>40</v>
      </c>
      <c r="F50" s="926"/>
      <c r="G50" s="926"/>
      <c r="H50" s="926"/>
      <c r="I50" s="926"/>
      <c r="J50" s="935"/>
      <c r="K50" s="943">
        <v>63</v>
      </c>
      <c r="L50" s="952">
        <v>33</v>
      </c>
      <c r="M50" s="952">
        <v>26</v>
      </c>
      <c r="N50" s="952">
        <v>26</v>
      </c>
      <c r="O50" s="961">
        <v>17</v>
      </c>
      <c r="P50" s="734"/>
      <c r="Q50" s="734"/>
      <c r="R50" s="734"/>
      <c r="S50" s="734"/>
      <c r="T50" s="734"/>
      <c r="U50" s="734"/>
    </row>
    <row r="51" spans="1:21" ht="30.75" customHeight="1">
      <c r="A51" s="734"/>
      <c r="B51" s="894"/>
      <c r="C51" s="908"/>
      <c r="D51" s="918"/>
      <c r="E51" s="926" t="s">
        <v>44</v>
      </c>
      <c r="F51" s="926"/>
      <c r="G51" s="926"/>
      <c r="H51" s="926"/>
      <c r="I51" s="926"/>
      <c r="J51" s="935"/>
      <c r="K51" s="943">
        <v>2</v>
      </c>
      <c r="L51" s="952">
        <v>1</v>
      </c>
      <c r="M51" s="952">
        <v>0</v>
      </c>
      <c r="N51" s="952">
        <v>0</v>
      </c>
      <c r="O51" s="961">
        <v>0</v>
      </c>
      <c r="P51" s="734"/>
      <c r="Q51" s="734"/>
      <c r="R51" s="734"/>
      <c r="S51" s="734"/>
      <c r="T51" s="734"/>
      <c r="U51" s="734"/>
    </row>
    <row r="52" spans="1:21" ht="30.75" customHeight="1">
      <c r="A52" s="734"/>
      <c r="B52" s="895" t="s">
        <v>46</v>
      </c>
      <c r="C52" s="909"/>
      <c r="D52" s="918"/>
      <c r="E52" s="926" t="s">
        <v>47</v>
      </c>
      <c r="F52" s="926"/>
      <c r="G52" s="926"/>
      <c r="H52" s="926"/>
      <c r="I52" s="926"/>
      <c r="J52" s="935"/>
      <c r="K52" s="943">
        <v>1357</v>
      </c>
      <c r="L52" s="952">
        <v>1312</v>
      </c>
      <c r="M52" s="952">
        <v>1273</v>
      </c>
      <c r="N52" s="952">
        <v>1243</v>
      </c>
      <c r="O52" s="961">
        <v>1153</v>
      </c>
      <c r="P52" s="734"/>
      <c r="Q52" s="734"/>
      <c r="R52" s="734"/>
      <c r="S52" s="734"/>
      <c r="T52" s="734"/>
      <c r="U52" s="734"/>
    </row>
    <row r="53" spans="1:21" ht="30.75" customHeight="1">
      <c r="A53" s="734"/>
      <c r="B53" s="896" t="s">
        <v>48</v>
      </c>
      <c r="C53" s="910"/>
      <c r="D53" s="919"/>
      <c r="E53" s="927" t="s">
        <v>51</v>
      </c>
      <c r="F53" s="927"/>
      <c r="G53" s="927"/>
      <c r="H53" s="927"/>
      <c r="I53" s="927"/>
      <c r="J53" s="936"/>
      <c r="K53" s="944">
        <v>1007</v>
      </c>
      <c r="L53" s="953">
        <v>1003</v>
      </c>
      <c r="M53" s="953">
        <v>979</v>
      </c>
      <c r="N53" s="953">
        <v>953</v>
      </c>
      <c r="O53" s="962">
        <v>924</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24</v>
      </c>
      <c r="P56" s="734"/>
      <c r="Q56" s="734"/>
      <c r="R56" s="734"/>
      <c r="S56" s="734"/>
      <c r="T56" s="734"/>
      <c r="U56" s="734"/>
    </row>
    <row r="57" spans="1:21" ht="31.5" customHeight="1">
      <c r="A57" s="734"/>
      <c r="B57" s="899"/>
      <c r="C57" s="912"/>
      <c r="D57" s="912"/>
      <c r="E57" s="928"/>
      <c r="F57" s="928"/>
      <c r="G57" s="928"/>
      <c r="H57" s="928"/>
      <c r="I57" s="928"/>
      <c r="J57" s="937" t="s">
        <v>17</v>
      </c>
      <c r="K57" s="946" t="s">
        <v>519</v>
      </c>
      <c r="L57" s="954" t="s">
        <v>520</v>
      </c>
      <c r="M57" s="954" t="s">
        <v>521</v>
      </c>
      <c r="N57" s="954" t="s">
        <v>522</v>
      </c>
      <c r="O57" s="964" t="s">
        <v>252</v>
      </c>
      <c r="P57" s="734"/>
      <c r="Q57" s="734"/>
      <c r="R57" s="734"/>
      <c r="S57" s="734"/>
      <c r="T57" s="734"/>
      <c r="U57" s="734"/>
    </row>
    <row r="58" spans="1:21" ht="31.5" customHeight="1">
      <c r="B58" s="900" t="s">
        <v>61</v>
      </c>
      <c r="C58" s="913"/>
      <c r="D58" s="920" t="s">
        <v>64</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TmO4/d1lnYvKB0LBXaZIm4jnK1+WtWoeMiPJBkeuLCoy26a5W7vNxH+jgFweqSgwI+4kODqQDjvr7cQ2QOUd8A==" saltValue="/OYwT2JgMiNu7zSLonNKM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23</v>
      </c>
      <c r="C40" s="905"/>
      <c r="D40" s="905"/>
      <c r="E40" s="924"/>
      <c r="F40" s="924"/>
      <c r="G40" s="924"/>
      <c r="H40" s="933" t="s">
        <v>17</v>
      </c>
      <c r="I40" s="941" t="s">
        <v>519</v>
      </c>
      <c r="J40" s="950" t="s">
        <v>520</v>
      </c>
      <c r="K40" s="950" t="s">
        <v>521</v>
      </c>
      <c r="L40" s="950" t="s">
        <v>522</v>
      </c>
      <c r="M40" s="990" t="s">
        <v>252</v>
      </c>
    </row>
    <row r="41" spans="2:13" ht="27.75" customHeight="1">
      <c r="B41" s="892" t="s">
        <v>34</v>
      </c>
      <c r="C41" s="906"/>
      <c r="D41" s="916"/>
      <c r="E41" s="973" t="s">
        <v>53</v>
      </c>
      <c r="F41" s="973"/>
      <c r="G41" s="973"/>
      <c r="H41" s="979"/>
      <c r="I41" s="983">
        <v>16766</v>
      </c>
      <c r="J41" s="987">
        <v>16537</v>
      </c>
      <c r="K41" s="987">
        <v>17295</v>
      </c>
      <c r="L41" s="987">
        <v>17017</v>
      </c>
      <c r="M41" s="991">
        <v>16700</v>
      </c>
    </row>
    <row r="42" spans="2:13" ht="27.75" customHeight="1">
      <c r="B42" s="893"/>
      <c r="C42" s="907"/>
      <c r="D42" s="917"/>
      <c r="E42" s="974" t="s">
        <v>73</v>
      </c>
      <c r="F42" s="974"/>
      <c r="G42" s="974"/>
      <c r="H42" s="980"/>
      <c r="I42" s="984">
        <v>22</v>
      </c>
      <c r="J42" s="988">
        <v>15</v>
      </c>
      <c r="K42" s="988">
        <v>7</v>
      </c>
      <c r="L42" s="988" t="s">
        <v>199</v>
      </c>
      <c r="M42" s="992" t="s">
        <v>199</v>
      </c>
    </row>
    <row r="43" spans="2:13" ht="27.75" customHeight="1">
      <c r="B43" s="893"/>
      <c r="C43" s="907"/>
      <c r="D43" s="917"/>
      <c r="E43" s="974" t="s">
        <v>74</v>
      </c>
      <c r="F43" s="974"/>
      <c r="G43" s="974"/>
      <c r="H43" s="980"/>
      <c r="I43" s="984">
        <v>2578</v>
      </c>
      <c r="J43" s="988">
        <v>2640</v>
      </c>
      <c r="K43" s="988">
        <v>2429</v>
      </c>
      <c r="L43" s="988">
        <v>2044</v>
      </c>
      <c r="M43" s="992">
        <v>1868</v>
      </c>
    </row>
    <row r="44" spans="2:13" ht="27.75" customHeight="1">
      <c r="B44" s="893"/>
      <c r="C44" s="907"/>
      <c r="D44" s="917"/>
      <c r="E44" s="974" t="s">
        <v>76</v>
      </c>
      <c r="F44" s="974"/>
      <c r="G44" s="974"/>
      <c r="H44" s="980"/>
      <c r="I44" s="984">
        <v>610</v>
      </c>
      <c r="J44" s="988">
        <v>475</v>
      </c>
      <c r="K44" s="988">
        <v>446</v>
      </c>
      <c r="L44" s="988">
        <v>367</v>
      </c>
      <c r="M44" s="992">
        <v>319</v>
      </c>
    </row>
    <row r="45" spans="2:13" ht="27.75" customHeight="1">
      <c r="B45" s="893"/>
      <c r="C45" s="907"/>
      <c r="D45" s="917"/>
      <c r="E45" s="974" t="s">
        <v>78</v>
      </c>
      <c r="F45" s="974"/>
      <c r="G45" s="974"/>
      <c r="H45" s="980"/>
      <c r="I45" s="984">
        <v>1381</v>
      </c>
      <c r="J45" s="988">
        <v>1330</v>
      </c>
      <c r="K45" s="988">
        <v>1174</v>
      </c>
      <c r="L45" s="988">
        <v>1056</v>
      </c>
      <c r="M45" s="992">
        <v>1139</v>
      </c>
    </row>
    <row r="46" spans="2:13" ht="27.75" customHeight="1">
      <c r="B46" s="893"/>
      <c r="C46" s="907"/>
      <c r="D46" s="918"/>
      <c r="E46" s="974" t="s">
        <v>77</v>
      </c>
      <c r="F46" s="974"/>
      <c r="G46" s="974"/>
      <c r="H46" s="980"/>
      <c r="I46" s="984" t="s">
        <v>199</v>
      </c>
      <c r="J46" s="988" t="s">
        <v>199</v>
      </c>
      <c r="K46" s="988" t="s">
        <v>199</v>
      </c>
      <c r="L46" s="988" t="s">
        <v>199</v>
      </c>
      <c r="M46" s="992" t="s">
        <v>199</v>
      </c>
    </row>
    <row r="47" spans="2:13" ht="27.75" customHeight="1">
      <c r="B47" s="893"/>
      <c r="C47" s="907"/>
      <c r="D47" s="971"/>
      <c r="E47" s="975" t="s">
        <v>80</v>
      </c>
      <c r="F47" s="978"/>
      <c r="G47" s="978"/>
      <c r="H47" s="981"/>
      <c r="I47" s="984" t="s">
        <v>199</v>
      </c>
      <c r="J47" s="988" t="s">
        <v>199</v>
      </c>
      <c r="K47" s="988" t="s">
        <v>199</v>
      </c>
      <c r="L47" s="988" t="s">
        <v>199</v>
      </c>
      <c r="M47" s="992" t="s">
        <v>199</v>
      </c>
    </row>
    <row r="48" spans="2:13" ht="27.75" customHeight="1">
      <c r="B48" s="893"/>
      <c r="C48" s="907"/>
      <c r="D48" s="917"/>
      <c r="E48" s="974" t="s">
        <v>84</v>
      </c>
      <c r="F48" s="974"/>
      <c r="G48" s="974"/>
      <c r="H48" s="980"/>
      <c r="I48" s="984" t="s">
        <v>199</v>
      </c>
      <c r="J48" s="988" t="s">
        <v>199</v>
      </c>
      <c r="K48" s="988" t="s">
        <v>199</v>
      </c>
      <c r="L48" s="988" t="s">
        <v>199</v>
      </c>
      <c r="M48" s="992" t="s">
        <v>199</v>
      </c>
    </row>
    <row r="49" spans="2:13" ht="27.75" customHeight="1">
      <c r="B49" s="894"/>
      <c r="C49" s="908"/>
      <c r="D49" s="917"/>
      <c r="E49" s="974" t="s">
        <v>91</v>
      </c>
      <c r="F49" s="974"/>
      <c r="G49" s="974"/>
      <c r="H49" s="980"/>
      <c r="I49" s="984" t="s">
        <v>199</v>
      </c>
      <c r="J49" s="988" t="s">
        <v>199</v>
      </c>
      <c r="K49" s="988" t="s">
        <v>199</v>
      </c>
      <c r="L49" s="988" t="s">
        <v>199</v>
      </c>
      <c r="M49" s="992" t="s">
        <v>199</v>
      </c>
    </row>
    <row r="50" spans="2:13" ht="27.75" customHeight="1">
      <c r="B50" s="968" t="s">
        <v>93</v>
      </c>
      <c r="C50" s="970"/>
      <c r="D50" s="972"/>
      <c r="E50" s="974" t="s">
        <v>95</v>
      </c>
      <c r="F50" s="974"/>
      <c r="G50" s="974"/>
      <c r="H50" s="980"/>
      <c r="I50" s="984">
        <v>3181</v>
      </c>
      <c r="J50" s="988">
        <v>2802</v>
      </c>
      <c r="K50" s="988">
        <v>3398</v>
      </c>
      <c r="L50" s="988">
        <v>5874</v>
      </c>
      <c r="M50" s="992">
        <v>10505</v>
      </c>
    </row>
    <row r="51" spans="2:13" ht="27.75" customHeight="1">
      <c r="B51" s="893"/>
      <c r="C51" s="907"/>
      <c r="D51" s="917"/>
      <c r="E51" s="974" t="s">
        <v>98</v>
      </c>
      <c r="F51" s="974"/>
      <c r="G51" s="974"/>
      <c r="H51" s="980"/>
      <c r="I51" s="984">
        <v>259</v>
      </c>
      <c r="J51" s="988">
        <v>190</v>
      </c>
      <c r="K51" s="988">
        <v>165</v>
      </c>
      <c r="L51" s="988">
        <v>304</v>
      </c>
      <c r="M51" s="992">
        <v>364</v>
      </c>
    </row>
    <row r="52" spans="2:13" ht="27.75" customHeight="1">
      <c r="B52" s="894"/>
      <c r="C52" s="908"/>
      <c r="D52" s="917"/>
      <c r="E52" s="974" t="s">
        <v>42</v>
      </c>
      <c r="F52" s="974"/>
      <c r="G52" s="974"/>
      <c r="H52" s="980"/>
      <c r="I52" s="984">
        <v>11643</v>
      </c>
      <c r="J52" s="988">
        <v>11411</v>
      </c>
      <c r="K52" s="988">
        <v>11822</v>
      </c>
      <c r="L52" s="988">
        <v>11599</v>
      </c>
      <c r="M52" s="992">
        <v>11499</v>
      </c>
    </row>
    <row r="53" spans="2:13" ht="27.75" customHeight="1">
      <c r="B53" s="896" t="s">
        <v>48</v>
      </c>
      <c r="C53" s="910"/>
      <c r="D53" s="919"/>
      <c r="E53" s="976" t="s">
        <v>100</v>
      </c>
      <c r="F53" s="976"/>
      <c r="G53" s="976"/>
      <c r="H53" s="982"/>
      <c r="I53" s="985">
        <v>6274</v>
      </c>
      <c r="J53" s="989">
        <v>6593</v>
      </c>
      <c r="K53" s="989">
        <v>5967</v>
      </c>
      <c r="L53" s="989">
        <v>2708</v>
      </c>
      <c r="M53" s="993">
        <v>-2343</v>
      </c>
    </row>
    <row r="54" spans="2:13" ht="27.75" customHeight="1">
      <c r="B54" s="969"/>
      <c r="C54" s="868"/>
      <c r="D54" s="868"/>
      <c r="E54" s="977"/>
      <c r="F54" s="977"/>
      <c r="G54" s="977"/>
      <c r="H54" s="977"/>
      <c r="I54" s="986"/>
      <c r="J54" s="986"/>
      <c r="K54" s="986"/>
      <c r="L54" s="986"/>
      <c r="M54" s="986"/>
    </row>
    <row r="55" spans="2:13"/>
  </sheetData>
  <sheetProtection algorithmName="SHA-512" hashValue="QZxbMDk+P/RawlFJMeJNCDgGPjWmE9SR5a3+K8gKf+vNrSi0Lgz3gmTbW9ffwmpo+KZdIpIp/pyU8UBeeeO3Dg==" saltValue="5Xs64+sBCFG4iIAeX+RQk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5</v>
      </c>
      <c r="C54" s="1000"/>
      <c r="D54" s="1000"/>
      <c r="E54" s="1009" t="s">
        <v>17</v>
      </c>
      <c r="F54" s="1016" t="s">
        <v>521</v>
      </c>
      <c r="G54" s="1016" t="s">
        <v>522</v>
      </c>
      <c r="H54" s="1024" t="s">
        <v>252</v>
      </c>
    </row>
    <row r="55" spans="2:8" ht="52.5" customHeight="1">
      <c r="B55" s="995"/>
      <c r="C55" s="1001" t="s">
        <v>104</v>
      </c>
      <c r="D55" s="1001"/>
      <c r="E55" s="1010"/>
      <c r="F55" s="1017">
        <v>1185</v>
      </c>
      <c r="G55" s="1017">
        <v>1436</v>
      </c>
      <c r="H55" s="1025">
        <v>1458</v>
      </c>
    </row>
    <row r="56" spans="2:8" ht="52.5" customHeight="1">
      <c r="B56" s="996"/>
      <c r="C56" s="1002" t="s">
        <v>107</v>
      </c>
      <c r="D56" s="1002"/>
      <c r="E56" s="1011"/>
      <c r="F56" s="1018">
        <v>235</v>
      </c>
      <c r="G56" s="1018">
        <v>195</v>
      </c>
      <c r="H56" s="1026">
        <v>227</v>
      </c>
    </row>
    <row r="57" spans="2:8" ht="53.25" customHeight="1">
      <c r="B57" s="996"/>
      <c r="C57" s="1003" t="s">
        <v>70</v>
      </c>
      <c r="D57" s="1003"/>
      <c r="E57" s="1012"/>
      <c r="F57" s="1019">
        <v>1619</v>
      </c>
      <c r="G57" s="1019">
        <v>3911</v>
      </c>
      <c r="H57" s="1027">
        <v>8641</v>
      </c>
    </row>
    <row r="58" spans="2:8" ht="45.75" customHeight="1">
      <c r="B58" s="997"/>
      <c r="C58" s="1004" t="s">
        <v>533</v>
      </c>
      <c r="D58" s="1007"/>
      <c r="E58" s="1013"/>
      <c r="F58" s="1020">
        <v>582</v>
      </c>
      <c r="G58" s="1020">
        <v>3175</v>
      </c>
      <c r="H58" s="1028">
        <v>6082</v>
      </c>
    </row>
    <row r="59" spans="2:8" ht="45.75" customHeight="1">
      <c r="B59" s="997"/>
      <c r="C59" s="1004" t="s">
        <v>534</v>
      </c>
      <c r="D59" s="1007"/>
      <c r="E59" s="1013"/>
      <c r="F59" s="1020" t="s">
        <v>199</v>
      </c>
      <c r="G59" s="1020" t="s">
        <v>199</v>
      </c>
      <c r="H59" s="1028">
        <v>2000</v>
      </c>
    </row>
    <row r="60" spans="2:8" ht="45.75" customHeight="1">
      <c r="B60" s="997"/>
      <c r="C60" s="1004" t="s">
        <v>535</v>
      </c>
      <c r="D60" s="1007"/>
      <c r="E60" s="1013"/>
      <c r="F60" s="1020">
        <v>217</v>
      </c>
      <c r="G60" s="1020">
        <v>232</v>
      </c>
      <c r="H60" s="1028">
        <v>164</v>
      </c>
    </row>
    <row r="61" spans="2:8" ht="45.75" customHeight="1">
      <c r="B61" s="997"/>
      <c r="C61" s="1004" t="s">
        <v>432</v>
      </c>
      <c r="D61" s="1007"/>
      <c r="E61" s="1013"/>
      <c r="F61" s="1020">
        <v>181</v>
      </c>
      <c r="G61" s="1020">
        <v>154</v>
      </c>
      <c r="H61" s="1028">
        <v>116</v>
      </c>
    </row>
    <row r="62" spans="2:8" ht="45.75" customHeight="1">
      <c r="B62" s="998"/>
      <c r="C62" s="1005" t="s">
        <v>536</v>
      </c>
      <c r="D62" s="1008"/>
      <c r="E62" s="1014"/>
      <c r="F62" s="1021">
        <v>101</v>
      </c>
      <c r="G62" s="1021">
        <v>92</v>
      </c>
      <c r="H62" s="1029">
        <v>64</v>
      </c>
    </row>
    <row r="63" spans="2:8" ht="52.5" customHeight="1">
      <c r="B63" s="999"/>
      <c r="C63" s="1006" t="s">
        <v>109</v>
      </c>
      <c r="D63" s="1006"/>
      <c r="E63" s="1015"/>
      <c r="F63" s="1022">
        <v>3038</v>
      </c>
      <c r="G63" s="1022">
        <v>5542</v>
      </c>
      <c r="H63" s="1030">
        <v>10326</v>
      </c>
    </row>
    <row r="64" spans="2:8"/>
  </sheetData>
  <sheetProtection algorithmName="SHA-512" hashValue="0Fw/o4Cm4GlJOr2wQ9j0A/+jAXIIFVmpVgksafiZoZUktXXuQrgNeHvEri3ld2HrnX6whUDsMvtc3s4T+2W34w==" saltValue="fdNwfnpEDSV4IIpPUCnYa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82</v>
      </c>
      <c r="E2" s="794"/>
      <c r="F2" s="1046" t="s">
        <v>518</v>
      </c>
      <c r="G2" s="818"/>
      <c r="H2" s="828"/>
    </row>
    <row r="3" spans="1:8">
      <c r="A3" s="782" t="s">
        <v>515</v>
      </c>
      <c r="B3" s="767"/>
      <c r="C3" s="1039"/>
      <c r="D3" s="1042">
        <v>579315</v>
      </c>
      <c r="E3" s="1044"/>
      <c r="F3" s="1047">
        <v>113347</v>
      </c>
      <c r="G3" s="1049"/>
      <c r="H3" s="1052"/>
    </row>
    <row r="4" spans="1:8">
      <c r="A4" s="754"/>
      <c r="B4" s="766"/>
      <c r="C4" s="1040"/>
      <c r="D4" s="1043">
        <v>391458</v>
      </c>
      <c r="E4" s="1045"/>
      <c r="F4" s="1048">
        <v>58728</v>
      </c>
      <c r="G4" s="1050"/>
      <c r="H4" s="1053"/>
    </row>
    <row r="5" spans="1:8">
      <c r="A5" s="782" t="s">
        <v>474</v>
      </c>
      <c r="B5" s="767"/>
      <c r="C5" s="1039"/>
      <c r="D5" s="1042">
        <v>355672</v>
      </c>
      <c r="E5" s="1044"/>
      <c r="F5" s="1047">
        <v>120302</v>
      </c>
      <c r="G5" s="1049"/>
      <c r="H5" s="1052"/>
    </row>
    <row r="6" spans="1:8">
      <c r="A6" s="754"/>
      <c r="B6" s="766"/>
      <c r="C6" s="1040"/>
      <c r="D6" s="1043">
        <v>125681</v>
      </c>
      <c r="E6" s="1045"/>
      <c r="F6" s="1048">
        <v>59328</v>
      </c>
      <c r="G6" s="1050"/>
      <c r="H6" s="1053"/>
    </row>
    <row r="7" spans="1:8">
      <c r="A7" s="782" t="s">
        <v>314</v>
      </c>
      <c r="B7" s="767"/>
      <c r="C7" s="1039"/>
      <c r="D7" s="1042">
        <v>376896</v>
      </c>
      <c r="E7" s="1044"/>
      <c r="F7" s="1047">
        <v>114841</v>
      </c>
      <c r="G7" s="1049"/>
      <c r="H7" s="1052"/>
    </row>
    <row r="8" spans="1:8">
      <c r="A8" s="754"/>
      <c r="B8" s="766"/>
      <c r="C8" s="1040"/>
      <c r="D8" s="1043">
        <v>95798</v>
      </c>
      <c r="E8" s="1045"/>
      <c r="F8" s="1048">
        <v>51589</v>
      </c>
      <c r="G8" s="1050"/>
      <c r="H8" s="1053"/>
    </row>
    <row r="9" spans="1:8">
      <c r="A9" s="782" t="s">
        <v>136</v>
      </c>
      <c r="B9" s="767"/>
      <c r="C9" s="1039"/>
      <c r="D9" s="1042">
        <v>515897</v>
      </c>
      <c r="E9" s="1044"/>
      <c r="F9" s="1047">
        <v>124145</v>
      </c>
      <c r="G9" s="1049"/>
      <c r="H9" s="1052"/>
    </row>
    <row r="10" spans="1:8">
      <c r="A10" s="754"/>
      <c r="B10" s="766"/>
      <c r="C10" s="1040"/>
      <c r="D10" s="1043">
        <v>152391</v>
      </c>
      <c r="E10" s="1045"/>
      <c r="F10" s="1048">
        <v>54761</v>
      </c>
      <c r="G10" s="1050"/>
      <c r="H10" s="1053"/>
    </row>
    <row r="11" spans="1:8">
      <c r="A11" s="782" t="s">
        <v>516</v>
      </c>
      <c r="B11" s="767"/>
      <c r="C11" s="1039"/>
      <c r="D11" s="1042">
        <v>214682</v>
      </c>
      <c r="E11" s="1044"/>
      <c r="F11" s="1047">
        <v>131480</v>
      </c>
      <c r="G11" s="1049"/>
      <c r="H11" s="1052"/>
    </row>
    <row r="12" spans="1:8">
      <c r="A12" s="754"/>
      <c r="B12" s="766"/>
      <c r="C12" s="1041"/>
      <c r="D12" s="1043">
        <v>128825</v>
      </c>
      <c r="E12" s="1045"/>
      <c r="F12" s="1048">
        <v>63148</v>
      </c>
      <c r="G12" s="1050"/>
      <c r="H12" s="1053"/>
    </row>
    <row r="13" spans="1:8">
      <c r="A13" s="782"/>
      <c r="B13" s="767"/>
      <c r="C13" s="1039"/>
      <c r="D13" s="1042">
        <v>408492</v>
      </c>
      <c r="E13" s="1044"/>
      <c r="F13" s="1047">
        <v>120823</v>
      </c>
      <c r="G13" s="1051"/>
      <c r="H13" s="1052"/>
    </row>
    <row r="14" spans="1:8">
      <c r="A14" s="754"/>
      <c r="B14" s="766"/>
      <c r="C14" s="1040"/>
      <c r="D14" s="1043">
        <v>178831</v>
      </c>
      <c r="E14" s="1045"/>
      <c r="F14" s="1048">
        <v>57511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0.56000000000000005</v>
      </c>
      <c r="C19" s="1032">
        <f>ROUND(VALUE(SUBSTITUTE(実質収支比率等に係る経年分析!G$48,"▲","-")),2)</f>
        <v>0.63</v>
      </c>
      <c r="D19" s="1032">
        <f>ROUND(VALUE(SUBSTITUTE(実質収支比率等に係る経年分析!H$48,"▲","-")),2)</f>
        <v>3.4</v>
      </c>
      <c r="E19" s="1032">
        <f>ROUND(VALUE(SUBSTITUTE(実質収支比率等に係る経年分析!I$48,"▲","-")),2)</f>
        <v>3.33</v>
      </c>
      <c r="F19" s="1032">
        <f>ROUND(VALUE(SUBSTITUTE(実質収支比率等に係る経年分析!J$48,"▲","-")),2)</f>
        <v>1.47</v>
      </c>
    </row>
    <row r="20" spans="1:11">
      <c r="A20" s="1032" t="s">
        <v>33</v>
      </c>
      <c r="B20" s="1032">
        <f>ROUND(VALUE(SUBSTITUTE(実質収支比率等に係る経年分析!F$47,"▲","-")),2)</f>
        <v>13.78</v>
      </c>
      <c r="C20" s="1032">
        <f>ROUND(VALUE(SUBSTITUTE(実質収支比率等に係る経年分析!G$47,"▲","-")),2)</f>
        <v>12.02</v>
      </c>
      <c r="D20" s="1032">
        <f>ROUND(VALUE(SUBSTITUTE(実質収支比率等に係る経年分析!H$47,"▲","-")),2)</f>
        <v>11.96</v>
      </c>
      <c r="E20" s="1032">
        <f>ROUND(VALUE(SUBSTITUTE(実質収支比率等に係る経年分析!I$47,"▲","-")),2)</f>
        <v>14.75</v>
      </c>
      <c r="F20" s="1032">
        <f>ROUND(VALUE(SUBSTITUTE(実質収支比率等に係る経年分析!J$47,"▲","-")),2)</f>
        <v>15.08</v>
      </c>
    </row>
    <row r="21" spans="1:11">
      <c r="A21" s="1032" t="s">
        <v>113</v>
      </c>
      <c r="B21" s="1032">
        <f>IF(ISNUMBER(VALUE(SUBSTITUTE(実質収支比率等に係る経年分析!F$49,"▲","-"))),ROUND(VALUE(SUBSTITUTE(実質収支比率等に係る経年分析!F$49,"▲","-")),2),NA())</f>
        <v>-4.76</v>
      </c>
      <c r="C21" s="1032">
        <f>IF(ISNUMBER(VALUE(SUBSTITUTE(実質収支比率等に係る経年分析!G$49,"▲","-"))),ROUND(VALUE(SUBSTITUTE(実質収支比率等に係る経年分析!G$49,"▲","-")),2),NA())</f>
        <v>-1.79</v>
      </c>
      <c r="D21" s="1032">
        <f>IF(ISNUMBER(VALUE(SUBSTITUTE(実質収支比率等に係る経年分析!H$49,"▲","-"))),ROUND(VALUE(SUBSTITUTE(実質収支比率等に係る経年分析!H$49,"▲","-")),2),NA())</f>
        <v>2.81</v>
      </c>
      <c r="E21" s="1032">
        <f>IF(ISNUMBER(VALUE(SUBSTITUTE(実質収支比率等に係る経年分析!I$49,"▲","-"))),ROUND(VALUE(SUBSTITUTE(実質収支比率等に係る経年分析!I$49,"▲","-")),2),NA())</f>
        <v>-0.11</v>
      </c>
      <c r="F21" s="1032">
        <f>IF(ISNUMBER(VALUE(SUBSTITUTE(実質収支比率等に係る経年分析!J$49,"▲","-"))),ROUND(VALUE(SUBSTITUTE(実質収支比率等に係る経年分析!J$49,"▲","-")),2),NA())</f>
        <v>-3.42</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0.62</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介護サービス事業特別会計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0</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0</v>
      </c>
    </row>
    <row r="31" spans="1:11">
      <c r="A31" s="1033" t="str">
        <f>IF('連結実質赤字比率に係る赤字・黒字の構成分析'!C$39="",NA(),'連結実質赤字比率に係る赤字・黒字の構成分析'!C$39)</f>
        <v>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4.e-002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9.e-002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4.e-002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0.43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3.e-002</v>
      </c>
    </row>
    <row r="33" spans="1:16">
      <c r="A33" s="1033" t="str">
        <f>IF('連結実質赤字比率に係る赤字・黒字の構成分析'!C$37="",NA(),'連結実質赤字比率に係る赤字・黒字の構成分析'!C$37)</f>
        <v>別海町下水道等事業会計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1.08</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0.56000000000000005</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0.63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3.39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3.33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1.46</v>
      </c>
    </row>
    <row r="35" spans="1:16">
      <c r="A35" s="1033" t="str">
        <f>IF('連結実質赤字比率に係る赤字・黒字の構成分析'!C$35="",NA(),'連結実質赤字比率に係る赤字・黒字の構成分析'!C$35)</f>
        <v>別海町水道事業会計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29.17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29.99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28.79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30.17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30.64</v>
      </c>
    </row>
    <row r="36" spans="1:16">
      <c r="A36" s="1033" t="str">
        <f>IF('連結実質赤字比率に係る赤字・黒字の構成分析'!C$34="",NA(),'連結実質赤字比率に係る赤字・黒字の構成分析'!C$34)</f>
        <v>町立別海病院事業会計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0.17</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0.99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1.54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1.48</v>
      </c>
      <c r="J36" s="1033">
        <f>IF(ROUND(VALUE(SUBSTITUTE('連結実質赤字比率に係る赤字・黒字の構成分析'!J$34,"▲","-")),2)&lt;0,ABS(ROUND(VALUE(SUBSTITUTE('連結実質赤字比率に係る赤字・黒字の構成分析'!J$34,"▲","-")),2)),NA())</f>
        <v>4.e-002</v>
      </c>
      <c r="K36" s="1033" t="e">
        <f>IF(ROUND(VALUE(SUBSTITUTE('連結実質赤字比率に係る赤字・黒字の構成分析'!J$34,"▲","-")),2)&gt;=0,ABS(ROUND(VALUE(SUBSTITUTE('連結実質赤字比率に係る赤字・黒字の構成分析'!J$34,"▲","-")),2)),NA())</f>
        <v>#N/A</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119</v>
      </c>
      <c r="B42" s="1034"/>
      <c r="C42" s="1034"/>
      <c r="D42" s="1034">
        <f>'実質公債費比率（分子）の構造'!K$52</f>
        <v>1357</v>
      </c>
      <c r="E42" s="1034"/>
      <c r="F42" s="1034"/>
      <c r="G42" s="1034">
        <f>'実質公債費比率（分子）の構造'!L$52</f>
        <v>1312</v>
      </c>
      <c r="H42" s="1034"/>
      <c r="I42" s="1034"/>
      <c r="J42" s="1034">
        <f>'実質公債費比率（分子）の構造'!M$52</f>
        <v>1273</v>
      </c>
      <c r="K42" s="1034"/>
      <c r="L42" s="1034"/>
      <c r="M42" s="1034">
        <f>'実質公債費比率（分子）の構造'!N$52</f>
        <v>1243</v>
      </c>
      <c r="N42" s="1034"/>
      <c r="O42" s="1034"/>
      <c r="P42" s="1034">
        <f>'実質公債費比率（分子）の構造'!O$52</f>
        <v>1153</v>
      </c>
    </row>
    <row r="43" spans="1:16">
      <c r="A43" s="1034" t="s">
        <v>44</v>
      </c>
      <c r="B43" s="1034">
        <f>'実質公債費比率（分子）の構造'!K$51</f>
        <v>2</v>
      </c>
      <c r="C43" s="1034"/>
      <c r="D43" s="1034"/>
      <c r="E43" s="1034">
        <f>'実質公債費比率（分子）の構造'!L$51</f>
        <v>1</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f>'実質公債費比率（分子）の構造'!K$50</f>
        <v>63</v>
      </c>
      <c r="C44" s="1034"/>
      <c r="D44" s="1034"/>
      <c r="E44" s="1034">
        <f>'実質公債費比率（分子）の構造'!L$50</f>
        <v>33</v>
      </c>
      <c r="F44" s="1034"/>
      <c r="G44" s="1034"/>
      <c r="H44" s="1034">
        <f>'実質公債費比率（分子）の構造'!M$50</f>
        <v>26</v>
      </c>
      <c r="I44" s="1034"/>
      <c r="J44" s="1034"/>
      <c r="K44" s="1034">
        <f>'実質公債費比率（分子）の構造'!N$50</f>
        <v>26</v>
      </c>
      <c r="L44" s="1034"/>
      <c r="M44" s="1034"/>
      <c r="N44" s="1034">
        <f>'実質公債費比率（分子）の構造'!O$50</f>
        <v>17</v>
      </c>
      <c r="O44" s="1034"/>
      <c r="P44" s="1034"/>
    </row>
    <row r="45" spans="1:16">
      <c r="A45" s="1034" t="s">
        <v>0</v>
      </c>
      <c r="B45" s="1034">
        <f>'実質公債費比率（分子）の構造'!K$49</f>
        <v>165</v>
      </c>
      <c r="C45" s="1034"/>
      <c r="D45" s="1034"/>
      <c r="E45" s="1034">
        <f>'実質公債費比率（分子）の構造'!L$49</f>
        <v>156</v>
      </c>
      <c r="F45" s="1034"/>
      <c r="G45" s="1034"/>
      <c r="H45" s="1034">
        <f>'実質公債費比率（分子）の構造'!M$49</f>
        <v>115</v>
      </c>
      <c r="I45" s="1034"/>
      <c r="J45" s="1034"/>
      <c r="K45" s="1034">
        <f>'実質公債費比率（分子）の構造'!N$49</f>
        <v>96</v>
      </c>
      <c r="L45" s="1034"/>
      <c r="M45" s="1034"/>
      <c r="N45" s="1034">
        <f>'実質公債費比率（分子）の構造'!O$49</f>
        <v>54</v>
      </c>
      <c r="O45" s="1034"/>
      <c r="P45" s="1034"/>
    </row>
    <row r="46" spans="1:16">
      <c r="A46" s="1034" t="s">
        <v>38</v>
      </c>
      <c r="B46" s="1034">
        <f>'実質公債費比率（分子）の構造'!K$48</f>
        <v>340</v>
      </c>
      <c r="C46" s="1034"/>
      <c r="D46" s="1034"/>
      <c r="E46" s="1034">
        <f>'実質公債費比率（分子）の構造'!L$48</f>
        <v>334</v>
      </c>
      <c r="F46" s="1034"/>
      <c r="G46" s="1034"/>
      <c r="H46" s="1034">
        <f>'実質公債費比率（分子）の構造'!M$48</f>
        <v>327</v>
      </c>
      <c r="I46" s="1034"/>
      <c r="J46" s="1034"/>
      <c r="K46" s="1034">
        <f>'実質公債費比率（分子）の構造'!N$48</f>
        <v>205</v>
      </c>
      <c r="L46" s="1034"/>
      <c r="M46" s="1034"/>
      <c r="N46" s="1034">
        <f>'実質公債費比率（分子）の構造'!O$48</f>
        <v>205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22</v>
      </c>
      <c r="B49" s="1034">
        <f>'実質公債費比率（分子）の構造'!K$45</f>
        <v>1794</v>
      </c>
      <c r="C49" s="1034"/>
      <c r="D49" s="1034"/>
      <c r="E49" s="1034">
        <f>'実質公債費比率（分子）の構造'!L$45</f>
        <v>1791</v>
      </c>
      <c r="F49" s="1034"/>
      <c r="G49" s="1034"/>
      <c r="H49" s="1034">
        <f>'実質公債費比率（分子）の構造'!M$45</f>
        <v>1784</v>
      </c>
      <c r="I49" s="1034"/>
      <c r="J49" s="1034"/>
      <c r="K49" s="1034">
        <f>'実質公債費比率（分子）の構造'!N$45</f>
        <v>1869</v>
      </c>
      <c r="L49" s="1034"/>
      <c r="M49" s="1034"/>
      <c r="N49" s="1034">
        <f>'実質公債費比率（分子）の構造'!O$45</f>
        <v>1801</v>
      </c>
      <c r="O49" s="1034"/>
      <c r="P49" s="1034"/>
    </row>
    <row r="50" spans="1:16">
      <c r="A50" s="1034" t="s">
        <v>51</v>
      </c>
      <c r="B50" s="1034" t="e">
        <f>NA()</f>
        <v>#N/A</v>
      </c>
      <c r="C50" s="1034">
        <f>IF(ISNUMBER('実質公債費比率（分子）の構造'!K$53),'実質公債費比率（分子）の構造'!K$53,NA())</f>
        <v>1007</v>
      </c>
      <c r="D50" s="1034" t="e">
        <f>NA()</f>
        <v>#N/A</v>
      </c>
      <c r="E50" s="1034" t="e">
        <f>NA()</f>
        <v>#N/A</v>
      </c>
      <c r="F50" s="1034">
        <f>IF(ISNUMBER('実質公債費比率（分子）の構造'!L$53),'実質公債費比率（分子）の構造'!L$53,NA())</f>
        <v>1003</v>
      </c>
      <c r="G50" s="1034" t="e">
        <f>NA()</f>
        <v>#N/A</v>
      </c>
      <c r="H50" s="1034" t="e">
        <f>NA()</f>
        <v>#N/A</v>
      </c>
      <c r="I50" s="1034">
        <f>IF(ISNUMBER('実質公債費比率（分子）の構造'!M$53),'実質公債費比率（分子）の構造'!M$53,NA())</f>
        <v>979</v>
      </c>
      <c r="J50" s="1034" t="e">
        <f>NA()</f>
        <v>#N/A</v>
      </c>
      <c r="K50" s="1034" t="e">
        <f>NA()</f>
        <v>#N/A</v>
      </c>
      <c r="L50" s="1034">
        <f>IF(ISNUMBER('実質公債費比率（分子）の構造'!N$53),'実質公債費比率（分子）の構造'!N$53,NA())</f>
        <v>953</v>
      </c>
      <c r="M50" s="1034" t="e">
        <f>NA()</f>
        <v>#N/A</v>
      </c>
      <c r="N50" s="1034" t="e">
        <f>NA()</f>
        <v>#N/A</v>
      </c>
      <c r="O50" s="1034">
        <f>IF(ISNUMBER('実質公債費比率（分子）の構造'!O$53),'実質公債費比率（分子）の構造'!O$53,NA())</f>
        <v>924</v>
      </c>
      <c r="P50" s="1034" t="e">
        <f>NA()</f>
        <v>#N/A</v>
      </c>
    </row>
    <row r="53" spans="1:16">
      <c r="A53" s="1031" t="s">
        <v>57</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42</v>
      </c>
      <c r="B56" s="1033"/>
      <c r="C56" s="1033"/>
      <c r="D56" s="1033">
        <f>'将来負担比率（分子）の構造'!I$52</f>
        <v>11643</v>
      </c>
      <c r="E56" s="1033"/>
      <c r="F56" s="1033"/>
      <c r="G56" s="1033">
        <f>'将来負担比率（分子）の構造'!J$52</f>
        <v>11411</v>
      </c>
      <c r="H56" s="1033"/>
      <c r="I56" s="1033"/>
      <c r="J56" s="1033">
        <f>'将来負担比率（分子）の構造'!K$52</f>
        <v>11822</v>
      </c>
      <c r="K56" s="1033"/>
      <c r="L56" s="1033"/>
      <c r="M56" s="1033">
        <f>'将来負担比率（分子）の構造'!L$52</f>
        <v>11599</v>
      </c>
      <c r="N56" s="1033"/>
      <c r="O56" s="1033"/>
      <c r="P56" s="1033">
        <f>'将来負担比率（分子）の構造'!M$52</f>
        <v>11499</v>
      </c>
    </row>
    <row r="57" spans="1:16">
      <c r="A57" s="1033" t="s">
        <v>98</v>
      </c>
      <c r="B57" s="1033"/>
      <c r="C57" s="1033"/>
      <c r="D57" s="1033">
        <f>'将来負担比率（分子）の構造'!I$51</f>
        <v>259</v>
      </c>
      <c r="E57" s="1033"/>
      <c r="F57" s="1033"/>
      <c r="G57" s="1033">
        <f>'将来負担比率（分子）の構造'!J$51</f>
        <v>190</v>
      </c>
      <c r="H57" s="1033"/>
      <c r="I57" s="1033"/>
      <c r="J57" s="1033">
        <f>'将来負担比率（分子）の構造'!K$51</f>
        <v>165</v>
      </c>
      <c r="K57" s="1033"/>
      <c r="L57" s="1033"/>
      <c r="M57" s="1033">
        <f>'将来負担比率（分子）の構造'!L$51</f>
        <v>304</v>
      </c>
      <c r="N57" s="1033"/>
      <c r="O57" s="1033"/>
      <c r="P57" s="1033">
        <f>'将来負担比率（分子）の構造'!M$51</f>
        <v>364</v>
      </c>
    </row>
    <row r="58" spans="1:16">
      <c r="A58" s="1033" t="s">
        <v>95</v>
      </c>
      <c r="B58" s="1033"/>
      <c r="C58" s="1033"/>
      <c r="D58" s="1033">
        <f>'将来負担比率（分子）の構造'!I$50</f>
        <v>3181</v>
      </c>
      <c r="E58" s="1033"/>
      <c r="F58" s="1033"/>
      <c r="G58" s="1033">
        <f>'将来負担比率（分子）の構造'!J$50</f>
        <v>2802</v>
      </c>
      <c r="H58" s="1033"/>
      <c r="I58" s="1033"/>
      <c r="J58" s="1033">
        <f>'将来負担比率（分子）の構造'!K$50</f>
        <v>3398</v>
      </c>
      <c r="K58" s="1033"/>
      <c r="L58" s="1033"/>
      <c r="M58" s="1033">
        <f>'将来負担比率（分子）の構造'!L$50</f>
        <v>5874</v>
      </c>
      <c r="N58" s="1033"/>
      <c r="O58" s="1033"/>
      <c r="P58" s="1033">
        <f>'将来負担比率（分子）の構造'!M$50</f>
        <v>10505</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77</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78</v>
      </c>
      <c r="B62" s="1033">
        <f>'将来負担比率（分子）の構造'!I$45</f>
        <v>1381</v>
      </c>
      <c r="C62" s="1033"/>
      <c r="D62" s="1033"/>
      <c r="E62" s="1033">
        <f>'将来負担比率（分子）の構造'!J$45</f>
        <v>1330</v>
      </c>
      <c r="F62" s="1033"/>
      <c r="G62" s="1033"/>
      <c r="H62" s="1033">
        <f>'将来負担比率（分子）の構造'!K$45</f>
        <v>1174</v>
      </c>
      <c r="I62" s="1033"/>
      <c r="J62" s="1033"/>
      <c r="K62" s="1033">
        <f>'将来負担比率（分子）の構造'!L$45</f>
        <v>1056</v>
      </c>
      <c r="L62" s="1033"/>
      <c r="M62" s="1033"/>
      <c r="N62" s="1033">
        <f>'将来負担比率（分子）の構造'!M$45</f>
        <v>1139</v>
      </c>
      <c r="O62" s="1033"/>
      <c r="P62" s="1033"/>
    </row>
    <row r="63" spans="1:16">
      <c r="A63" s="1033" t="s">
        <v>76</v>
      </c>
      <c r="B63" s="1033">
        <f>'将来負担比率（分子）の構造'!I$44</f>
        <v>610</v>
      </c>
      <c r="C63" s="1033"/>
      <c r="D63" s="1033"/>
      <c r="E63" s="1033">
        <f>'将来負担比率（分子）の構造'!J$44</f>
        <v>475</v>
      </c>
      <c r="F63" s="1033"/>
      <c r="G63" s="1033"/>
      <c r="H63" s="1033">
        <f>'将来負担比率（分子）の構造'!K$44</f>
        <v>446</v>
      </c>
      <c r="I63" s="1033"/>
      <c r="J63" s="1033"/>
      <c r="K63" s="1033">
        <f>'将来負担比率（分子）の構造'!L$44</f>
        <v>367</v>
      </c>
      <c r="L63" s="1033"/>
      <c r="M63" s="1033"/>
      <c r="N63" s="1033">
        <f>'将来負担比率（分子）の構造'!M$44</f>
        <v>319</v>
      </c>
      <c r="O63" s="1033"/>
      <c r="P63" s="1033"/>
    </row>
    <row r="64" spans="1:16">
      <c r="A64" s="1033" t="s">
        <v>74</v>
      </c>
      <c r="B64" s="1033">
        <f>'将来負担比率（分子）の構造'!I$43</f>
        <v>2578</v>
      </c>
      <c r="C64" s="1033"/>
      <c r="D64" s="1033"/>
      <c r="E64" s="1033">
        <f>'将来負担比率（分子）の構造'!J$43</f>
        <v>2640</v>
      </c>
      <c r="F64" s="1033"/>
      <c r="G64" s="1033"/>
      <c r="H64" s="1033">
        <f>'将来負担比率（分子）の構造'!K$43</f>
        <v>2429</v>
      </c>
      <c r="I64" s="1033"/>
      <c r="J64" s="1033"/>
      <c r="K64" s="1033">
        <f>'将来負担比率（分子）の構造'!L$43</f>
        <v>2044</v>
      </c>
      <c r="L64" s="1033"/>
      <c r="M64" s="1033"/>
      <c r="N64" s="1033">
        <f>'将来負担比率（分子）の構造'!M$43</f>
        <v>1868</v>
      </c>
      <c r="O64" s="1033"/>
      <c r="P64" s="1033"/>
    </row>
    <row r="65" spans="1:16">
      <c r="A65" s="1033" t="s">
        <v>73</v>
      </c>
      <c r="B65" s="1033">
        <f>'将来負担比率（分子）の構造'!I$42</f>
        <v>22</v>
      </c>
      <c r="C65" s="1033"/>
      <c r="D65" s="1033"/>
      <c r="E65" s="1033">
        <f>'将来負担比率（分子）の構造'!J$42</f>
        <v>15</v>
      </c>
      <c r="F65" s="1033"/>
      <c r="G65" s="1033"/>
      <c r="H65" s="1033">
        <f>'将来負担比率（分子）の構造'!K$42</f>
        <v>7</v>
      </c>
      <c r="I65" s="1033"/>
      <c r="J65" s="1033"/>
      <c r="K65" s="1033" t="str">
        <f>'将来負担比率（分子）の構造'!L$42</f>
        <v>-</v>
      </c>
      <c r="L65" s="1033"/>
      <c r="M65" s="1033"/>
      <c r="N65" s="1033" t="str">
        <f>'将来負担比率（分子）の構造'!M$42</f>
        <v>-</v>
      </c>
      <c r="O65" s="1033"/>
      <c r="P65" s="1033"/>
    </row>
    <row r="66" spans="1:16">
      <c r="A66" s="1033" t="s">
        <v>53</v>
      </c>
      <c r="B66" s="1033">
        <f>'将来負担比率（分子）の構造'!I$41</f>
        <v>16766</v>
      </c>
      <c r="C66" s="1033"/>
      <c r="D66" s="1033"/>
      <c r="E66" s="1033">
        <f>'将来負担比率（分子）の構造'!J$41</f>
        <v>16537</v>
      </c>
      <c r="F66" s="1033"/>
      <c r="G66" s="1033"/>
      <c r="H66" s="1033">
        <f>'将来負担比率（分子）の構造'!K$41</f>
        <v>17295</v>
      </c>
      <c r="I66" s="1033"/>
      <c r="J66" s="1033"/>
      <c r="K66" s="1033">
        <f>'将来負担比率（分子）の構造'!L$41</f>
        <v>17017</v>
      </c>
      <c r="L66" s="1033"/>
      <c r="M66" s="1033"/>
      <c r="N66" s="1033">
        <f>'将来負担比率（分子）の構造'!M$41</f>
        <v>16700</v>
      </c>
      <c r="O66" s="1033"/>
      <c r="P66" s="1033"/>
    </row>
    <row r="67" spans="1:16">
      <c r="A67" s="1033" t="s">
        <v>100</v>
      </c>
      <c r="B67" s="1033" t="e">
        <f>NA()</f>
        <v>#N/A</v>
      </c>
      <c r="C67" s="1033">
        <f>IF(ISNUMBER('将来負担比率（分子）の構造'!I$53),IF('将来負担比率（分子）の構造'!I$53&lt;0,0,'将来負担比率（分子）の構造'!I$53),NA())</f>
        <v>6274</v>
      </c>
      <c r="D67" s="1033" t="e">
        <f>NA()</f>
        <v>#N/A</v>
      </c>
      <c r="E67" s="1033" t="e">
        <f>NA()</f>
        <v>#N/A</v>
      </c>
      <c r="F67" s="1033">
        <f>IF(ISNUMBER('将来負担比率（分子）の構造'!J$53),IF('将来負担比率（分子）の構造'!J$53&lt;0,0,'将来負担比率（分子）の構造'!J$53),NA())</f>
        <v>6593</v>
      </c>
      <c r="G67" s="1033" t="e">
        <f>NA()</f>
        <v>#N/A</v>
      </c>
      <c r="H67" s="1033" t="e">
        <f>NA()</f>
        <v>#N/A</v>
      </c>
      <c r="I67" s="1033">
        <f>IF(ISNUMBER('将来負担比率（分子）の構造'!K$53),IF('将来負担比率（分子）の構造'!K$53&lt;0,0,'将来負担比率（分子）の構造'!K$53),NA())</f>
        <v>5967</v>
      </c>
      <c r="J67" s="1033" t="e">
        <f>NA()</f>
        <v>#N/A</v>
      </c>
      <c r="K67" s="1033" t="e">
        <f>NA()</f>
        <v>#N/A</v>
      </c>
      <c r="L67" s="1033">
        <f>IF(ISNUMBER('将来負担比率（分子）の構造'!L$53),IF('将来負担比率（分子）の構造'!L$53&lt;0,0,'将来負担比率（分子）の構造'!L$53),NA())</f>
        <v>2708</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1185</v>
      </c>
      <c r="C72" s="1037">
        <f>基金残高に係る経年分析!G55</f>
        <v>1436</v>
      </c>
      <c r="D72" s="1037">
        <f>基金残高に係る経年分析!H55</f>
        <v>1458</v>
      </c>
    </row>
    <row r="73" spans="1:16">
      <c r="A73" s="1035" t="s">
        <v>126</v>
      </c>
      <c r="B73" s="1037">
        <f>基金残高に係る経年分析!F56</f>
        <v>235</v>
      </c>
      <c r="C73" s="1037">
        <f>基金残高に係る経年分析!G56</f>
        <v>195</v>
      </c>
      <c r="D73" s="1037">
        <f>基金残高に係る経年分析!H56</f>
        <v>227</v>
      </c>
    </row>
    <row r="74" spans="1:16">
      <c r="A74" s="1035" t="s">
        <v>128</v>
      </c>
      <c r="B74" s="1037">
        <f>基金残高に係る経年分析!F57</f>
        <v>1619</v>
      </c>
      <c r="C74" s="1037">
        <f>基金残高に係る経年分析!G57</f>
        <v>3911</v>
      </c>
      <c r="D74" s="1037">
        <f>基金残高に係る経年分析!H57</f>
        <v>8641</v>
      </c>
    </row>
  </sheetData>
  <sheetProtection algorithmName="SHA-512" hashValue="jVzkvsI5mAhq99MOLP53lJGrbsg3pf59ghUU56ihCABpSjm0bwnMupFr29Wi8vk57D5NJIVWJ/3VJnXfM0cWuQ==" saltValue="dyY2OkQGGaqyJKHPCRwhg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津田 夏美</cp:lastModifiedBy>
  <dcterms:created xsi:type="dcterms:W3CDTF">2025-02-19T00:25:09Z</dcterms:created>
  <dcterms:modified xsi:type="dcterms:W3CDTF">2025-03-24T07:39:44Z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2025-03-24T07:39:44Z</vt:filetime>
  </property>
</Properties>
</file>