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tukai-ifile\desktop$\in-kadokawa1294\Desktop\"/>
    </mc:Choice>
  </mc:AlternateContent>
  <bookViews>
    <workbookView xWindow="0" yWindow="0" windowWidth="12165" windowHeight="8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<sst xmlns="http://schemas.openxmlformats.org/spreadsheetml/2006/main" count="1059" uniqueCount="619">
  <si>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</si>
  <si>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</si>
  <si>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</si>
  <si>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</si>
  <si>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</si>
  <si>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</si>
  <si>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</si>
  <si>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</si>
  <si>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</si>
  <si>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</si>
  <si>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</si>
  <si>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</si>
  <si>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</si>
  <si>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</si>
  <si>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</si>
  <si>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</si>
  <si>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</si>
  <si>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</si>
  <si>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</si>
  <si>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</si>
  <si>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</si>
  <si>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</si>
  <si>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</si>
  <si>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</si>
  <si>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</si>
  <si>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</si>
  <si>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</si>
  <si>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</si>
  <si>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</si>
  <si>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</si>
  <si>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</si>
  <si>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</si>
  <si>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</si>
  <si>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</si>
  <si>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</si>
  <si>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</si>
  <si>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</si>
  <si>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</si>
  <si>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</si>
  <si>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</si>
  <si>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</si>
  <si>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</si>
  <si>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</si>
  <si>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</si>
  <si>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</si>
  <si>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</si>
  <si>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</si>
  <si>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</si>
  <si>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</si>
  <si>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</si>
  <si>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</si>
  <si>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</si>
  <si>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</si>
  <si>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</si>
  <si>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</si>
  <si>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</si>
  <si>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</si>
  <si>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</si>
  <si>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</si>
  <si>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</si>
  <si>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</si>
  <si>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</si>
  <si>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</si>
  <si>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</si>
  <si>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</si>
  <si>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</si>
  <si>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</si>
  <si>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</si>
  <si>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</si>
  <si>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</si>
  <si>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</si>
  <si>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</si>
  <si>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</si>
  <si>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</si>
  <si>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</si>
  <si>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</si>
  <si>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</si>
  <si>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</si>
  <si>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</si>
  <si>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</si>
  <si>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</si>
  <si>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</si>
  <si>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</si>
  <si>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</si>
  <si>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</si>
  <si>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</si>
  <si>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</si>
  <si>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</si>
  <si>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</si>
  <si>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</si>
  <si>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</si>
  <si>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</si>
  <si>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</si>
  <si>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</si>
  <si>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</si>
  <si>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</si>
  <si>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</si>
  <si>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別海町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</si>
  <si>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</si>
  <si>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</si>
  <si>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</si>
  <si>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</si>
  <si>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</si>
  <si>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</si>
  <si>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</si>
  <si>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</si>
  <si>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</si>
  <si>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</si>
  <si>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</si>
  <si>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</si>
  <si>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</si>
  <si>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</si>
  <si>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</si>
  <si>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</si>
  <si>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</si>
  <si>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</si>
  <si>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</si>
  <si>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</si>
  <si>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</si>
  <si>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</si>
  <si>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</si>
  <si>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</si>
  <si>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</si>
  <si>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</si>
  <si>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</si>
  <si>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</si>
  <si>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</si>
  <si>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</si>
  <si>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</si>
  <si>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</si>
  <si>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</si>
  <si>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</si>
  <si>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</si>
  <si>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</si>
  <si>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</si>
  <si>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</si>
  <si>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</si>
  <si>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</si>
  <si>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</si>
  <si>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</si>
  <si>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</si>
  <si>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</si>
  <si>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</si>
  <si>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</si>
  <si>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</si>
  <si>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</si>
  <si>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</si>
  <si>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</si>
  <si>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</si>
  <si>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</si>
  <si>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</si>
  <si>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</si>
  <si>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</si>
  <si>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</si>
  <si>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</si>
  <si>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</si>
  <si>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</si>
  <si>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</si>
  <si>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</si>
  <si>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</si>
  <si>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</si>
  <si>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</si>
  <si>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</si>
  <si>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</si>
  <si>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</si>
  <si>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</si>
  <si>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</si>
  <si>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</si>
  <si>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</si>
  <si>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</si>
  <si>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</si>
  <si>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</si>
  <si>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</si>
  <si>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</si>
  <si>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</si>
  <si>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</si>
  <si>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</si>
  <si>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</si>
  <si>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</si>
  <si>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</si>
  <si>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</si>
  <si>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</si>
  <si>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</si>
  <si>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</si>
  <si>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</si>
  <si>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</si>
  <si>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</si>
  <si>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</si>
  <si>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</si>
  <si>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</si>
  <si>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</si>
  <si>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</si>
  <si>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</si>
  <si>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</si>
  <si>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</si>
  <si>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</si>
  <si>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</si>
  <si>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</si>
  <si>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</si>
  <si>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</si>
  <si>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</si>
  <si>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</si>
  <si>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</si>
  <si>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</si>
  <si>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</si>
  <si>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</si>
  <si>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</si>
  <si>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</si>
  <si>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</si>
  <si>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</si>
  <si>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</si>
  <si>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</si>
  <si>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</si>
  <si>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北海道別海町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</si>
  <si>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</si>
  <si>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</si>
  <si>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</si>
  <si>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</si>
  <si>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</si>
  <si>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</si>
  <si>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</si>
  <si>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</si>
  <si>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</si>
  <si>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</si>
  <si>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</si>
  <si>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</si>
  <si>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</si>
  <si>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</si>
  <si>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</si>
  <si>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</si>
  <si>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</si>
  <si>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</si>
  <si>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</si>
  <si>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</si>
  <si>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</si>
  <si>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</si>
  <si>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</si>
  <si>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</si>
  <si>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</si>
  <si>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</si>
  <si>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</si>
  <si>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</si>
  <si>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</si>
  <si>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</si>
  <si>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</si>
  <si>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</si>
  <si>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</si>
  <si>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</si>
  <si>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</si>
  <si>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</si>
  <si>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</si>
  <si>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</si>
  <si>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</si>
  <si>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</si>
  <si>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</si>
  <si>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</si>
  <si>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</si>
  <si>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</si>
  <si>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</si>
  <si>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</si>
  <si>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</si>
  <si>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</si>
  <si>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</si>
  <si>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</si>
  <si>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</si>
  <si>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</si>
  <si>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</si>
  <si>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</si>
  <si>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</si>
  <si>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</si>
  <si>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</si>
  <si>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</si>
  <si>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</si>
  <si>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</si>
  <si>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</si>
  <si>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</si>
  <si>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</si>
  <si>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</si>
  <si>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</si>
  <si>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</si>
  <si>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</si>
  <si>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</si>
  <si>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</si>
  <si>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</si>
  <si>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</si>
  <si>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</si>
  <si>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</si>
  <si>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</si>
  <si>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</si>
  <si>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</si>
  <si>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</si>
  <si>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</si>
  <si>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</si>
  <si>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</si>
  <si>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</si>
  <si>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</si>
  <si>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</si>
  <si>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</si>
  <si>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</si>
  <si>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</si>
  <si>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</si>
  <si>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</si>
  <si>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</si>
  <si>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</si>
  <si>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</si>
  <si>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</si>
  <si>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</si>
  <si>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</si>
  <si>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</si>
  <si>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</si>
  <si>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</si>
  <si>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</si>
  <si>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</si>
  <si>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</si>
  <si>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</si>
  <si>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</si>
  <si>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</si>
  <si>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</si>
  <si>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</si>
  <si>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</si>
  <si>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</si>
  <si>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</si>
  <si>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</si>
  <si>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</si>
  <si>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</si>
  <si>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</si>
  <si>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</si>
  <si>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</si>
  <si>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</si>
  <si>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</si>
  <si>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</si>
  <si>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</si>
  <si>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</si>
  <si>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</si>
  <si>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</si>
  <si>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</si>
  <si>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</si>
  <si>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</si>
  <si>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</si>
  <si>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</si>
  <si>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</si>
  <si>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</si>
  <si>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</si>
  <si>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</si>
  <si>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</si>
  <si>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</si>
  <si>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</si>
  <si>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</si>
  <si>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</si>
  <si>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</si>
  <si>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</si>
  <si>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</si>
  <si>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</si>
  <si>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</si>
  <si>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</si>
  <si>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</si>
  <si>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</si>
  <si>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</si>
  <si>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</si>
  <si>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</si>
  <si>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</si>
  <si>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</si>
  <si>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</si>
  <si>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</si>
  <si>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北海道別海町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</si>
  <si>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</si>
  <si>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</si>
  <si>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</si>
  <si>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</si>
  <si>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</si>
  <si>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</si>
  <si>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</si>
  <si>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</si>
  <si>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</si>
  <si>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</si>
  <si>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</si>
  <si>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</si>
  <si>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</si>
  <si>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</si>
  <si>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</si>
  <si>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</si>
  <si>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</si>
  <si>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</si>
  <si>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</si>
  <si>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</si>
  <si>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</si>
  <si>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</si>
  <si>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</si>
  <si>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</si>
  <si>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</si>
  <si>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</si>
  <si>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</si>
  <si>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</si>
  <si>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</si>
  <si>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</si>
  <si>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</si>
  <si>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</si>
  <si>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</si>
  <si>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</si>
  <si>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</si>
  <si>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</si>
  <si>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</si>
  <si>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</si>
  <si>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別海町水道事業会計</t>
    <phoneticPr fontId="5"/>
  </si>
  <si>
    <t>法適用企業</t>
    <phoneticPr fontId="5"/>
  </si>
  <si>
    <t>町立別海病院事業会計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</si>
  <si>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</si>
  <si>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</si>
  <si>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</si>
  <si>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</si>
  <si>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</si>
  <si>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</si>
  <si>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</si>
  <si>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</si>
  <si>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</si>
  <si>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</si>
  <si>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</si>
  <si>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</si>
  <si>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</si>
  <si>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</si>
  <si>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</si>
  <si>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</si>
  <si>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</si>
  <si>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</si>
  <si>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</si>
  <si>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</si>
  <si>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</si>
  <si>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</si>
  <si>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</si>
  <si>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</si>
  <si>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</si>
  <si>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</si>
  <si>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</si>
  <si>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</si>
  <si>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</si>
  <si>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</si>
  <si>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</si>
  <si>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</si>
  <si>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</si>
  <si>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</si>
  <si>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</si>
  <si>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</si>
  <si>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</si>
  <si>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</si>
  <si>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</si>
  <si>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</si>
  <si>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</si>
  <si>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</si>
  <si>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</si>
  <si>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</si>
  <si>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</si>
  <si>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</si>
  <si>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</si>
  <si>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</si>
  <si>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</si>
  <si>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</si>
  <si>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</si>
  <si>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</si>
  <si>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</si>
  <si>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</si>
  <si>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</si>
  <si>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</si>
  <si>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</si>
  <si>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</si>
  <si>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</si>
  <si>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</si>
  <si>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</si>
  <si>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</si>
  <si>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</si>
  <si>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</si>
  <si>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</si>
  <si>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町立別海病院事業会計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</si>
  <si>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</si>
  <si>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</si>
  <si>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(Ｆ)</t>
    <phoneticPr fontId="5"/>
  </si>
  <si>
    <t>別海町水道事業会計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</si>
  <si>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</si>
  <si>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</si>
  <si>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</si>
  <si>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</si>
  <si>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</si>
  <si>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</si>
  <si>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</si>
  <si>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</si>
  <si>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</si>
  <si>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</si>
  <si>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</si>
  <si>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</si>
  <si>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</si>
  <si>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</si>
  <si>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</si>
  <si>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</si>
  <si>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</si>
  <si>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</si>
  <si>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</si>
  <si>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</si>
  <si>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</si>
  <si>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</si>
  <si>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</si>
  <si>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</si>
  <si>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</si>
  <si>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</si>
  <si>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</si>
  <si>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</si>
  <si>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</si>
  <si>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</si>
  <si>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</si>
  <si>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</si>
  <si>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</si>
  <si>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</si>
  <si>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</si>
  <si>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</si>
  <si>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</si>
  <si>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</si>
  <si>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</si>
  <si>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</si>
  <si>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</si>
  <si>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</si>
  <si>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</si>
  <si>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</si>
  <si>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</si>
  <si>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</si>
  <si>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</si>
  <si>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</si>
  <si>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</si>
  <si>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</si>
  <si>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</si>
  <si>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</si>
  <si>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</si>
  <si>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</si>
  <si>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</si>
  <si>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</si>
  <si>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</si>
  <si>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</si>
  <si>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</si>
  <si>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</si>
  <si>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</si>
  <si>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</si>
  <si>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</si>
  <si>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</si>
  <si>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</si>
  <si>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</si>
  <si>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</si>
  <si>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</si>
  <si>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</si>
  <si>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</si>
  <si>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</si>
  <si>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</si>
  <si>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</si>
  <si>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</si>
  <si>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</si>
  <si>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</si>
  <si>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</si>
  <si>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</si>
  <si>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</si>
  <si>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</si>
  <si>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</si>
  <si>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</si>
  <si>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</si>
  <si>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</si>
  <si>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</si>
  <si>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</si>
  <si>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</si>
  <si>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</si>
  <si>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</si>
  <si>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</si>
  <si>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</si>
  <si>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3.05</t>
  </si>
  <si>
    <t>▲ 2.57</t>
  </si>
  <si>
    <t>▲ 4.34</t>
  </si>
  <si>
    <t>▲ 9.05</t>
  </si>
  <si>
    <t>別海町水道事業会計</t>
  </si>
  <si>
    <t>町立別海病院事業会計</t>
  </si>
  <si>
    <t>一般会計</t>
  </si>
  <si>
    <t>国民健康保険特別会計</t>
  </si>
  <si>
    <t>後期高齢者医療特別会計</t>
  </si>
  <si>
    <t>介護サービス事業特別会計</t>
  </si>
  <si>
    <t>下水道事業特別会計</t>
  </si>
  <si>
    <t>介護保険特別会計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</si>
  <si>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</si>
  <si>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</si>
  <si>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</si>
  <si>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</si>
  <si>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</si>
  <si>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</si>
  <si>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</si>
  <si>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</si>
  <si>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別海町観光開発公社</t>
    <rPh sb="0" eb="3">
      <t>ベッカイチョウ</t>
    </rPh>
    <rPh sb="3" eb="5">
      <t>カンコウ</t>
    </rPh>
    <rPh sb="5" eb="7">
      <t>カイハツ</t>
    </rPh>
    <rPh sb="7" eb="9">
      <t>コウシャ</t>
    </rPh>
    <phoneticPr fontId="2"/>
  </si>
  <si>
    <t>別海町酪農研修牧場</t>
    <rPh sb="0" eb="3">
      <t>ベッカイチョウ</t>
    </rPh>
    <rPh sb="3" eb="5">
      <t>ラクノウ</t>
    </rPh>
    <rPh sb="5" eb="7">
      <t>ケンシュウ</t>
    </rPh>
    <rPh sb="7" eb="9">
      <t>ボクジョウ</t>
    </rPh>
    <phoneticPr fontId="2"/>
  </si>
  <si>
    <t>べつかい乳業興社</t>
    <rPh sb="4" eb="6">
      <t>ニュウギョウ</t>
    </rPh>
    <rPh sb="6" eb="7">
      <t>キョウ</t>
    </rPh>
    <rPh sb="7" eb="8">
      <t>シャ</t>
    </rPh>
    <phoneticPr fontId="2"/>
  </si>
  <si>
    <t>別海バイオマス発電株式会社</t>
    <rPh sb="0" eb="2">
      <t>ベッカイ</t>
    </rPh>
    <rPh sb="7" eb="9">
      <t>ハツデン</t>
    </rPh>
    <rPh sb="9" eb="13">
      <t>カブシキガイシャ</t>
    </rPh>
    <phoneticPr fontId="2"/>
  </si>
  <si>
    <t>-</t>
    <phoneticPr fontId="2"/>
  </si>
  <si>
    <t>根室北部消防事務組合</t>
    <rPh sb="0" eb="2">
      <t>ネムロ</t>
    </rPh>
    <rPh sb="2" eb="4">
      <t>ホクブ</t>
    </rPh>
    <rPh sb="4" eb="6">
      <t>ショウボウ</t>
    </rPh>
    <rPh sb="6" eb="8">
      <t>ジム</t>
    </rPh>
    <rPh sb="8" eb="10">
      <t>クミアイ</t>
    </rPh>
    <phoneticPr fontId="2"/>
  </si>
  <si>
    <t>中標津町外２町葬斎組合</t>
    <rPh sb="0" eb="4">
      <t>ナカシベツチョウ</t>
    </rPh>
    <rPh sb="4" eb="5">
      <t>ホカ</t>
    </rPh>
    <rPh sb="6" eb="7">
      <t>チョウ</t>
    </rPh>
    <rPh sb="7" eb="8">
      <t>ソウ</t>
    </rPh>
    <rPh sb="8" eb="9">
      <t>サイ</t>
    </rPh>
    <rPh sb="9" eb="11">
      <t>クミアイ</t>
    </rPh>
    <phoneticPr fontId="2"/>
  </si>
  <si>
    <t>根室北部廃棄物処理広域連合</t>
    <rPh sb="0" eb="2">
      <t>ネムロ</t>
    </rPh>
    <rPh sb="2" eb="4">
      <t>ホクブ</t>
    </rPh>
    <rPh sb="4" eb="7">
      <t>ハイキブツ</t>
    </rPh>
    <rPh sb="7" eb="9">
      <t>ショリ</t>
    </rPh>
    <rPh sb="9" eb="11">
      <t>コウイキ</t>
    </rPh>
    <rPh sb="11" eb="13">
      <t>レンゴウ</t>
    </rPh>
    <phoneticPr fontId="2"/>
  </si>
  <si>
    <t>別海町生涯学習振興基金</t>
    <rPh sb="0" eb="3">
      <t>ベッカイチョウ</t>
    </rPh>
    <rPh sb="3" eb="5">
      <t>ショウガイ</t>
    </rPh>
    <rPh sb="5" eb="7">
      <t>ガクシュウ</t>
    </rPh>
    <rPh sb="7" eb="9">
      <t>シンコウ</t>
    </rPh>
    <rPh sb="9" eb="11">
      <t>キキン</t>
    </rPh>
    <phoneticPr fontId="2"/>
  </si>
  <si>
    <t>別海町標津線代替輸送確保基金</t>
    <rPh sb="0" eb="3">
      <t>ベッカイチョウ</t>
    </rPh>
    <rPh sb="3" eb="5">
      <t>シベツ</t>
    </rPh>
    <rPh sb="5" eb="6">
      <t>セン</t>
    </rPh>
    <rPh sb="6" eb="8">
      <t>ダイタイ</t>
    </rPh>
    <rPh sb="8" eb="10">
      <t>ユソウ</t>
    </rPh>
    <rPh sb="10" eb="12">
      <t>カクホ</t>
    </rPh>
    <rPh sb="12" eb="14">
      <t>キキン</t>
    </rPh>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</si>
  <si>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2"/>
  </si>
  <si>
    <t>別海町地域福祉基金</t>
    <phoneticPr fontId="2"/>
  </si>
  <si>
    <t>別海町ふるさと応援基金</t>
    <rPh sb="0" eb="3">
      <t>ベッカイチョウ</t>
    </rPh>
    <rPh sb="7" eb="9">
      <t>オウエン</t>
    </rPh>
    <rPh sb="9" eb="11">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</si>
  <si>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</si>
  <si>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</si>
  <si>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</si>
  <si>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</si>
  <si>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</si>
  <si>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</si>
  <si>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</si>
  <si>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</si>
  <si>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</si>
  <si>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</si>
  <si>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</si>
  <si>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</si>
  <si>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</si>
  <si>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</si>
  <si>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</si>
  <si>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</si>
  <si>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</si>
  <si>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将来負担比率は、近年積極的に取り組んでいる施設の建て替え事業の財源とするため、基金の取り崩しを行っていることにより大幅に上昇しています。
　また、有形固定資産減価償却率は、上記事業による改善が見込まれるものの、本町の資産は道路などのインフラ資産が大半を占めているため、大幅な改善にはならないものと考えています。
　今後も、地方債を含めた財政上有利な財源を模索しながら、各施設の更新に努めていき、将来負担比率の上昇抑制に努めていきます。</t>
    <rPh sb="9" eb="11">
      <t>キンネン</t>
    </rPh>
    <rPh sb="11" eb="14">
      <t>セッキョクテキ</t>
    </rPh>
    <rPh sb="15" eb="16">
      <t>ト</t>
    </rPh>
    <rPh sb="17" eb="18">
      <t>ク</t>
    </rPh>
    <rPh sb="22" eb="24">
      <t>シセツ</t>
    </rPh>
    <rPh sb="29" eb="31">
      <t>ジギョウ</t>
    </rPh>
    <rPh sb="48" eb="49">
      <t>オコナ</t>
    </rPh>
    <rPh sb="58" eb="60">
      <t>オオハバ</t>
    </rPh>
    <rPh sb="61" eb="63">
      <t>ジョウショウ</t>
    </rPh>
    <rPh sb="87" eb="89">
      <t>ジョウキ</t>
    </rPh>
    <rPh sb="89" eb="91">
      <t>ジギョウ</t>
    </rPh>
    <rPh sb="94" eb="96">
      <t>カイゼン</t>
    </rPh>
    <rPh sb="97" eb="99">
      <t>ミコ</t>
    </rPh>
    <rPh sb="106" eb="108">
      <t>ホンチョウ</t>
    </rPh>
    <rPh sb="109" eb="111">
      <t>シサン</t>
    </rPh>
    <rPh sb="112" eb="114">
      <t>ドウロ</t>
    </rPh>
    <rPh sb="121" eb="123">
      <t>シサン</t>
    </rPh>
    <rPh sb="124" eb="126">
      <t>タイハン</t>
    </rPh>
    <rPh sb="127" eb="128">
      <t>シ</t>
    </rPh>
    <rPh sb="135" eb="137">
      <t>オオハバ</t>
    </rPh>
    <rPh sb="138" eb="140">
      <t>カイゼン</t>
    </rPh>
    <rPh sb="149" eb="150">
      <t>カンガ</t>
    </rPh>
    <rPh sb="198" eb="200">
      <t>ショウライ</t>
    </rPh>
    <rPh sb="200" eb="202">
      <t>フタン</t>
    </rPh>
    <rPh sb="202" eb="204">
      <t>ヒリツ</t>
    </rPh>
    <rPh sb="205" eb="207">
      <t>ジョウショウ</t>
    </rPh>
    <rPh sb="207" eb="209">
      <t>ヨクセイ</t>
    </rPh>
    <rPh sb="210" eb="211">
      <t>ツト</t>
    </rPh>
    <phoneticPr fontId="5"/>
  </si>
  <si>
    <t>　実質公債費比率及び将来負担比率は、類似団体と比較して高いものの、平成２４年度以降減少傾向にありましたが、施設の建て替えなどの大型事業の財源とするため、基金の取り崩しの影響により、上昇に転じています。
　今後も、行政運営とのバランスを考えながら、計画的な執行に努めていきます。</t>
    <rPh sb="53" eb="55">
      <t>シセツ</t>
    </rPh>
    <rPh sb="56" eb="57">
      <t>タ</t>
    </rPh>
    <rPh sb="58" eb="59">
      <t>カ</t>
    </rPh>
    <rPh sb="63" eb="65">
      <t>オオガタ</t>
    </rPh>
    <rPh sb="65" eb="67">
      <t>ジギョウ</t>
    </rPh>
    <rPh sb="102" eb="10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</si>
</sst>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B819-4F76-AC02-39E72F6586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258002</c:v>
                </c:pt>
                <c:pt idx="1">
                  <c:v>298050</c:v>
                </c:pt>
                <c:pt idx="2">
                  <c:v>283836</c:v>
                </c:pt>
                <c:pt idx="3">
                  <c:v>474661</c:v>
                </c:pt>
                <c:pt idx="4">
                  <c:v>352612</c:v>
                </c:pt>
              </c:numCache>
            </c:numRef>
          </c:val>
          <c:smooth val="0"/>
          <c:extLst xmlns:c16r2="http://schemas.microsoft.com/office/drawing/2015/06/chart">
            <c:ext xmlns:c16="http://schemas.microsoft.com/office/drawing/2014/chart" uri="{C3380CC4-5D6E-409C-BE32-E72D297353CC}">
              <c16:uniqueId val="{00000001-B819-4F76-AC02-39E72F658692}"/>
            </c:ext>
          </c:extLst>
        </c:ser>
        <c:dLbls>
          <c:showLegendKey val="0"/>
          <c:showVal val="0"/>
          <c:showCatName val="0"/>
          <c:showSerName val="0"/>
          <c:showPercent val="0"/>
          <c:showBubbleSize val="0"/>
        </c:dLbls>
        <c:marker val="1"/>
        <c:smooth val="0"/>
        <c:axId val="197222832"/>
        <c:axId val="197220088"/>
      </c:lineChart>
      <c:catAx>
        <c:axId val="19722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220088"/>
        <c:crosses val="autoZero"/>
        <c:auto val="1"/>
        <c:lblAlgn val="ctr"/>
        <c:lblOffset val="100"/>
        <c:tickLblSkip val="1"/>
        <c:tickMarkSkip val="1"/>
        <c:noMultiLvlLbl val="0"/>
      </c:catAx>
      <c:valAx>
        <c:axId val="19722008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22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0.78</c:v>
                </c:pt>
                <c:pt idx="1">
                  <c:v>1.18</c:v>
                </c:pt>
                <c:pt idx="2">
                  <c:v>0.69</c:v>
                </c:pt>
                <c:pt idx="3">
                  <c:v>0.92</c:v>
                </c:pt>
                <c:pt idx="4">
                  <c:v>0.56000000000000005</c:v>
                </c:pt>
              </c:numCache>
            </c:numRef>
          </c:val>
          <c:extLst xmlns:c16r2="http://schemas.microsoft.com/office/drawing/2015/06/chart">
            <c:ext xmlns:c16="http://schemas.microsoft.com/office/drawing/2014/chart" uri="{C3380CC4-5D6E-409C-BE32-E72D297353CC}">
              <c16:uniqueId val="{00000000-BC78-4B00-A44C-926E3372A2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30.52</c:v>
                </c:pt>
                <c:pt idx="1">
                  <c:v>30.25</c:v>
                </c:pt>
                <c:pt idx="2">
                  <c:v>29.82</c:v>
                </c:pt>
                <c:pt idx="3">
                  <c:v>25.24</c:v>
                </c:pt>
                <c:pt idx="4">
                  <c:v>18.53</c:v>
                </c:pt>
              </c:numCache>
            </c:numRef>
          </c:val>
          <c:extLst xmlns:c16r2="http://schemas.microsoft.com/office/drawing/2015/06/chart">
            <c:ext xmlns:c16="http://schemas.microsoft.com/office/drawing/2014/chart" uri="{C3380CC4-5D6E-409C-BE32-E72D297353CC}">
              <c16:uniqueId val="{00000001-BC78-4B00-A44C-926E3372A2DF}"/>
            </c:ext>
          </c:extLst>
        </c:ser>
        <c:dLbls>
          <c:showLegendKey val="0"/>
          <c:showVal val="0"/>
          <c:showCatName val="0"/>
          <c:showSerName val="0"/>
          <c:showPercent val="0"/>
          <c:showBubbleSize val="0"/>
        </c:dLbls>
        <c:gapWidth val="250"/>
        <c:overlap val="100"/>
        <c:axId val="197221656"/>
        <c:axId val="197223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-3.05</c:v>
                </c:pt>
                <c:pt idx="1">
                  <c:v>0.47</c:v>
                </c:pt>
                <c:pt idx="2">
                  <c:v>-2.57</c:v>
                </c:pt>
                <c:pt idx="3">
                  <c:v>-4.34</c:v>
                </c:pt>
                <c:pt idx="4">
                  <c:v>-9.0500000000000007</c:v>
                </c:pt>
              </c:numCache>
            </c:numRef>
          </c:val>
          <c:smooth val="0"/>
          <c:extLst xmlns:c16r2="http://schemas.microsoft.com/office/drawing/2015/06/chart">
            <c:ext xmlns:c16="http://schemas.microsoft.com/office/drawing/2014/chart" uri="{C3380CC4-5D6E-409C-BE32-E72D297353CC}">
              <c16:uniqueId val="{00000002-BC78-4B00-A44C-926E3372A2DF}"/>
            </c:ext>
          </c:extLst>
        </c:ser>
        <c:dLbls>
          <c:showLegendKey val="0"/>
          <c:showVal val="0"/>
          <c:showCatName val="0"/>
          <c:showSerName val="0"/>
          <c:showPercent val="0"/>
          <c:showBubbleSize val="0"/>
        </c:dLbls>
        <c:marker val="1"/>
        <c:smooth val="0"/>
        <c:axId val="197221656"/>
        <c:axId val="197223616"/>
      </c:lineChart>
      <c:catAx>
        <c:axId val="19722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223616"/>
        <c:crosses val="autoZero"/>
        <c:auto val="1"/>
        <c:lblAlgn val="ctr"/>
        <c:lblOffset val="100"/>
        <c:tickLblSkip val="1"/>
        <c:tickMarkSkip val="1"/>
        <c:noMultiLvlLbl val="0"/>
      </c:catAx>
      <c:valAx>
        <c:axId val="19722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2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2BD-4106-B61E-B9F9404289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2BD-4106-B61E-B9F94042898C}"/>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0.22</c:v>
                </c:pt>
                <c:pt idx="2">
                  <c:v>#N/A</c:v>
                </c:pt>
                <c:pt idx="3">
                  <c:v>0.4</c:v>
                </c:pt>
                <c:pt idx="4">
                  <c:v>#N/A</c:v>
                </c:pt>
                <c:pt idx="5">
                  <c:v>0.54</c:v>
                </c:pt>
                <c:pt idx="6">
                  <c:v>#N/A</c:v>
                </c:pt>
                <c:pt idx="7">
                  <c:v>0.17</c:v>
                </c:pt>
                <c:pt idx="8">
                  <c:v>#N/A</c:v>
                </c:pt>
                <c:pt idx="9">
                  <c:v>0</c:v>
                </c:pt>
              </c:numCache>
            </c:numRef>
          </c:val>
          <c:extLst xmlns:c16r2="http://schemas.microsoft.com/office/drawing/2015/06/chart">
            <c:ext xmlns:c16="http://schemas.microsoft.com/office/drawing/2014/chart" uri="{C3380CC4-5D6E-409C-BE32-E72D297353CC}">
              <c16:uniqueId val="{00000002-A2BD-4106-B61E-B9F94042898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2BD-4106-B61E-B9F94042898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2BD-4106-B61E-B9F94042898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2BD-4106-B61E-B9F94042898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0.09</c:v>
                </c:pt>
                <c:pt idx="4">
                  <c:v>#N/A</c:v>
                </c:pt>
                <c:pt idx="5">
                  <c:v>1.63</c:v>
                </c:pt>
                <c:pt idx="6">
                  <c:v>#N/A</c:v>
                </c:pt>
                <c:pt idx="7">
                  <c:v>2.0099999999999998</c:v>
                </c:pt>
                <c:pt idx="8">
                  <c:v>#N/A</c:v>
                </c:pt>
                <c:pt idx="9">
                  <c:v>0</c:v>
                </c:pt>
              </c:numCache>
            </c:numRef>
          </c:val>
          <c:extLst xmlns:c16r2="http://schemas.microsoft.com/office/drawing/2015/06/chart">
            <c:ext xmlns:c16="http://schemas.microsoft.com/office/drawing/2014/chart" uri="{C3380CC4-5D6E-409C-BE32-E72D297353CC}">
              <c16:uniqueId val="{00000006-A2BD-4106-B61E-B9F94042898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0.77</c:v>
                </c:pt>
                <c:pt idx="2">
                  <c:v>#N/A</c:v>
                </c:pt>
                <c:pt idx="3">
                  <c:v>1.17</c:v>
                </c:pt>
                <c:pt idx="4">
                  <c:v>#N/A</c:v>
                </c:pt>
                <c:pt idx="5">
                  <c:v>0.68</c:v>
                </c:pt>
                <c:pt idx="6">
                  <c:v>#N/A</c:v>
                </c:pt>
                <c:pt idx="7">
                  <c:v>0.91</c:v>
                </c:pt>
                <c:pt idx="8">
                  <c:v>#N/A</c:v>
                </c:pt>
                <c:pt idx="9">
                  <c:v>0.55000000000000004</c:v>
                </c:pt>
              </c:numCache>
            </c:numRef>
          </c:val>
          <c:extLst xmlns:c16r2="http://schemas.microsoft.com/office/drawing/2015/06/chart">
            <c:ext xmlns:c16="http://schemas.microsoft.com/office/drawing/2014/chart" uri="{C3380CC4-5D6E-409C-BE32-E72D297353CC}">
              <c16:uniqueId val="{00000007-A2BD-4106-B61E-B9F94042898C}"/>
            </c:ext>
          </c:extLst>
        </c:ser>
        <c:ser>
          <c:idx val="8"/>
          <c:order val="8"/>
          <c:tx>
            <c:strRef>
              <c:f>データシート!$A$35</c:f>
              <c:strCache>
                <c:ptCount val="1"/>
                <c:pt idx="0">
                  <c:v>町立別海病院事業会計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1.57</c:v>
                </c:pt>
                <c:pt idx="2">
                  <c:v>#N/A</c:v>
                </c:pt>
                <c:pt idx="3">
                  <c:v>2.58</c:v>
                </c:pt>
                <c:pt idx="4">
                  <c:v>#N/A</c:v>
                </c:pt>
                <c:pt idx="5">
                  <c:v>2.35</c:v>
                </c:pt>
                <c:pt idx="6">
                  <c:v>#N/A</c:v>
                </c:pt>
                <c:pt idx="7">
                  <c:v>2.34</c:v>
                </c:pt>
                <c:pt idx="8">
                  <c:v>#N/A</c:v>
                </c:pt>
                <c:pt idx="9">
                  <c:v>1.42</c:v>
                </c:pt>
              </c:numCache>
            </c:numRef>
          </c:val>
          <c:extLst xmlns:c16r2="http://schemas.microsoft.com/office/drawing/2015/06/chart">
            <c:ext xmlns:c16="http://schemas.microsoft.com/office/drawing/2014/chart" uri="{C3380CC4-5D6E-409C-BE32-E72D297353CC}">
              <c16:uniqueId val="{00000008-A2BD-4106-B61E-B9F94042898C}"/>
            </c:ext>
          </c:extLst>
        </c:ser>
        <c:ser>
          <c:idx val="9"/>
          <c:order val="9"/>
          <c:tx>
            <c:strRef>
              <c:f>データシート!$A$36</c:f>
              <c:strCache>
                <c:ptCount val="1"/>
                <c:pt idx="0">
                  <c:v>別海町水道事業会計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29.44</c:v>
                </c:pt>
                <c:pt idx="2">
                  <c:v>#N/A</c:v>
                </c:pt>
                <c:pt idx="3">
                  <c:v>28.29</c:v>
                </c:pt>
                <c:pt idx="4">
                  <c:v>#N/A</c:v>
                </c:pt>
                <c:pt idx="5">
                  <c:v>25.95</c:v>
                </c:pt>
                <c:pt idx="6">
                  <c:v>#N/A</c:v>
                </c:pt>
                <c:pt idx="7">
                  <c:v>24.62</c:v>
                </c:pt>
                <c:pt idx="8">
                  <c:v>#N/A</c:v>
                </c:pt>
                <c:pt idx="9">
                  <c:v>27.14</c:v>
                </c:pt>
              </c:numCache>
            </c:numRef>
          </c:val>
          <c:extLst xmlns:c16r2="http://schemas.microsoft.com/office/drawing/2015/06/chart">
            <c:ext xmlns:c16="http://schemas.microsoft.com/office/drawing/2014/chart" uri="{C3380CC4-5D6E-409C-BE32-E72D297353CC}">
              <c16:uniqueId val="{00000009-A2BD-4106-B61E-B9F94042898C}"/>
            </c:ext>
          </c:extLst>
        </c:ser>
        <c:dLbls>
          <c:showLegendKey val="0"/>
          <c:showVal val="0"/>
          <c:showCatName val="0"/>
          <c:showSerName val="0"/>
          <c:showPercent val="0"/>
          <c:showBubbleSize val="0"/>
        </c:dLbls>
        <c:gapWidth val="150"/>
        <c:overlap val="100"/>
        <c:axId val="475605000"/>
        <c:axId val="475607744"/>
      </c:barChart>
      <c:catAx>
        <c:axId val="47560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607744"/>
        <c:crosses val="autoZero"/>
        <c:auto val="1"/>
        <c:lblAlgn val="ctr"/>
        <c:lblOffset val="100"/>
        <c:tickLblSkip val="1"/>
        <c:tickMarkSkip val="1"/>
        <c:noMultiLvlLbl val="0"/>
      </c:catAx>
      <c:valAx>
        <c:axId val="47560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605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1480</c:v>
                </c:pt>
                <c:pt idx="5">
                  <c:v>1446</c:v>
                </c:pt>
                <c:pt idx="8">
                  <c:v>1430</c:v>
                </c:pt>
                <c:pt idx="11">
                  <c:v>1431</c:v>
                </c:pt>
                <c:pt idx="14">
                  <c:v>1363</c:v>
                </c:pt>
              </c:numCache>
            </c:numRef>
          </c:val>
          <c:extLst xmlns:c16r2="http://schemas.microsoft.com/office/drawing/2015/06/chart">
            <c:ext xmlns:c16="http://schemas.microsoft.com/office/drawing/2014/chart" uri="{C3380CC4-5D6E-409C-BE32-E72D297353CC}">
              <c16:uniqueId val="{00000000-2637-4A6F-88A5-08E49BD845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2637-4A6F-88A5-08E49BD845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78</c:v>
                </c:pt>
                <c:pt idx="3">
                  <c:v>73</c:v>
                </c:pt>
                <c:pt idx="6">
                  <c:v>64</c:v>
                </c:pt>
                <c:pt idx="9">
                  <c:v>67</c:v>
                </c:pt>
                <c:pt idx="12">
                  <c:v>64</c:v>
                </c:pt>
              </c:numCache>
            </c:numRef>
          </c:val>
          <c:extLst xmlns:c16r2="http://schemas.microsoft.com/office/drawing/2015/06/chart">
            <c:ext xmlns:c16="http://schemas.microsoft.com/office/drawing/2014/chart" uri="{C3380CC4-5D6E-409C-BE32-E72D297353CC}">
              <c16:uniqueId val="{00000002-2637-4A6F-88A5-08E49BD845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117</c:v>
                </c:pt>
                <c:pt idx="3">
                  <c:v>159</c:v>
                </c:pt>
                <c:pt idx="6">
                  <c:v>165</c:v>
                </c:pt>
                <c:pt idx="9">
                  <c:v>165</c:v>
                </c:pt>
                <c:pt idx="12">
                  <c:v>165</c:v>
                </c:pt>
              </c:numCache>
            </c:numRef>
          </c:val>
          <c:extLst xmlns:c16r2="http://schemas.microsoft.com/office/drawing/2015/06/chart">
            <c:ext xmlns:c16="http://schemas.microsoft.com/office/drawing/2014/chart" uri="{C3380CC4-5D6E-409C-BE32-E72D297353CC}">
              <c16:uniqueId val="{00000003-2637-4A6F-88A5-08E49BD845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410</c:v>
                </c:pt>
                <c:pt idx="3">
                  <c:v>411</c:v>
                </c:pt>
                <c:pt idx="6">
                  <c:v>417</c:v>
                </c:pt>
                <c:pt idx="9">
                  <c:v>370</c:v>
                </c:pt>
                <c:pt idx="12">
                  <c:v>353</c:v>
                </c:pt>
              </c:numCache>
            </c:numRef>
          </c:val>
          <c:extLst xmlns:c16r2="http://schemas.microsoft.com/office/drawing/2015/06/chart">
            <c:ext xmlns:c16="http://schemas.microsoft.com/office/drawing/2014/chart" uri="{C3380CC4-5D6E-409C-BE32-E72D297353CC}">
              <c16:uniqueId val="{00000004-2637-4A6F-88A5-08E49BD845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37-4A6F-88A5-08E49BD845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37-4A6F-88A5-08E49BD845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1845</c:v>
                </c:pt>
                <c:pt idx="3">
                  <c:v>1771</c:v>
                </c:pt>
                <c:pt idx="6">
                  <c:v>1729</c:v>
                </c:pt>
                <c:pt idx="9">
                  <c:v>1769</c:v>
                </c:pt>
                <c:pt idx="12">
                  <c:v>1750</c:v>
                </c:pt>
              </c:numCache>
            </c:numRef>
          </c:val>
          <c:extLst xmlns:c16r2="http://schemas.microsoft.com/office/drawing/2015/06/chart">
            <c:ext xmlns:c16="http://schemas.microsoft.com/office/drawing/2014/chart" uri="{C3380CC4-5D6E-409C-BE32-E72D297353CC}">
              <c16:uniqueId val="{00000007-2637-4A6F-88A5-08E49BD845B0}"/>
            </c:ext>
          </c:extLst>
        </c:ser>
        <c:dLbls>
          <c:showLegendKey val="0"/>
          <c:showVal val="0"/>
          <c:showCatName val="0"/>
          <c:showSerName val="0"/>
          <c:showPercent val="0"/>
          <c:showBubbleSize val="0"/>
        </c:dLbls>
        <c:gapWidth val="100"/>
        <c:overlap val="100"/>
        <c:axId val="475603432"/>
        <c:axId val="475607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970</c:v>
                </c:pt>
                <c:pt idx="2">
                  <c:v>#N/A</c:v>
                </c:pt>
                <c:pt idx="3">
                  <c:v>#N/A</c:v>
                </c:pt>
                <c:pt idx="4">
                  <c:v>969</c:v>
                </c:pt>
                <c:pt idx="5">
                  <c:v>#N/A</c:v>
                </c:pt>
                <c:pt idx="6">
                  <c:v>#N/A</c:v>
                </c:pt>
                <c:pt idx="7">
                  <c:v>946</c:v>
                </c:pt>
                <c:pt idx="8">
                  <c:v>#N/A</c:v>
                </c:pt>
                <c:pt idx="9">
                  <c:v>#N/A</c:v>
                </c:pt>
                <c:pt idx="10">
                  <c:v>941</c:v>
                </c:pt>
                <c:pt idx="11">
                  <c:v>#N/A</c:v>
                </c:pt>
                <c:pt idx="12">
                  <c:v>#N/A</c:v>
                </c:pt>
                <c:pt idx="13">
                  <c:v>970</c:v>
                </c:pt>
                <c:pt idx="14">
                  <c:v>#N/A</c:v>
                </c:pt>
              </c:numCache>
            </c:numRef>
          </c:val>
          <c:smooth val="0"/>
          <c:extLst xmlns:c16r2="http://schemas.microsoft.com/office/drawing/2015/06/chart">
            <c:ext xmlns:c16="http://schemas.microsoft.com/office/drawing/2014/chart" uri="{C3380CC4-5D6E-409C-BE32-E72D297353CC}">
              <c16:uniqueId val="{00000008-2637-4A6F-88A5-08E49BD845B0}"/>
            </c:ext>
          </c:extLst>
        </c:ser>
        <c:dLbls>
          <c:showLegendKey val="0"/>
          <c:showVal val="0"/>
          <c:showCatName val="0"/>
          <c:showSerName val="0"/>
          <c:showPercent val="0"/>
          <c:showBubbleSize val="0"/>
        </c:dLbls>
        <c:marker val="1"/>
        <c:smooth val="0"/>
        <c:axId val="475603432"/>
        <c:axId val="475607352"/>
      </c:lineChart>
      <c:catAx>
        <c:axId val="475603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607352"/>
        <c:crosses val="autoZero"/>
        <c:auto val="1"/>
        <c:lblAlgn val="ctr"/>
        <c:lblOffset val="100"/>
        <c:tickLblSkip val="1"/>
        <c:tickMarkSkip val="1"/>
        <c:noMultiLvlLbl val="0"/>
      </c:catAx>
      <c:valAx>
        <c:axId val="475607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603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11973</c:v>
                </c:pt>
                <c:pt idx="5">
                  <c:v>11864</c:v>
                </c:pt>
                <c:pt idx="8">
                  <c:v>11964</c:v>
                </c:pt>
                <c:pt idx="11">
                  <c:v>11623</c:v>
                </c:pt>
                <c:pt idx="14">
                  <c:v>11590</c:v>
                </c:pt>
              </c:numCache>
            </c:numRef>
          </c:val>
          <c:extLst xmlns:c16r2="http://schemas.microsoft.com/office/drawing/2015/06/chart">
            <c:ext xmlns:c16="http://schemas.microsoft.com/office/drawing/2014/chart" uri="{C3380CC4-5D6E-409C-BE32-E72D297353CC}">
              <c16:uniqueId val="{00000000-0A0D-4B6A-A53B-3D5DF1F6FB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493</c:v>
                </c:pt>
                <c:pt idx="5">
                  <c:v>372</c:v>
                </c:pt>
                <c:pt idx="8">
                  <c:v>365</c:v>
                </c:pt>
                <c:pt idx="11">
                  <c:v>346</c:v>
                </c:pt>
                <c:pt idx="14">
                  <c:v>320</c:v>
                </c:pt>
              </c:numCache>
            </c:numRef>
          </c:val>
          <c:extLst xmlns:c16r2="http://schemas.microsoft.com/office/drawing/2015/06/chart">
            <c:ext xmlns:c16="http://schemas.microsoft.com/office/drawing/2014/chart" uri="{C3380CC4-5D6E-409C-BE32-E72D297353CC}">
              <c16:uniqueId val="{00000001-0A0D-4B6A-A53B-3D5DF1F6FB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4597</c:v>
                </c:pt>
                <c:pt idx="5">
                  <c:v>4839</c:v>
                </c:pt>
                <c:pt idx="8">
                  <c:v>4927</c:v>
                </c:pt>
                <c:pt idx="11">
                  <c:v>4646</c:v>
                </c:pt>
                <c:pt idx="14">
                  <c:v>3748</c:v>
                </c:pt>
              </c:numCache>
            </c:numRef>
          </c:val>
          <c:extLst xmlns:c16r2="http://schemas.microsoft.com/office/drawing/2015/06/chart">
            <c:ext xmlns:c16="http://schemas.microsoft.com/office/drawing/2014/chart" uri="{C3380CC4-5D6E-409C-BE32-E72D297353CC}">
              <c16:uniqueId val="{00000002-0A0D-4B6A-A53B-3D5DF1F6FB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0D-4B6A-A53B-3D5DF1F6FB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0D-4B6A-A53B-3D5DF1F6FB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0D-4B6A-A53B-3D5DF1F6FB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1828</c:v>
                </c:pt>
                <c:pt idx="3">
                  <c:v>1700</c:v>
                </c:pt>
                <c:pt idx="6">
                  <c:v>1636</c:v>
                </c:pt>
                <c:pt idx="9">
                  <c:v>1626</c:v>
                </c:pt>
                <c:pt idx="12">
                  <c:v>1449</c:v>
                </c:pt>
              </c:numCache>
            </c:numRef>
          </c:val>
          <c:extLst xmlns:c16r2="http://schemas.microsoft.com/office/drawing/2015/06/chart">
            <c:ext xmlns:c16="http://schemas.microsoft.com/office/drawing/2014/chart" uri="{C3380CC4-5D6E-409C-BE32-E72D297353CC}">
              <c16:uniqueId val="{00000006-0A0D-4B6A-A53B-3D5DF1F6FB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1300</c:v>
                </c:pt>
                <c:pt idx="3">
                  <c:v>1216</c:v>
                </c:pt>
                <c:pt idx="6">
                  <c:v>1068</c:v>
                </c:pt>
                <c:pt idx="9">
                  <c:v>917</c:v>
                </c:pt>
                <c:pt idx="12">
                  <c:v>764</c:v>
                </c:pt>
              </c:numCache>
            </c:numRef>
          </c:val>
          <c:extLst xmlns:c16r2="http://schemas.microsoft.com/office/drawing/2015/06/chart">
            <c:ext xmlns:c16="http://schemas.microsoft.com/office/drawing/2014/chart" uri="{C3380CC4-5D6E-409C-BE32-E72D297353CC}">
              <c16:uniqueId val="{00000007-0A0D-4B6A-A53B-3D5DF1F6FB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3313</c:v>
                </c:pt>
                <c:pt idx="3">
                  <c:v>3112</c:v>
                </c:pt>
                <c:pt idx="6">
                  <c:v>2920</c:v>
                </c:pt>
                <c:pt idx="9">
                  <c:v>2696</c:v>
                </c:pt>
                <c:pt idx="12">
                  <c:v>2679</c:v>
                </c:pt>
              </c:numCache>
            </c:numRef>
          </c:val>
          <c:extLst xmlns:c16r2="http://schemas.microsoft.com/office/drawing/2015/06/chart">
            <c:ext xmlns:c16="http://schemas.microsoft.com/office/drawing/2014/chart" uri="{C3380CC4-5D6E-409C-BE32-E72D297353CC}">
              <c16:uniqueId val="{00000008-0A0D-4B6A-A53B-3D5DF1F6FB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140</c:v>
                </c:pt>
                <c:pt idx="3">
                  <c:v>108</c:v>
                </c:pt>
                <c:pt idx="6">
                  <c:v>79</c:v>
                </c:pt>
                <c:pt idx="9">
                  <c:v>90</c:v>
                </c:pt>
                <c:pt idx="12">
                  <c:v>56</c:v>
                </c:pt>
              </c:numCache>
            </c:numRef>
          </c:val>
          <c:extLst xmlns:c16r2="http://schemas.microsoft.com/office/drawing/2015/06/chart">
            <c:ext xmlns:c16="http://schemas.microsoft.com/office/drawing/2014/chart" uri="{C3380CC4-5D6E-409C-BE32-E72D297353CC}">
              <c16:uniqueId val="{00000009-0A0D-4B6A-A53B-3D5DF1F6FB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15212</c:v>
                </c:pt>
                <c:pt idx="3">
                  <c:v>15478</c:v>
                </c:pt>
                <c:pt idx="6">
                  <c:v>15819</c:v>
                </c:pt>
                <c:pt idx="9">
                  <c:v>15823</c:v>
                </c:pt>
                <c:pt idx="12">
                  <c:v>16310</c:v>
                </c:pt>
              </c:numCache>
            </c:numRef>
          </c:val>
          <c:extLst xmlns:c16r2="http://schemas.microsoft.com/office/drawing/2015/06/chart">
            <c:ext xmlns:c16="http://schemas.microsoft.com/office/drawing/2014/chart" uri="{C3380CC4-5D6E-409C-BE32-E72D297353CC}">
              <c16:uniqueId val="{0000000A-0A0D-4B6A-A53B-3D5DF1F6FBB6}"/>
            </c:ext>
          </c:extLst>
        </c:ser>
        <c:dLbls>
          <c:showLegendKey val="0"/>
          <c:showVal val="0"/>
          <c:showCatName val="0"/>
          <c:showSerName val="0"/>
          <c:showPercent val="0"/>
          <c:showBubbleSize val="0"/>
        </c:dLbls>
        <c:gapWidth val="100"/>
        <c:overlap val="100"/>
        <c:axId val="475608920"/>
        <c:axId val="47560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4729</c:v>
                </c:pt>
                <c:pt idx="2">
                  <c:v>#N/A</c:v>
                </c:pt>
                <c:pt idx="3">
                  <c:v>#N/A</c:v>
                </c:pt>
                <c:pt idx="4">
                  <c:v>4540</c:v>
                </c:pt>
                <c:pt idx="5">
                  <c:v>#N/A</c:v>
                </c:pt>
                <c:pt idx="6">
                  <c:v>#N/A</c:v>
                </c:pt>
                <c:pt idx="7">
                  <c:v>4268</c:v>
                </c:pt>
                <c:pt idx="8">
                  <c:v>#N/A</c:v>
                </c:pt>
                <c:pt idx="9">
                  <c:v>#N/A</c:v>
                </c:pt>
                <c:pt idx="10">
                  <c:v>4536</c:v>
                </c:pt>
                <c:pt idx="11">
                  <c:v>#N/A</c:v>
                </c:pt>
                <c:pt idx="12">
                  <c:v>#N/A</c:v>
                </c:pt>
                <c:pt idx="13">
                  <c:v>5601</c:v>
                </c:pt>
                <c:pt idx="14">
                  <c:v>#N/A</c:v>
                </c:pt>
              </c:numCache>
            </c:numRef>
          </c:val>
          <c:smooth val="0"/>
          <c:extLst xmlns:c16r2="http://schemas.microsoft.com/office/drawing/2015/06/chart">
            <c:ext xmlns:c16="http://schemas.microsoft.com/office/drawing/2014/chart" uri="{C3380CC4-5D6E-409C-BE32-E72D297353CC}">
              <c16:uniqueId val="{0000000B-0A0D-4B6A-A53B-3D5DF1F6FBB6}"/>
            </c:ext>
          </c:extLst>
        </c:ser>
        <c:dLbls>
          <c:showLegendKey val="0"/>
          <c:showVal val="0"/>
          <c:showCatName val="0"/>
          <c:showSerName val="0"/>
          <c:showPercent val="0"/>
          <c:showBubbleSize val="0"/>
        </c:dLbls>
        <c:marker val="1"/>
        <c:smooth val="0"/>
        <c:axId val="475608920"/>
        <c:axId val="475608528"/>
      </c:lineChart>
      <c:catAx>
        <c:axId val="47560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608528"/>
        <c:crosses val="autoZero"/>
        <c:auto val="1"/>
        <c:lblAlgn val="ctr"/>
        <c:lblOffset val="100"/>
        <c:tickLblSkip val="1"/>
        <c:tickMarkSkip val="1"/>
        <c:noMultiLvlLbl val="0"/>
      </c:catAx>
      <c:valAx>
        <c:axId val="47560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60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2850</c:v>
                </c:pt>
                <c:pt idx="1">
                  <c:v>2454</c:v>
                </c:pt>
                <c:pt idx="2">
                  <c:v>1708</c:v>
                </c:pt>
              </c:numCache>
            </c:numRef>
          </c:val>
          <c:extLst xmlns:c16r2="http://schemas.microsoft.com/office/drawing/2015/06/chart">
            <c:ext xmlns:c16="http://schemas.microsoft.com/office/drawing/2014/chart" uri="{C3380CC4-5D6E-409C-BE32-E72D297353CC}">
              <c16:uniqueId val="{00000000-F9F5-41FC-BA0B-C451CC4C76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866</c:v>
                </c:pt>
                <c:pt idx="1">
                  <c:v>813</c:v>
                </c:pt>
                <c:pt idx="2">
                  <c:v>574</c:v>
                </c:pt>
              </c:numCache>
            </c:numRef>
          </c:val>
          <c:extLst xmlns:c16r2="http://schemas.microsoft.com/office/drawing/2015/06/chart">
            <c:ext xmlns:c16="http://schemas.microsoft.com/office/drawing/2014/chart" uri="{C3380CC4-5D6E-409C-BE32-E72D297353CC}">
              <c16:uniqueId val="{00000001-F9F5-41FC-BA0B-C451CC4C76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1117</c:v>
                </c:pt>
                <c:pt idx="1">
                  <c:v>1038</c:v>
                </c:pt>
                <c:pt idx="2">
                  <c:v>979</c:v>
                </c:pt>
              </c:numCache>
            </c:numRef>
          </c:val>
          <c:extLst xmlns:c16r2="http://schemas.microsoft.com/office/drawing/2015/06/chart">
            <c:ext xmlns:c16="http://schemas.microsoft.com/office/drawing/2014/chart" uri="{C3380CC4-5D6E-409C-BE32-E72D297353CC}">
              <c16:uniqueId val="{00000002-F9F5-41FC-BA0B-C451CC4C7635}"/>
            </c:ext>
          </c:extLst>
        </c:ser>
        <c:dLbls>
          <c:showLegendKey val="0"/>
          <c:showVal val="0"/>
          <c:showCatName val="0"/>
          <c:showSerName val="0"/>
          <c:showPercent val="0"/>
          <c:showBubbleSize val="0"/>
        </c:dLbls>
        <c:gapWidth val="120"/>
        <c:overlap val="100"/>
        <c:axId val="475605784"/>
        <c:axId val="475603824"/>
      </c:barChart>
      <c:catAx>
        <c:axId val="475605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5603824"/>
        <c:crosses val="autoZero"/>
        <c:auto val="1"/>
        <c:lblAlgn val="ctr"/>
        <c:lblOffset val="100"/>
        <c:tickLblSkip val="1"/>
        <c:tickMarkSkip val="1"/>
        <c:noMultiLvlLbl val="0"/>
      </c:catAx>
      <c:valAx>
        <c:axId val="475603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5605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B9-4B9D-9D78-F2F501AA2E90}"/>
                </c:ext>
                <c:ext xmlns:c15="http://schemas.microsoft.com/office/drawing/2012/chart" uri="{CE6537A1-D6FC-4f65-9D91-7224C49458BB}">
                  <c15:dlblFieldTable>
                    <c15:dlblFTEntry>
                      <c15:txfldGUID>{3C562D2E-DE5A-478D-8818-03E5122C9B0E}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B9-4B9D-9D78-F2F501AA2E90}"/>
                </c:ext>
                <c:ext xmlns:c15="http://schemas.microsoft.com/office/drawing/2012/chart" uri="{CE6537A1-D6FC-4f65-9D91-7224C49458BB}">
                  <c15:dlblFieldTable>
                    <c15:dlblFTEntry>
                      <c15:txfldGUID>{0DFFDFDC-CA1C-4631-BA33-E6049A124BDD}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B9-4B9D-9D78-F2F501AA2E90}"/>
                </c:ext>
                <c:ext xmlns:c15="http://schemas.microsoft.com/office/drawing/2012/chart" uri="{CE6537A1-D6FC-4f65-9D91-7224C49458BB}">
                  <c15:dlblFieldTable>
                    <c15:dlblFTEntry>
                      <c15:txfldGUID>{5350FBAA-4508-4F48-9220-2ED119962794}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B9-4B9D-9D78-F2F501AA2E90}"/>
                </c:ext>
                <c:ext xmlns:c15="http://schemas.microsoft.com/office/drawing/2012/chart" uri="{CE6537A1-D6FC-4f65-9D91-7224C49458BB}">
                  <c15:dlblFieldTable>
                    <c15:dlblFTEntry>
                      <c15:txfldGUID>{C9565F22-5DD9-4B0D-8881-F8F27F149947}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B9-4B9D-9D78-F2F501AA2E90}"/>
                </c:ext>
                <c:ext xmlns:c15="http://schemas.microsoft.com/office/drawing/2012/chart" uri="{CE6537A1-D6FC-4f65-9D91-7224C49458BB}">
                  <c15:dlblFieldTable>
                    <c15:dlblFTEntry>
                      <c15:txfldGUID>{050A6656-B927-46CF-B44F-819356D7A34D}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B9-4B9D-9D78-F2F501AA2E90}"/>
                </c:ext>
                <c:ext xmlns:c15="http://schemas.microsoft.com/office/drawing/2012/chart" uri="{CE6537A1-D6FC-4f65-9D91-7224C49458BB}">
                  <c15:layout/>
                  <c15:dlblFieldTable>
                    <c15:dlblFTEntry>
                      <c15:txfldGUID>{CD96483A-726A-4D29-9696-1DF01304B160}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B9-4B9D-9D78-F2F501AA2E90}"/>
                </c:ext>
                <c:ext xmlns:c15="http://schemas.microsoft.com/office/drawing/2012/chart" uri="{CE6537A1-D6FC-4f65-9D91-7224C49458BB}">
                  <c15:layout/>
                  <c15:dlblFieldTable>
                    <c15:dlblFTEntry>
                      <c15:txfldGUID>{BDCFF521-3EC9-4284-AD36-00F0148E5A83}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B9-4B9D-9D78-F2F501AA2E90}"/>
                </c:ext>
                <c:ext xmlns:c15="http://schemas.microsoft.com/office/drawing/2012/chart" uri="{CE6537A1-D6FC-4f65-9D91-7224C49458BB}">
                  <c15:layout/>
                  <c15:dlblFieldTable>
                    <c15:dlblFTEntry>
                      <c15:txfldGUID>{5D121636-4B63-4A8F-B7F5-FA8C9DF9785D}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B9-4B9D-9D78-F2F501AA2E90}"/>
                </c:ext>
                <c:ext xmlns:c15="http://schemas.microsoft.com/office/drawing/2012/chart" uri="{CE6537A1-D6FC-4f65-9D91-7224C49458BB}">
                  <c15:layout/>
                  <c15:dlblFieldTable>
                    <c15:dlblFTEntry>
                      <c15:txfldGUID>{C53DAC80-5FAB-4652-9006-F21C18BBD4F7}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60.2</c:v>
                </c:pt>
                <c:pt idx="16">
                  <c:v>61</c:v>
                </c:pt>
                <c:pt idx="24">
                  <c:v>61.7</c:v>
                </c:pt>
                <c:pt idx="32">
                  <c:v>62.3</c:v>
                </c:pt>
              </c:numCache>
            </c:numRef>
          </c:xVal>
          <c:yVal>
            <c:numRef>
              <c:f>公会計指標分析・財政指標組合せ分析表!$BP$51:$DC$51</c:f>
              <c:numCache>
                <c:formatCode>#,##0.0;"▲ "#,##0.0</c:formatCode>
                <c:ptCount val="40"/>
                <c:pt idx="8">
                  <c:v>53.5</c:v>
                </c:pt>
                <c:pt idx="16">
                  <c:v>52.1</c:v>
                </c:pt>
                <c:pt idx="24">
                  <c:v>54.3</c:v>
                </c:pt>
                <c:pt idx="32">
                  <c:v>70.8</c:v>
                </c:pt>
              </c:numCache>
            </c:numRef>
          </c:yVal>
          <c:smooth val="0"/>
          <c:extLst xmlns:c16r2="http://schemas.microsoft.com/office/drawing/2015/06/chart">
            <c:ext xmlns:c16="http://schemas.microsoft.com/office/drawing/2014/chart" uri="{C3380CC4-5D6E-409C-BE32-E72D297353CC}">
              <c16:uniqueId val="{00000009-42B9-4B9D-9D78-F2F501AA2E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B9-4B9D-9D78-F2F501AA2E90}"/>
                </c:ext>
                <c:ext xmlns:c15="http://schemas.microsoft.com/office/drawing/2012/chart" uri="{CE6537A1-D6FC-4f65-9D91-7224C49458BB}">
                  <c15:dlblFieldTable>
                    <c15:dlblFTEntry>
                      <c15:txfldGUID>{BE274A2A-BC57-4659-AAFE-8D177B081758}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B9-4B9D-9D78-F2F501AA2E90}"/>
                </c:ext>
                <c:ext xmlns:c15="http://schemas.microsoft.com/office/drawing/2012/chart" uri="{CE6537A1-D6FC-4f65-9D91-7224C49458BB}">
                  <c15:dlblFieldTable>
                    <c15:dlblFTEntry>
                      <c15:txfldGUID>{E8323D20-B46B-46C7-9EBB-95CEFCBA6E1B}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B9-4B9D-9D78-F2F501AA2E90}"/>
                </c:ext>
                <c:ext xmlns:c15="http://schemas.microsoft.com/office/drawing/2012/chart" uri="{CE6537A1-D6FC-4f65-9D91-7224C49458BB}">
                  <c15:dlblFieldTable>
                    <c15:dlblFTEntry>
                      <c15:txfldGUID>{50010059-6E0B-4151-A0B1-761442E5CE7A}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B9-4B9D-9D78-F2F501AA2E90}"/>
                </c:ext>
                <c:ext xmlns:c15="http://schemas.microsoft.com/office/drawing/2012/chart" uri="{CE6537A1-D6FC-4f65-9D91-7224C49458BB}">
                  <c15:dlblFieldTable>
                    <c15:dlblFTEntry>
                      <c15:txfldGUID>{3B693407-D8B8-440B-8FB5-CE0CD89866D3}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B9-4B9D-9D78-F2F501AA2E90}"/>
                </c:ext>
                <c:ext xmlns:c15="http://schemas.microsoft.com/office/drawing/2012/chart" uri="{CE6537A1-D6FC-4f65-9D91-7224C49458BB}">
                  <c15:dlblFieldTable>
                    <c15:dlblFTEntry>
                      <c15:txfldGUID>{69EF776F-57A1-4D77-B5B6-21F6AC87AD0D}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B9-4B9D-9D78-F2F501AA2E90}"/>
                </c:ext>
                <c:ext xmlns:c15="http://schemas.microsoft.com/office/drawing/2012/chart" uri="{CE6537A1-D6FC-4f65-9D91-7224C49458BB}">
                  <c15:layout/>
                  <c15:dlblFieldTable>
                    <c15:dlblFTEntry>
                      <c15:txfldGUID>{227A5F0A-FD76-4B0D-9709-79E03F141DC2}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B9-4B9D-9D78-F2F501AA2E90}"/>
                </c:ext>
                <c:ext xmlns:c15="http://schemas.microsoft.com/office/drawing/2012/chart" uri="{CE6537A1-D6FC-4f65-9D91-7224C49458BB}">
                  <c15:layout/>
                  <c15:dlblFieldTable>
                    <c15:dlblFTEntry>
                      <c15:txfldGUID>{B39FDE25-DAB8-4B2A-85D1-A0A7AC41B135}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B9-4B9D-9D78-F2F501AA2E90}"/>
                </c:ext>
                <c:ext xmlns:c15="http://schemas.microsoft.com/office/drawing/2012/chart" uri="{CE6537A1-D6FC-4f65-9D91-7224C49458BB}">
                  <c15:layout/>
                  <c15:dlblFieldTable>
                    <c15:dlblFTEntry>
                      <c15:txfldGUID>{129A4504-0DDF-4048-8834-653D748D13E5}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B9-4B9D-9D78-F2F501AA2E90}"/>
                </c:ext>
                <c:ext xmlns:c15="http://schemas.microsoft.com/office/drawing/2012/chart" uri="{CE6537A1-D6FC-4f65-9D91-7224C49458BB}">
                  <c15:layout/>
                  <c15:dlblFieldTable>
                    <c15:dlblFTEntry>
                      <c15:txfldGUID>{068896B1-ACE0-4128-966E-BB48415E7DD6}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42B9-4B9D-9D78-F2F501AA2E90}"/>
            </c:ext>
          </c:extLst>
        </c:ser>
        <c:dLbls>
          <c:showLegendKey val="0"/>
          <c:showVal val="1"/>
          <c:showCatName val="0"/>
          <c:showSerName val="0"/>
          <c:showPercent val="0"/>
          <c:showBubbleSize val="0"/>
        </c:dLbls>
        <c:axId val="475610488"/>
        <c:axId val="475608136"/>
      </c:scatterChart>
      <c:valAx>
        <c:axId val="475610488"/>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608136"/>
        <c:crosses val="autoZero"/>
        <c:crossBetween val="midCat"/>
      </c:valAx>
      <c:valAx>
        <c:axId val="475608136"/>
        <c:scaling>
          <c:orientation val="minMax"/>
          <c:max val="8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610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19-478D-918F-9ED012292F07}"/>
                </c:ext>
                <c:ext xmlns:c15="http://schemas.microsoft.com/office/drawing/2012/chart" uri="{CE6537A1-D6FC-4f65-9D91-7224C49458BB}">
                  <c15:layout/>
                  <c15:dlblFieldTable>
                    <c15:dlblFTEntry>
                      <c15:txfldGUID>{E5DA99FA-26DA-4A4E-9B2D-38D7E9F7A480}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19-478D-918F-9ED012292F07}"/>
                </c:ext>
                <c:ext xmlns:c15="http://schemas.microsoft.com/office/drawing/2012/chart" uri="{CE6537A1-D6FC-4f65-9D91-7224C49458BB}">
                  <c15:dlblFieldTable>
                    <c15:dlblFTEntry>
                      <c15:txfldGUID>{BCD78668-A8FE-4B23-B4BF-1FFA9BD2D6D4}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19-478D-918F-9ED012292F07}"/>
                </c:ext>
                <c:ext xmlns:c15="http://schemas.microsoft.com/office/drawing/2012/chart" uri="{CE6537A1-D6FC-4f65-9D91-7224C49458BB}">
                  <c15:dlblFieldTable>
                    <c15:dlblFTEntry>
                      <c15:txfldGUID>{58B9D68F-6513-471B-8C2C-29C3ED9756C6}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19-478D-918F-9ED012292F07}"/>
                </c:ext>
                <c:ext xmlns:c15="http://schemas.microsoft.com/office/drawing/2012/chart" uri="{CE6537A1-D6FC-4f65-9D91-7224C49458BB}">
                  <c15:dlblFieldTable>
                    <c15:dlblFTEntry>
                      <c15:txfldGUID>{283A5A9E-FF68-4BBB-B171-4D9B932AC8C3}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19-478D-918F-9ED012292F07}"/>
                </c:ext>
                <c:ext xmlns:c15="http://schemas.microsoft.com/office/drawing/2012/chart" uri="{CE6537A1-D6FC-4f65-9D91-7224C49458BB}">
                  <c15:dlblFieldTable>
                    <c15:dlblFTEntry>
                      <c15:txfldGUID>{F93E97DE-5603-4F6F-987B-52D765D39238}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19-478D-918F-9ED012292F07}"/>
                </c:ext>
                <c:ext xmlns:c15="http://schemas.microsoft.com/office/drawing/2012/chart" uri="{CE6537A1-D6FC-4f65-9D91-7224C49458BB}">
                  <c15:layout/>
                  <c15:dlblFieldTable>
                    <c15:dlblFTEntry>
                      <c15:txfldGUID>{255EA4CE-9249-46A6-8509-C6E1E2525354}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A19-478D-918F-9ED012292F07}"/>
                </c:ext>
                <c:ext xmlns:c15="http://schemas.microsoft.com/office/drawing/2012/chart" uri="{CE6537A1-D6FC-4f65-9D91-7224C49458BB}">
                  <c15:layout/>
                  <c15:dlblFieldTable>
                    <c15:dlblFTEntry>
                      <c15:txfldGUID>{BD501A7E-49F3-459D-9D86-DBE84BC64B4B}</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19-478D-918F-9ED012292F07}"/>
                </c:ext>
                <c:ext xmlns:c15="http://schemas.microsoft.com/office/drawing/2012/chart" uri="{CE6537A1-D6FC-4f65-9D91-7224C49458BB}">
                  <c15:layout/>
                  <c15:dlblFieldTable>
                    <c15:dlblFTEntry>
                      <c15:txfldGUID>{3F77A00C-6037-4E11-A9B8-A75DEB7990AA}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A19-478D-918F-9ED012292F07}"/>
                </c:ext>
                <c:ext xmlns:c15="http://schemas.microsoft.com/office/drawing/2012/chart" uri="{CE6537A1-D6FC-4f65-9D91-7224C49458BB}">
                  <c15:layout/>
                  <c15:dlblFieldTable>
                    <c15:dlblFTEntry>
                      <c15:txfldGUID>{F0996233-DDA6-4BFB-AC25-137262F7D2D7}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11.8</c:v>
                </c:pt>
                <c:pt idx="16">
                  <c:v>11.6</c:v>
                </c:pt>
                <c:pt idx="24">
                  <c:v>11.4</c:v>
                </c:pt>
                <c:pt idx="32">
                  <c:v>11.7</c:v>
                </c:pt>
              </c:numCache>
            </c:numRef>
          </c:xVal>
          <c:yVal>
            <c:numRef>
              <c:f>公会計指標分析・財政指標組合せ分析表!$BP$73:$DC$73</c:f>
              <c:numCache>
                <c:formatCode>#,##0.0;"▲ "#,##0.0</c:formatCode>
                <c:ptCount val="40"/>
                <c:pt idx="0">
                  <c:v>57.6</c:v>
                </c:pt>
                <c:pt idx="8">
                  <c:v>53.5</c:v>
                </c:pt>
                <c:pt idx="16">
                  <c:v>52.1</c:v>
                </c:pt>
                <c:pt idx="24">
                  <c:v>54.3</c:v>
                </c:pt>
                <c:pt idx="32">
                  <c:v>70.8</c:v>
                </c:pt>
              </c:numCache>
            </c:numRef>
          </c:yVal>
          <c:smooth val="0"/>
          <c:extLst xmlns:c16r2="http://schemas.microsoft.com/office/drawing/2015/06/chart">
            <c:ext xmlns:c16="http://schemas.microsoft.com/office/drawing/2014/chart" uri="{C3380CC4-5D6E-409C-BE32-E72D297353CC}">
              <c16:uniqueId val="{00000009-FA19-478D-918F-9ED012292F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19-478D-918F-9ED012292F07}"/>
                </c:ext>
                <c:ext xmlns:c15="http://schemas.microsoft.com/office/drawing/2012/chart" uri="{CE6537A1-D6FC-4f65-9D91-7224C49458BB}">
                  <c15:layout/>
                  <c15:dlblFieldTable>
                    <c15:dlblFTEntry>
                      <c15:txfldGUID>{0449593A-C43E-4122-B626-5FE25A0D0D76}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A19-478D-918F-9ED012292F07}"/>
                </c:ext>
                <c:ext xmlns:c15="http://schemas.microsoft.com/office/drawing/2012/chart" uri="{CE6537A1-D6FC-4f65-9D91-7224C49458BB}">
                  <c15:dlblFieldTable>
                    <c15:dlblFTEntry>
                      <c15:txfldGUID>{1AEFD1DD-E4D4-4FC5-AA33-89B305498FB5}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A19-478D-918F-9ED012292F07}"/>
                </c:ext>
                <c:ext xmlns:c15="http://schemas.microsoft.com/office/drawing/2012/chart" uri="{CE6537A1-D6FC-4f65-9D91-7224C49458BB}">
                  <c15:dlblFieldTable>
                    <c15:dlblFTEntry>
                      <c15:txfldGUID>{E1A33156-A5C5-48BC-928D-572024584AB6}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A19-478D-918F-9ED012292F07}"/>
                </c:ext>
                <c:ext xmlns:c15="http://schemas.microsoft.com/office/drawing/2012/chart" uri="{CE6537A1-D6FC-4f65-9D91-7224C49458BB}">
                  <c15:dlblFieldTable>
                    <c15:dlblFTEntry>
                      <c15:txfldGUID>{AFCD21EC-495F-4584-B3D0-87980778107C}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A19-478D-918F-9ED012292F07}"/>
                </c:ext>
                <c:ext xmlns:c15="http://schemas.microsoft.com/office/drawing/2012/chart" uri="{CE6537A1-D6FC-4f65-9D91-7224C49458BB}">
                  <c15:dlblFieldTable>
                    <c15:dlblFTEntry>
                      <c15:txfldGUID>{79136FD3-A88E-4B49-BAB9-3C22DF43E50F}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19-478D-918F-9ED012292F07}"/>
                </c:ext>
                <c:ext xmlns:c15="http://schemas.microsoft.com/office/drawing/2012/chart" uri="{CE6537A1-D6FC-4f65-9D91-7224C49458BB}">
                  <c15:layout/>
                  <c15:dlblFieldTable>
                    <c15:dlblFTEntry>
                      <c15:txfldGUID>{0F104963-9BC4-46D1-A362-FE03BFB8B421}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A19-478D-918F-9ED012292F07}"/>
                </c:ext>
                <c:ext xmlns:c15="http://schemas.microsoft.com/office/drawing/2012/chart" uri="{CE6537A1-D6FC-4f65-9D91-7224C49458BB}">
                  <c15:layout/>
                  <c15:dlblFieldTable>
                    <c15:dlblFTEntry>
                      <c15:txfldGUID>{B3AC8342-D6D0-47A7-AA25-A7B08CC133C3}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857145523759637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19-478D-918F-9ED012292F07}"/>
                </c:ext>
                <c:ext xmlns:c15="http://schemas.microsoft.com/office/drawing/2012/chart" uri="{CE6537A1-D6FC-4f65-9D91-7224C49458BB}">
                  <c15:layout/>
                  <c15:dlblFieldTable>
                    <c15:dlblFTEntry>
                      <c15:txfldGUID>{1AD60812-93E0-486F-B66A-7912B68573AB}</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4824528000624855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A19-478D-918F-9ED012292F07}"/>
                </c:ext>
                <c:ext xmlns:c15="http://schemas.microsoft.com/office/drawing/2012/chart" uri="{CE6537A1-D6FC-4f65-9D91-7224C49458BB}">
                  <c15:layout/>
                  <c15:dlblFieldTable>
                    <c15:dlblFTEntry>
                      <c15:txfldGUID>{EBE6216A-787E-459B-AD80-433A2BBD23F6}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FA19-478D-918F-9ED012292F07}"/>
            </c:ext>
          </c:extLst>
        </c:ser>
        <c:dLbls>
          <c:showLegendKey val="0"/>
          <c:showVal val="1"/>
          <c:showCatName val="0"/>
          <c:showSerName val="0"/>
          <c:showPercent val="0"/>
          <c:showBubbleSize val="0"/>
        </c:dLbls>
        <c:axId val="475609704"/>
        <c:axId val="475603040"/>
      </c:scatterChart>
      <c:valAx>
        <c:axId val="475609704"/>
        <c:scaling>
          <c:orientation val="minMax"/>
          <c:max val="12.6"/>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603040"/>
        <c:crosses val="autoZero"/>
        <c:crossBetween val="midCat"/>
      </c:valAx>
      <c:valAx>
        <c:axId val="475603040"/>
        <c:scaling>
          <c:orientation val="minMax"/>
          <c:max val="8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609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北海道別海町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元利償還金は、概ね横ばいとなっており、今後も同水準を保ちながら、計画的な財政運営に努めて行きます。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また、基本的には交付税措置のある地方債を借り入れており、元利償還金に対する算入公債比率はある程度維持されるため、実質公債費比率の分子も、同水準を維持できるものと見込まれます。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満期一括償還地方債の償還財源としての積み立てはありません。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北海道別海町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充当可能基金は、前年度から減少していますが、交付税措置のある地方債を借り入れていることから、基準財政需要額算入見込額は今後も同水準を維持できるものと見込まれます。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今後においても、財政上有利な地方債を活用しながら、バランスの取れた財政運営に努めます。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北海道別海町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・普通交付税の減額交付等により財政調整基金を８億円、公債費が高止まりしていることにより減債基金を約２億４千万円取り崩したことな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どにより、基金全体として１０億４千４百万円の減となりました。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・財政調整基金は、令和元年度以降も給食センターや生涯学習センターの建設等といった事業が控えているため、基金残高は減少していく見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込みですが、景気動向や交付税の交付状況に柔軟に対応できるよう、財政運営に努めていきます。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・生涯学習振興基金は、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平成３０年度から始まった生涯学習センター建設事業に係る経費の財源として、令和３年度までの間で取り崩しが予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定されています。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・別海町生涯学習振興基金：生涯学習の推進、芸術文化の振興発展に資するための経費に充てる。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・別海町標津線代替輸送確保基金：日本国有鉄道改革法等施行法に基づく代替輸送事業の財政需要に充てる。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・特定防衛施設周辺整備調整交付金基金：防衛施設周辺の生活環境の整備等に関する法律に規定する事業のうち規則で定める事業に要する経</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・別海町ふるさと応援基金：協働のまちづくりに資する事業、高齢者及び障がい者の支援に資する事業、新エネルギー及び省エネルギーに資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する事業、自然環境、地域景観の保全及び野生鳥獣等の保護に資する事業に充てる。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・別海町地域福祉基金：在宅福祉の普及及び向上、健康及び生きがいづくりの推進その他の地域福祉の推進を図る事業に要する経費に充て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・別海町標津線代替輸送確保基金：日本国有鉄道改革法等施行法に基づく標津線代替輸送事業の財源に充当したことによる減。</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・特定防衛施設周辺整備調整交付金基金：消防車購入、子ども医療費助成事業の財源に充当したことによる減。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・別海町ふるさと応援基金：ふるさと応援寄付金収入の積み立てによる増。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・別海町生涯学習振興基金：平成３０年度から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始まった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生涯学習センター建設事業に係る経費の財源として、令和３年度までの間で取り崩し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が予定されています。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・景気の動向による市町村民税等の変動。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・普通交付税が減額交付等により、財政調整基金を８億円取り崩したことによる減。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・財政調整基金の残高は、標準財政規模の２０％以上となるよう財政基盤の確保に努めます。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・公債費が高止まりしている状況から、償還のために減債基金を約２億４千万円取り崩したことによる減。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・地方債の償還計画を踏まえ、今後の財政状況に対応できるよう残高を確保していきます。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北海道別海町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15,171
14,858
1,319.63
18,339,330
18,287,562
51,387
9,219,195
16,310,211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広大な面積を有している点から、道路関連資産が他団体より多く、特に道路舗装部の法耐用年数が短いため、有形固定資産減価償却率は全国平均を上回っております。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なお、本町の資産の大半をインフラ資産が占めており、それらを除くと、有形固定資産減価償却率は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となります。</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69"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138430</xdr:rowOff>
    </xdr:from>
    <xdr:to>
      <xdr:col>23</xdr:col>
      <xdr:colOff>136525</xdr:colOff>
      <xdr:row>28</xdr:row>
      <xdr:rowOff>68580</xdr:rowOff>
    </xdr:to>
    <xdr:sp macro="" textlink="">
      <xdr:nvSpPr>
        <xdr:cNvPr id="79" name="楕円 78"/>
        <xdr:cNvSpPr/>
      </xdr:nvSpPr>
      <xdr:spPr>
        <a:xfrm>
          <a:off x="47117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161307</xdr:rowOff>
    </xdr:from>
    <xdr:ext cx="405111" cy="259045"/>
    <xdr:sp macro="" textlink="">
      <xdr:nvSpPr>
        <xdr:cNvPr id="80" name="有形固定資産減価償却率該当値テキスト"/>
        <xdr:cNvSpPr txBox="1"/>
      </xdr:nvSpPr>
      <xdr:spPr>
        <a:xfrm>
          <a:off x="4813300" y="539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160020</xdr:rowOff>
    </xdr:from>
    <xdr:to>
      <xdr:col>19</xdr:col>
      <xdr:colOff>187325</xdr:colOff>
      <xdr:row>28</xdr:row>
      <xdr:rowOff>90170</xdr:rowOff>
    </xdr:to>
    <xdr:sp macro="" textlink="">
      <xdr:nvSpPr>
        <xdr:cNvPr id="81" name="楕円 80"/>
        <xdr:cNvSpPr/>
      </xdr:nvSpPr>
      <xdr:spPr>
        <a:xfrm>
          <a:off x="4000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17780</xdr:rowOff>
    </xdr:from>
    <xdr:to>
      <xdr:col>23</xdr:col>
      <xdr:colOff>85725</xdr:colOff>
      <xdr:row>28</xdr:row>
      <xdr:rowOff>39370</xdr:rowOff>
    </xdr:to>
    <xdr:cxnSp macro="">
      <xdr:nvCxnSpPr>
        <xdr:cNvPr id="82" name="直線コネクタ 81"/>
        <xdr:cNvCxnSpPr/>
      </xdr:nvCxnSpPr>
      <xdr:spPr>
        <a:xfrm flipV="1">
          <a:off x="4051300" y="558990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13758</xdr:rowOff>
    </xdr:from>
    <xdr:to>
      <xdr:col>15</xdr:col>
      <xdr:colOff>187325</xdr:colOff>
      <xdr:row>28</xdr:row>
      <xdr:rowOff>115358</xdr:rowOff>
    </xdr:to>
    <xdr:sp macro="" textlink="">
      <xdr:nvSpPr>
        <xdr:cNvPr id="83" name="楕円 82"/>
        <xdr:cNvSpPr/>
      </xdr:nvSpPr>
      <xdr:spPr>
        <a:xfrm>
          <a:off x="3238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64558</xdr:rowOff>
    </xdr:to>
    <xdr:cxnSp macro="">
      <xdr:nvCxnSpPr>
        <xdr:cNvPr id="84" name="直線コネクタ 83"/>
        <xdr:cNvCxnSpPr/>
      </xdr:nvCxnSpPr>
      <xdr:spPr>
        <a:xfrm flipV="1">
          <a:off x="3289300" y="561149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5" name="楕円 84"/>
        <xdr:cNvSpPr/>
      </xdr:nvSpPr>
      <xdr:spPr>
        <a:xfrm>
          <a:off x="247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64558</xdr:rowOff>
    </xdr:from>
    <xdr:to>
      <xdr:col>15</xdr:col>
      <xdr:colOff>136525</xdr:colOff>
      <xdr:row>28</xdr:row>
      <xdr:rowOff>93345</xdr:rowOff>
    </xdr:to>
    <xdr:cxnSp macro="">
      <xdr:nvCxnSpPr>
        <xdr:cNvPr id="86" name="直線コネクタ 85"/>
        <xdr:cNvCxnSpPr/>
      </xdr:nvCxnSpPr>
      <xdr:spPr>
        <a:xfrm flipV="1">
          <a:off x="2527300" y="563668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7" name="n_1aveValue有形固定資産減価償却率"/>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88" name="n_2aveValue有形固定資産減価償却率"/>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89" name="n_3aveValue有形固定資産減価償却率"/>
        <xdr:cNvSpPr txBox="1"/>
      </xdr:nvSpPr>
      <xdr:spPr>
        <a:xfrm>
          <a:off x="2324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106697</xdr:rowOff>
    </xdr:from>
    <xdr:ext cx="405111" cy="259045"/>
    <xdr:sp macro="" textlink="">
      <xdr:nvSpPr>
        <xdr:cNvPr id="90" name="n_1mainValue有形固定資産減価償却率"/>
        <xdr:cNvSpPr txBox="1"/>
      </xdr:nvSpPr>
      <xdr:spPr>
        <a:xfrm>
          <a:off x="38360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131885</xdr:rowOff>
    </xdr:from>
    <xdr:ext cx="405111" cy="259045"/>
    <xdr:sp macro="" textlink="">
      <xdr:nvSpPr>
        <xdr:cNvPr id="91" name="n_2mainValue有形固定資産減価償却率"/>
        <xdr:cNvSpPr txBox="1"/>
      </xdr:nvSpPr>
      <xdr:spPr>
        <a:xfrm>
          <a:off x="30867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2" name="n_3main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は、将来負担額から充当可能基金を差し引き、業務活動収支で除した形で算出されます。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近年、老朽化した施設の建て替え事業が続いており、事業財源とするため、基金の取り崩しを行っていることが、本比率の上昇要因となっています。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収支バランスを考慮し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つつ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、計画的な財政運営に努めます。</a:t>
          </a:r>
          <a:endParaRPr lang="en-US"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121783</xdr:rowOff>
    </xdr:from>
    <xdr:ext cx="469744" cy="259045"/>
    <xdr:sp macro="" textlink="">
      <xdr:nvSpPr>
        <xdr:cNvPr id="129" name="債務償還比率平均値テキスト"/>
        <xdr:cNvSpPr txBox="1"/>
      </xdr:nvSpPr>
      <xdr:spPr>
        <a:xfrm>
          <a:off x="14846300" y="6208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29700</xdr:rowOff>
    </xdr:from>
    <xdr:to>
      <xdr:col>76</xdr:col>
      <xdr:colOff>73025</xdr:colOff>
      <xdr:row>31</xdr:row>
      <xdr:rowOff>131300</xdr:rowOff>
    </xdr:to>
    <xdr:sp macro="" textlink="">
      <xdr:nvSpPr>
        <xdr:cNvPr id="137" name="楕円 136"/>
        <xdr:cNvSpPr/>
      </xdr:nvSpPr>
      <xdr:spPr>
        <a:xfrm>
          <a:off x="14744700" y="61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52577</xdr:rowOff>
    </xdr:from>
    <xdr:ext cx="469744" cy="259045"/>
    <xdr:sp macro="" textlink="">
      <xdr:nvSpPr>
        <xdr:cNvPr id="138" name="債務償還比率該当値テキスト"/>
        <xdr:cNvSpPr txBox="1"/>
      </xdr:nvSpPr>
      <xdr:spPr>
        <a:xfrm>
          <a:off x="14846300" y="596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121303</xdr:rowOff>
    </xdr:from>
    <xdr:to>
      <xdr:col>72</xdr:col>
      <xdr:colOff>123825</xdr:colOff>
      <xdr:row>32</xdr:row>
      <xdr:rowOff>51453</xdr:rowOff>
    </xdr:to>
    <xdr:sp macro="" textlink="">
      <xdr:nvSpPr>
        <xdr:cNvPr id="139" name="楕円 138"/>
        <xdr:cNvSpPr/>
      </xdr:nvSpPr>
      <xdr:spPr>
        <a:xfrm>
          <a:off x="14033500" y="62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80500</xdr:rowOff>
    </xdr:from>
    <xdr:to>
      <xdr:col>76</xdr:col>
      <xdr:colOff>22225</xdr:colOff>
      <xdr:row>32</xdr:row>
      <xdr:rowOff>653</xdr:rowOff>
    </xdr:to>
    <xdr:cxnSp macro="">
      <xdr:nvCxnSpPr>
        <xdr:cNvPr id="140" name="直線コネクタ 139"/>
        <xdr:cNvCxnSpPr/>
      </xdr:nvCxnSpPr>
      <xdr:spPr>
        <a:xfrm flipV="1">
          <a:off x="14084300" y="6166975"/>
          <a:ext cx="7112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41" name="n_1aveValue債務償還比率"/>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67980</xdr:rowOff>
    </xdr:from>
    <xdr:ext cx="469744" cy="259045"/>
    <xdr:sp macro="" textlink="">
      <xdr:nvSpPr>
        <xdr:cNvPr id="142" name="n_1mainValue債務償還比率"/>
        <xdr:cNvSpPr txBox="1"/>
      </xdr:nvSpPr>
      <xdr:spPr>
        <a:xfrm>
          <a:off x="13836727" y="598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北海道別海町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15,171
14,858
1,319.63
18,339,330
18,287,562
51,387
9,219,195
16,310,211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29210</xdr:rowOff>
    </xdr:from>
    <xdr:to>
      <xdr:col>24</xdr:col>
      <xdr:colOff>114300</xdr:colOff>
      <xdr:row>34</xdr:row>
      <xdr:rowOff>130810</xdr:rowOff>
    </xdr:to>
    <xdr:sp macro="" textlink="">
      <xdr:nvSpPr>
        <xdr:cNvPr id="71" name="楕円 70"/>
        <xdr:cNvSpPr/>
      </xdr:nvSpPr>
      <xdr:spPr>
        <a:xfrm>
          <a:off x="4584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52087</xdr:rowOff>
    </xdr:from>
    <xdr:ext cx="405111" cy="259045"/>
    <xdr:sp macro="" textlink="">
      <xdr:nvSpPr>
        <xdr:cNvPr id="72" name="【道路】&#10;有形固定資産減価償却率該当値テキスト"/>
        <xdr:cNvSpPr txBox="1"/>
      </xdr:nvSpPr>
      <xdr:spPr>
        <a:xfrm>
          <a:off x="4673600"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52070</xdr:rowOff>
    </xdr:from>
    <xdr:to>
      <xdr:col>20</xdr:col>
      <xdr:colOff>38100</xdr:colOff>
      <xdr:row>34</xdr:row>
      <xdr:rowOff>153670</xdr:rowOff>
    </xdr:to>
    <xdr:sp macro="" textlink="">
      <xdr:nvSpPr>
        <xdr:cNvPr id="73" name="楕円 72"/>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80010</xdr:rowOff>
    </xdr:from>
    <xdr:to>
      <xdr:col>24</xdr:col>
      <xdr:colOff>63500</xdr:colOff>
      <xdr:row>34</xdr:row>
      <xdr:rowOff>102870</xdr:rowOff>
    </xdr:to>
    <xdr:cxnSp macro="">
      <xdr:nvCxnSpPr>
        <xdr:cNvPr id="74" name="直線コネクタ 73"/>
        <xdr:cNvCxnSpPr/>
      </xdr:nvCxnSpPr>
      <xdr:spPr>
        <a:xfrm flipV="1">
          <a:off x="3797300" y="59093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67310</xdr:rowOff>
    </xdr:from>
    <xdr:to>
      <xdr:col>15</xdr:col>
      <xdr:colOff>101600</xdr:colOff>
      <xdr:row>34</xdr:row>
      <xdr:rowOff>168910</xdr:rowOff>
    </xdr:to>
    <xdr:sp macro="" textlink="">
      <xdr:nvSpPr>
        <xdr:cNvPr id="75" name="楕円 74"/>
        <xdr:cNvSpPr/>
      </xdr:nvSpPr>
      <xdr:spPr>
        <a:xfrm>
          <a:off x="2857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34</xdr:row>
      <xdr:rowOff>118110</xdr:rowOff>
    </xdr:to>
    <xdr:cxnSp macro="">
      <xdr:nvCxnSpPr>
        <xdr:cNvPr id="76" name="直線コネクタ 75"/>
        <xdr:cNvCxnSpPr/>
      </xdr:nvCxnSpPr>
      <xdr:spPr>
        <a:xfrm flipV="1">
          <a:off x="2908300" y="5932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7" name="楕円 76"/>
        <xdr:cNvSpPr/>
      </xdr:nvSpPr>
      <xdr:spPr>
        <a:xfrm>
          <a:off x="196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118110</xdr:rowOff>
    </xdr:from>
    <xdr:to>
      <xdr:col>15</xdr:col>
      <xdr:colOff>50800</xdr:colOff>
      <xdr:row>34</xdr:row>
      <xdr:rowOff>160020</xdr:rowOff>
    </xdr:to>
    <xdr:cxnSp macro="">
      <xdr:nvCxnSpPr>
        <xdr:cNvPr id="78" name="直線コネクタ 77"/>
        <xdr:cNvCxnSpPr/>
      </xdr:nvCxnSpPr>
      <xdr:spPr>
        <a:xfrm flipV="1">
          <a:off x="2019300" y="59474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102887</xdr:rowOff>
    </xdr:from>
    <xdr:ext cx="405111" cy="259045"/>
    <xdr:sp macro="" textlink="">
      <xdr:nvSpPr>
        <xdr:cNvPr id="81" name="n_3aveValue【道路】&#10;有形固定資産減価償却率"/>
        <xdr:cNvSpPr txBox="1"/>
      </xdr:nvSpPr>
      <xdr:spPr>
        <a:xfrm>
          <a:off x="1816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170197</xdr:rowOff>
    </xdr:from>
    <xdr:ext cx="405111" cy="259045"/>
    <xdr:sp macro="" textlink="">
      <xdr:nvSpPr>
        <xdr:cNvPr id="82" name="n_1mainValue【道路】&#10;有形固定資産減価償却率"/>
        <xdr:cNvSpPr txBox="1"/>
      </xdr:nvSpPr>
      <xdr:spPr>
        <a:xfrm>
          <a:off x="3582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13987</xdr:rowOff>
    </xdr:from>
    <xdr:ext cx="405111" cy="259045"/>
    <xdr:sp macro="" textlink="">
      <xdr:nvSpPr>
        <xdr:cNvPr id="83" name="n_2mainValue【道路】&#10;有形固定資産減価償却率"/>
        <xdr:cNvSpPr txBox="1"/>
      </xdr:nvSpPr>
      <xdr:spPr>
        <a:xfrm>
          <a:off x="2705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55897</xdr:rowOff>
    </xdr:from>
    <xdr:ext cx="405111" cy="259045"/>
    <xdr:sp macro="" textlink="">
      <xdr:nvSpPr>
        <xdr:cNvPr id="84" name="n_3mainValue【道路】&#10;有形固定資産減価償却率"/>
        <xdr:cNvSpPr txBox="1"/>
      </xdr:nvSpPr>
      <xdr:spPr>
        <a:xfrm>
          <a:off x="181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169987</xdr:rowOff>
    </xdr:from>
    <xdr:ext cx="534377" cy="259045"/>
    <xdr:sp macro="" textlink="">
      <xdr:nvSpPr>
        <xdr:cNvPr id="115" name="【道路】&#10;一人当たり延長平均値テキスト"/>
        <xdr:cNvSpPr txBox="1"/>
      </xdr:nvSpPr>
      <xdr:spPr>
        <a:xfrm>
          <a:off x="10515600" y="668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58884</xdr:rowOff>
    </xdr:from>
    <xdr:to>
      <xdr:col>55</xdr:col>
      <xdr:colOff>50800</xdr:colOff>
      <xdr:row>37</xdr:row>
      <xdr:rowOff>160485</xdr:rowOff>
    </xdr:to>
    <xdr:sp macro="" textlink="">
      <xdr:nvSpPr>
        <xdr:cNvPr id="125" name="楕円 124"/>
        <xdr:cNvSpPr/>
      </xdr:nvSpPr>
      <xdr:spPr>
        <a:xfrm>
          <a:off x="10426700" y="6402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81761</xdr:rowOff>
    </xdr:from>
    <xdr:ext cx="534377" cy="259045"/>
    <xdr:sp macro="" textlink="">
      <xdr:nvSpPr>
        <xdr:cNvPr id="126" name="【道路】&#10;一人当たり延長該当値テキスト"/>
        <xdr:cNvSpPr txBox="1"/>
      </xdr:nvSpPr>
      <xdr:spPr>
        <a:xfrm>
          <a:off x="10515600" y="625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75931</xdr:rowOff>
    </xdr:from>
    <xdr:to>
      <xdr:col>50</xdr:col>
      <xdr:colOff>165100</xdr:colOff>
      <xdr:row>38</xdr:row>
      <xdr:rowOff>6082</xdr:rowOff>
    </xdr:to>
    <xdr:sp macro="" textlink="">
      <xdr:nvSpPr>
        <xdr:cNvPr id="127" name="楕円 126"/>
        <xdr:cNvSpPr/>
      </xdr:nvSpPr>
      <xdr:spPr>
        <a:xfrm>
          <a:off x="9588500" y="6419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109684</xdr:rowOff>
    </xdr:from>
    <xdr:to>
      <xdr:col>55</xdr:col>
      <xdr:colOff>0</xdr:colOff>
      <xdr:row>37</xdr:row>
      <xdr:rowOff>126731</xdr:rowOff>
    </xdr:to>
    <xdr:cxnSp macro="">
      <xdr:nvCxnSpPr>
        <xdr:cNvPr id="128" name="直線コネクタ 127"/>
        <xdr:cNvCxnSpPr/>
      </xdr:nvCxnSpPr>
      <xdr:spPr>
        <a:xfrm flipV="1">
          <a:off x="9639300" y="6453334"/>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81342</xdr:rowOff>
    </xdr:from>
    <xdr:to>
      <xdr:col>46</xdr:col>
      <xdr:colOff>38100</xdr:colOff>
      <xdr:row>38</xdr:row>
      <xdr:rowOff>11492</xdr:rowOff>
    </xdr:to>
    <xdr:sp macro="" textlink="">
      <xdr:nvSpPr>
        <xdr:cNvPr id="129" name="楕円 128"/>
        <xdr:cNvSpPr/>
      </xdr:nvSpPr>
      <xdr:spPr>
        <a:xfrm>
          <a:off x="8699500" y="64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126731</xdr:rowOff>
    </xdr:from>
    <xdr:to>
      <xdr:col>50</xdr:col>
      <xdr:colOff>114300</xdr:colOff>
      <xdr:row>37</xdr:row>
      <xdr:rowOff>132142</xdr:rowOff>
    </xdr:to>
    <xdr:cxnSp macro="">
      <xdr:nvCxnSpPr>
        <xdr:cNvPr id="130" name="直線コネクタ 129"/>
        <xdr:cNvCxnSpPr/>
      </xdr:nvCxnSpPr>
      <xdr:spPr>
        <a:xfrm flipV="1">
          <a:off x="8750300" y="647038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3117</xdr:rowOff>
    </xdr:from>
    <xdr:to>
      <xdr:col>41</xdr:col>
      <xdr:colOff>101600</xdr:colOff>
      <xdr:row>34</xdr:row>
      <xdr:rowOff>104717</xdr:rowOff>
    </xdr:to>
    <xdr:sp macro="" textlink="">
      <xdr:nvSpPr>
        <xdr:cNvPr id="131" name="楕円 130"/>
        <xdr:cNvSpPr/>
      </xdr:nvSpPr>
      <xdr:spPr>
        <a:xfrm>
          <a:off x="7810500" y="58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53917</xdr:rowOff>
    </xdr:from>
    <xdr:to>
      <xdr:col>45</xdr:col>
      <xdr:colOff>177800</xdr:colOff>
      <xdr:row>37</xdr:row>
      <xdr:rowOff>132142</xdr:rowOff>
    </xdr:to>
    <xdr:cxnSp macro="">
      <xdr:nvCxnSpPr>
        <xdr:cNvPr id="132" name="直線コネクタ 131"/>
        <xdr:cNvCxnSpPr/>
      </xdr:nvCxnSpPr>
      <xdr:spPr>
        <a:xfrm>
          <a:off x="7861300" y="5883217"/>
          <a:ext cx="889000" cy="59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141771</xdr:rowOff>
    </xdr:from>
    <xdr:ext cx="534377" cy="259045"/>
    <xdr:sp macro="" textlink="">
      <xdr:nvSpPr>
        <xdr:cNvPr id="133" name="n_1aveValue【道路】&#10;一人当たり延長"/>
        <xdr:cNvSpPr txBox="1"/>
      </xdr:nvSpPr>
      <xdr:spPr>
        <a:xfrm>
          <a:off x="9359411" y="68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54053</xdr:rowOff>
    </xdr:from>
    <xdr:ext cx="534377" cy="259045"/>
    <xdr:sp macro="" textlink="">
      <xdr:nvSpPr>
        <xdr:cNvPr id="134" name="n_2aveValue【道路】&#10;一人当たり延長"/>
        <xdr:cNvSpPr txBox="1"/>
      </xdr:nvSpPr>
      <xdr:spPr>
        <a:xfrm>
          <a:off x="8483111" y="691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132398</xdr:rowOff>
    </xdr:from>
    <xdr:ext cx="534377" cy="259045"/>
    <xdr:sp macro="" textlink="">
      <xdr:nvSpPr>
        <xdr:cNvPr id="135" name="n_3aveValue【道路】&#10;一人当たり延長"/>
        <xdr:cNvSpPr txBox="1"/>
      </xdr:nvSpPr>
      <xdr:spPr>
        <a:xfrm>
          <a:off x="7594111" y="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22608</xdr:rowOff>
    </xdr:from>
    <xdr:ext cx="534377" cy="259045"/>
    <xdr:sp macro="" textlink="">
      <xdr:nvSpPr>
        <xdr:cNvPr id="136" name="n_1mainValue【道路】&#10;一人当たり延長"/>
        <xdr:cNvSpPr txBox="1"/>
      </xdr:nvSpPr>
      <xdr:spPr>
        <a:xfrm>
          <a:off x="9359411" y="61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28019</xdr:rowOff>
    </xdr:from>
    <xdr:ext cx="534377" cy="259045"/>
    <xdr:sp macro="" textlink="">
      <xdr:nvSpPr>
        <xdr:cNvPr id="137" name="n_2mainValue【道路】&#10;一人当たり延長"/>
        <xdr:cNvSpPr txBox="1"/>
      </xdr:nvSpPr>
      <xdr:spPr>
        <a:xfrm>
          <a:off x="8483111" y="62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121244</xdr:rowOff>
    </xdr:from>
    <xdr:ext cx="599010" cy="259045"/>
    <xdr:sp macro="" textlink="">
      <xdr:nvSpPr>
        <xdr:cNvPr id="138" name="n_3mainValue【道路】&#10;一人当たり延長"/>
        <xdr:cNvSpPr txBox="1"/>
      </xdr:nvSpPr>
      <xdr:spPr>
        <a:xfrm>
          <a:off x="7561794" y="560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6" name="【橋りょう・トンネル】&#10;有形固定資産減価償却率平均値テキスト"/>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24638</xdr:rowOff>
    </xdr:from>
    <xdr:to>
      <xdr:col>24</xdr:col>
      <xdr:colOff>114300</xdr:colOff>
      <xdr:row>61</xdr:row>
      <xdr:rowOff>126238</xdr:rowOff>
    </xdr:to>
    <xdr:sp macro="" textlink="">
      <xdr:nvSpPr>
        <xdr:cNvPr id="176" name="楕円 175"/>
        <xdr:cNvSpPr/>
      </xdr:nvSpPr>
      <xdr:spPr>
        <a:xfrm>
          <a:off x="4584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3065</xdr:rowOff>
    </xdr:from>
    <xdr:ext cx="405111" cy="259045"/>
    <xdr:sp macro="" textlink="">
      <xdr:nvSpPr>
        <xdr:cNvPr id="177" name="【橋りょう・トンネル】&#10;有形固定資産減価償却率該当値テキスト"/>
        <xdr:cNvSpPr txBox="1"/>
      </xdr:nvSpPr>
      <xdr:spPr>
        <a:xfrm>
          <a:off x="4673600"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56642</xdr:rowOff>
    </xdr:from>
    <xdr:to>
      <xdr:col>20</xdr:col>
      <xdr:colOff>38100</xdr:colOff>
      <xdr:row>61</xdr:row>
      <xdr:rowOff>158242</xdr:rowOff>
    </xdr:to>
    <xdr:sp macro="" textlink="">
      <xdr:nvSpPr>
        <xdr:cNvPr id="178" name="楕円 177"/>
        <xdr:cNvSpPr/>
      </xdr:nvSpPr>
      <xdr:spPr>
        <a:xfrm>
          <a:off x="3746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75438</xdr:rowOff>
    </xdr:from>
    <xdr:to>
      <xdr:col>24</xdr:col>
      <xdr:colOff>63500</xdr:colOff>
      <xdr:row>61</xdr:row>
      <xdr:rowOff>107442</xdr:rowOff>
    </xdr:to>
    <xdr:cxnSp macro="">
      <xdr:nvCxnSpPr>
        <xdr:cNvPr id="179" name="直線コネクタ 178"/>
        <xdr:cNvCxnSpPr/>
      </xdr:nvCxnSpPr>
      <xdr:spPr>
        <a:xfrm flipV="1">
          <a:off x="3797300" y="105338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90932</xdr:rowOff>
    </xdr:from>
    <xdr:to>
      <xdr:col>15</xdr:col>
      <xdr:colOff>101600</xdr:colOff>
      <xdr:row>62</xdr:row>
      <xdr:rowOff>21082</xdr:rowOff>
    </xdr:to>
    <xdr:sp macro="" textlink="">
      <xdr:nvSpPr>
        <xdr:cNvPr id="180" name="楕円 179"/>
        <xdr:cNvSpPr/>
      </xdr:nvSpPr>
      <xdr:spPr>
        <a:xfrm>
          <a:off x="2857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107442</xdr:rowOff>
    </xdr:from>
    <xdr:to>
      <xdr:col>19</xdr:col>
      <xdr:colOff>177800</xdr:colOff>
      <xdr:row>61</xdr:row>
      <xdr:rowOff>141732</xdr:rowOff>
    </xdr:to>
    <xdr:cxnSp macro="">
      <xdr:nvCxnSpPr>
        <xdr:cNvPr id="181" name="直線コネクタ 180"/>
        <xdr:cNvCxnSpPr/>
      </xdr:nvCxnSpPr>
      <xdr:spPr>
        <a:xfrm flipV="1">
          <a:off x="2908300" y="105658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125222</xdr:rowOff>
    </xdr:from>
    <xdr:to>
      <xdr:col>10</xdr:col>
      <xdr:colOff>165100</xdr:colOff>
      <xdr:row>62</xdr:row>
      <xdr:rowOff>55372</xdr:rowOff>
    </xdr:to>
    <xdr:sp macro="" textlink="">
      <xdr:nvSpPr>
        <xdr:cNvPr id="182" name="楕円 181"/>
        <xdr:cNvSpPr/>
      </xdr:nvSpPr>
      <xdr:spPr>
        <a:xfrm>
          <a:off x="1968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141732</xdr:rowOff>
    </xdr:from>
    <xdr:to>
      <xdr:col>15</xdr:col>
      <xdr:colOff>50800</xdr:colOff>
      <xdr:row>62</xdr:row>
      <xdr:rowOff>4572</xdr:rowOff>
    </xdr:to>
    <xdr:cxnSp macro="">
      <xdr:nvCxnSpPr>
        <xdr:cNvPr id="183" name="直線コネクタ 182"/>
        <xdr:cNvCxnSpPr/>
      </xdr:nvCxnSpPr>
      <xdr:spPr>
        <a:xfrm flipV="1">
          <a:off x="2019300" y="106001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84"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85"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86"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149369</xdr:rowOff>
    </xdr:from>
    <xdr:ext cx="405111" cy="259045"/>
    <xdr:sp macro="" textlink="">
      <xdr:nvSpPr>
        <xdr:cNvPr id="187" name="n_1mainValue【橋りょう・トンネル】&#10;有形固定資産減価償却率"/>
        <xdr:cNvSpPr txBox="1"/>
      </xdr:nvSpPr>
      <xdr:spPr>
        <a:xfrm>
          <a:off x="3582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12209</xdr:rowOff>
    </xdr:from>
    <xdr:ext cx="405111" cy="259045"/>
    <xdr:sp macro="" textlink="">
      <xdr:nvSpPr>
        <xdr:cNvPr id="188" name="n_2mainValue【橋りょう・トンネル】&#10;有形固定資産減価償却率"/>
        <xdr:cNvSpPr txBox="1"/>
      </xdr:nvSpPr>
      <xdr:spPr>
        <a:xfrm>
          <a:off x="27057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46499</xdr:rowOff>
    </xdr:from>
    <xdr:ext cx="405111" cy="259045"/>
    <xdr:sp macro="" textlink="">
      <xdr:nvSpPr>
        <xdr:cNvPr id="189" name="n_3mainValue【橋りょう・トンネル】&#10;有形固定資産減価償却率"/>
        <xdr:cNvSpPr txBox="1"/>
      </xdr:nvSpPr>
      <xdr:spPr>
        <a:xfrm>
          <a:off x="1816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20" name="【橋りょう・トンネル】&#10;一人当たり有形固定資産（償却資産）額平均値テキスト"/>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68742</xdr:rowOff>
    </xdr:from>
    <xdr:to>
      <xdr:col>55</xdr:col>
      <xdr:colOff>50800</xdr:colOff>
      <xdr:row>55</xdr:row>
      <xdr:rowOff>170342</xdr:rowOff>
    </xdr:to>
    <xdr:sp macro="" textlink="">
      <xdr:nvSpPr>
        <xdr:cNvPr id="230" name="楕円 229"/>
        <xdr:cNvSpPr/>
      </xdr:nvSpPr>
      <xdr:spPr>
        <a:xfrm>
          <a:off x="10426700" y="94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21769</xdr:rowOff>
    </xdr:from>
    <xdr:ext cx="690189" cy="259045"/>
    <xdr:sp macro="" textlink="">
      <xdr:nvSpPr>
        <xdr:cNvPr id="231" name="【橋りょう・トンネル】&#10;一人当たり有形固定資産（償却資産）額該当値テキスト"/>
        <xdr:cNvSpPr txBox="1"/>
      </xdr:nvSpPr>
      <xdr:spPr>
        <a:xfrm>
          <a:off x="10515600" y="9451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96353</xdr:rowOff>
    </xdr:from>
    <xdr:to>
      <xdr:col>50</xdr:col>
      <xdr:colOff>165100</xdr:colOff>
      <xdr:row>56</xdr:row>
      <xdr:rowOff>26503</xdr:rowOff>
    </xdr:to>
    <xdr:sp macro="" textlink="">
      <xdr:nvSpPr>
        <xdr:cNvPr id="232" name="楕円 231"/>
        <xdr:cNvSpPr/>
      </xdr:nvSpPr>
      <xdr:spPr>
        <a:xfrm>
          <a:off x="9588500" y="95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119542</xdr:rowOff>
    </xdr:from>
    <xdr:to>
      <xdr:col>55</xdr:col>
      <xdr:colOff>0</xdr:colOff>
      <xdr:row>55</xdr:row>
      <xdr:rowOff>147153</xdr:rowOff>
    </xdr:to>
    <xdr:cxnSp macro="">
      <xdr:nvCxnSpPr>
        <xdr:cNvPr id="233" name="直線コネクタ 232"/>
        <xdr:cNvCxnSpPr/>
      </xdr:nvCxnSpPr>
      <xdr:spPr>
        <a:xfrm flipV="1">
          <a:off x="9639300" y="9549292"/>
          <a:ext cx="8382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112845</xdr:rowOff>
    </xdr:from>
    <xdr:to>
      <xdr:col>46</xdr:col>
      <xdr:colOff>38100</xdr:colOff>
      <xdr:row>56</xdr:row>
      <xdr:rowOff>42995</xdr:rowOff>
    </xdr:to>
    <xdr:sp macro="" textlink="">
      <xdr:nvSpPr>
        <xdr:cNvPr id="234" name="楕円 233"/>
        <xdr:cNvSpPr/>
      </xdr:nvSpPr>
      <xdr:spPr>
        <a:xfrm>
          <a:off x="8699500" y="95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147153</xdr:rowOff>
    </xdr:from>
    <xdr:to>
      <xdr:col>50</xdr:col>
      <xdr:colOff>114300</xdr:colOff>
      <xdr:row>55</xdr:row>
      <xdr:rowOff>163645</xdr:rowOff>
    </xdr:to>
    <xdr:cxnSp macro="">
      <xdr:nvCxnSpPr>
        <xdr:cNvPr id="235" name="直線コネクタ 234"/>
        <xdr:cNvCxnSpPr/>
      </xdr:nvCxnSpPr>
      <xdr:spPr>
        <a:xfrm flipV="1">
          <a:off x="8750300" y="9576903"/>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136658</xdr:rowOff>
    </xdr:from>
    <xdr:to>
      <xdr:col>41</xdr:col>
      <xdr:colOff>101600</xdr:colOff>
      <xdr:row>56</xdr:row>
      <xdr:rowOff>66808</xdr:rowOff>
    </xdr:to>
    <xdr:sp macro="" textlink="">
      <xdr:nvSpPr>
        <xdr:cNvPr id="236" name="楕円 235"/>
        <xdr:cNvSpPr/>
      </xdr:nvSpPr>
      <xdr:spPr>
        <a:xfrm>
          <a:off x="7810500" y="9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163645</xdr:rowOff>
    </xdr:from>
    <xdr:to>
      <xdr:col>45</xdr:col>
      <xdr:colOff>177800</xdr:colOff>
      <xdr:row>56</xdr:row>
      <xdr:rowOff>16008</xdr:rowOff>
    </xdr:to>
    <xdr:cxnSp macro="">
      <xdr:nvCxnSpPr>
        <xdr:cNvPr id="237" name="直線コネクタ 236"/>
        <xdr:cNvCxnSpPr/>
      </xdr:nvCxnSpPr>
      <xdr:spPr>
        <a:xfrm flipV="1">
          <a:off x="7861300" y="9593395"/>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131288</xdr:rowOff>
    </xdr:from>
    <xdr:ext cx="599010" cy="259045"/>
    <xdr:sp macro="" textlink="">
      <xdr:nvSpPr>
        <xdr:cNvPr id="238" name="n_1aveValue【橋りょう・トンネル】&#10;一人当たり有形固定資産（償却資産）額"/>
        <xdr:cNvSpPr txBox="1"/>
      </xdr:nvSpPr>
      <xdr:spPr>
        <a:xfrm>
          <a:off x="93270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93027</xdr:rowOff>
    </xdr:from>
    <xdr:ext cx="599010" cy="259045"/>
    <xdr:sp macro="" textlink="">
      <xdr:nvSpPr>
        <xdr:cNvPr id="239" name="n_2aveValue【橋りょう・トンネル】&#10;一人当たり有形固定資産（償却資産）額"/>
        <xdr:cNvSpPr txBox="1"/>
      </xdr:nvSpPr>
      <xdr:spPr>
        <a:xfrm>
          <a:off x="8450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63957</xdr:rowOff>
    </xdr:from>
    <xdr:ext cx="599010" cy="259045"/>
    <xdr:sp macro="" textlink="">
      <xdr:nvSpPr>
        <xdr:cNvPr id="240" name="n_3aveValue【橋りょう・トンネル】&#10;一人当たり有形固定資産（償却資産）額"/>
        <xdr:cNvSpPr txBox="1"/>
      </xdr:nvSpPr>
      <xdr:spPr>
        <a:xfrm>
          <a:off x="7561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43030</xdr:rowOff>
    </xdr:from>
    <xdr:ext cx="690189" cy="259045"/>
    <xdr:sp macro="" textlink="">
      <xdr:nvSpPr>
        <xdr:cNvPr id="241" name="n_1mainValue【橋りょう・トンネル】&#10;一人当たり有形固定資産（償却資産）額"/>
        <xdr:cNvSpPr txBox="1"/>
      </xdr:nvSpPr>
      <xdr:spPr>
        <a:xfrm>
          <a:off x="9281505" y="93013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59522</xdr:rowOff>
    </xdr:from>
    <xdr:ext cx="690189" cy="259045"/>
    <xdr:sp macro="" textlink="">
      <xdr:nvSpPr>
        <xdr:cNvPr id="242" name="n_2mainValue【橋りょう・トンネル】&#10;一人当たり有形固定資産（償却資産）額"/>
        <xdr:cNvSpPr txBox="1"/>
      </xdr:nvSpPr>
      <xdr:spPr>
        <a:xfrm>
          <a:off x="8405205" y="931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83335</xdr:rowOff>
    </xdr:from>
    <xdr:ext cx="690189" cy="259045"/>
    <xdr:sp macro="" textlink="">
      <xdr:nvSpPr>
        <xdr:cNvPr id="243" name="n_3mainValue【橋りょう・トンネル】&#10;一人当たり有形固定資産（償却資産）額"/>
        <xdr:cNvSpPr txBox="1"/>
      </xdr:nvSpPr>
      <xdr:spPr>
        <a:xfrm>
          <a:off x="7516205" y="93416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81" name="楕円 280"/>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50816</xdr:rowOff>
    </xdr:from>
    <xdr:ext cx="405111" cy="259045"/>
    <xdr:sp macro="" textlink="">
      <xdr:nvSpPr>
        <xdr:cNvPr id="282" name="【公営住宅】&#10;有形固定資産減価償却率該当値テキスト"/>
        <xdr:cNvSpPr txBox="1"/>
      </xdr:nvSpPr>
      <xdr:spPr>
        <a:xfrm>
          <a:off x="4673600" y="1445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xdr:rowOff>
    </xdr:from>
    <xdr:to>
      <xdr:col>20</xdr:col>
      <xdr:colOff>38100</xdr:colOff>
      <xdr:row>85</xdr:row>
      <xdr:rowOff>116332</xdr:rowOff>
    </xdr:to>
    <xdr:sp macro="" textlink="">
      <xdr:nvSpPr>
        <xdr:cNvPr id="283" name="楕円 282"/>
        <xdr:cNvSpPr/>
      </xdr:nvSpPr>
      <xdr:spPr>
        <a:xfrm>
          <a:off x="3746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65532</xdr:rowOff>
    </xdr:to>
    <xdr:cxnSp macro="">
      <xdr:nvCxnSpPr>
        <xdr:cNvPr id="284" name="直線コネクタ 283"/>
        <xdr:cNvCxnSpPr/>
      </xdr:nvCxnSpPr>
      <xdr:spPr>
        <a:xfrm flipV="1">
          <a:off x="3797300" y="1458848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58165</xdr:rowOff>
    </xdr:from>
    <xdr:to>
      <xdr:col>15</xdr:col>
      <xdr:colOff>101600</xdr:colOff>
      <xdr:row>85</xdr:row>
      <xdr:rowOff>159765</xdr:rowOff>
    </xdr:to>
    <xdr:sp macro="" textlink="">
      <xdr:nvSpPr>
        <xdr:cNvPr id="285" name="楕円 284"/>
        <xdr:cNvSpPr/>
      </xdr:nvSpPr>
      <xdr:spPr>
        <a:xfrm>
          <a:off x="2857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65532</xdr:rowOff>
    </xdr:from>
    <xdr:to>
      <xdr:col>19</xdr:col>
      <xdr:colOff>177800</xdr:colOff>
      <xdr:row>85</xdr:row>
      <xdr:rowOff>108965</xdr:rowOff>
    </xdr:to>
    <xdr:cxnSp macro="">
      <xdr:nvCxnSpPr>
        <xdr:cNvPr id="286" name="直線コネクタ 285"/>
        <xdr:cNvCxnSpPr/>
      </xdr:nvCxnSpPr>
      <xdr:spPr>
        <a:xfrm flipV="1">
          <a:off x="2908300" y="1463878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110744</xdr:rowOff>
    </xdr:from>
    <xdr:to>
      <xdr:col>10</xdr:col>
      <xdr:colOff>165100</xdr:colOff>
      <xdr:row>86</xdr:row>
      <xdr:rowOff>40894</xdr:rowOff>
    </xdr:to>
    <xdr:sp macro="" textlink="">
      <xdr:nvSpPr>
        <xdr:cNvPr id="287" name="楕円 286"/>
        <xdr:cNvSpPr/>
      </xdr:nvSpPr>
      <xdr:spPr>
        <a:xfrm>
          <a:off x="196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108965</xdr:rowOff>
    </xdr:from>
    <xdr:to>
      <xdr:col>15</xdr:col>
      <xdr:colOff>50800</xdr:colOff>
      <xdr:row>85</xdr:row>
      <xdr:rowOff>161544</xdr:rowOff>
    </xdr:to>
    <xdr:cxnSp macro="">
      <xdr:nvCxnSpPr>
        <xdr:cNvPr id="288" name="直線コネクタ 287"/>
        <xdr:cNvCxnSpPr/>
      </xdr:nvCxnSpPr>
      <xdr:spPr>
        <a:xfrm flipV="1">
          <a:off x="2019300" y="1468221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90" name="n_2aveValue【公営住宅】&#10;有形固定資産減価償却率"/>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91" name="n_3aveValue【公営住宅】&#10;有形固定資産減価償却率"/>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107459</xdr:rowOff>
    </xdr:from>
    <xdr:ext cx="405111" cy="259045"/>
    <xdr:sp macro="" textlink="">
      <xdr:nvSpPr>
        <xdr:cNvPr id="292" name="n_1mainValue【公営住宅】&#10;有形固定資産減価償却率"/>
        <xdr:cNvSpPr txBox="1"/>
      </xdr:nvSpPr>
      <xdr:spPr>
        <a:xfrm>
          <a:off x="35820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150892</xdr:rowOff>
    </xdr:from>
    <xdr:ext cx="405111" cy="259045"/>
    <xdr:sp macro="" textlink="">
      <xdr:nvSpPr>
        <xdr:cNvPr id="293" name="n_2mainValue【公営住宅】&#10;有形固定資産減価償却率"/>
        <xdr:cNvSpPr txBox="1"/>
      </xdr:nvSpPr>
      <xdr:spPr>
        <a:xfrm>
          <a:off x="2705744" y="1472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32021</xdr:rowOff>
    </xdr:from>
    <xdr:ext cx="405111" cy="259045"/>
    <xdr:sp macro="" textlink="">
      <xdr:nvSpPr>
        <xdr:cNvPr id="294" name="n_3mainValue【公営住宅】&#10;有形固定資産減価償却率"/>
        <xdr:cNvSpPr txBox="1"/>
      </xdr:nvSpPr>
      <xdr:spPr>
        <a:xfrm>
          <a:off x="1816744" y="1477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79045</xdr:rowOff>
    </xdr:from>
    <xdr:to>
      <xdr:col>55</xdr:col>
      <xdr:colOff>50800</xdr:colOff>
      <xdr:row>86</xdr:row>
      <xdr:rowOff>9195</xdr:rowOff>
    </xdr:to>
    <xdr:sp macro="" textlink="">
      <xdr:nvSpPr>
        <xdr:cNvPr id="333" name="楕円 332"/>
        <xdr:cNvSpPr/>
      </xdr:nvSpPr>
      <xdr:spPr>
        <a:xfrm>
          <a:off x="10426700" y="146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57472</xdr:rowOff>
    </xdr:from>
    <xdr:ext cx="469744" cy="259045"/>
    <xdr:sp macro="" textlink="">
      <xdr:nvSpPr>
        <xdr:cNvPr id="334" name="【公営住宅】&#10;一人当たり面積該当値テキスト"/>
        <xdr:cNvSpPr txBox="1"/>
      </xdr:nvSpPr>
      <xdr:spPr>
        <a:xfrm>
          <a:off x="10515600" y="1463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81102</xdr:rowOff>
    </xdr:from>
    <xdr:to>
      <xdr:col>50</xdr:col>
      <xdr:colOff>165100</xdr:colOff>
      <xdr:row>86</xdr:row>
      <xdr:rowOff>11252</xdr:rowOff>
    </xdr:to>
    <xdr:sp macro="" textlink="">
      <xdr:nvSpPr>
        <xdr:cNvPr id="335" name="楕円 334"/>
        <xdr:cNvSpPr/>
      </xdr:nvSpPr>
      <xdr:spPr>
        <a:xfrm>
          <a:off x="9588500" y="146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129845</xdr:rowOff>
    </xdr:from>
    <xdr:to>
      <xdr:col>55</xdr:col>
      <xdr:colOff>0</xdr:colOff>
      <xdr:row>85</xdr:row>
      <xdr:rowOff>131902</xdr:rowOff>
    </xdr:to>
    <xdr:cxnSp macro="">
      <xdr:nvCxnSpPr>
        <xdr:cNvPr id="336" name="直線コネクタ 335"/>
        <xdr:cNvCxnSpPr/>
      </xdr:nvCxnSpPr>
      <xdr:spPr>
        <a:xfrm flipV="1">
          <a:off x="9639300" y="1470309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82322</xdr:rowOff>
    </xdr:from>
    <xdr:to>
      <xdr:col>46</xdr:col>
      <xdr:colOff>38100</xdr:colOff>
      <xdr:row>86</xdr:row>
      <xdr:rowOff>12472</xdr:rowOff>
    </xdr:to>
    <xdr:sp macro="" textlink="">
      <xdr:nvSpPr>
        <xdr:cNvPr id="337" name="楕円 336"/>
        <xdr:cNvSpPr/>
      </xdr:nvSpPr>
      <xdr:spPr>
        <a:xfrm>
          <a:off x="8699500" y="146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131902</xdr:rowOff>
    </xdr:from>
    <xdr:to>
      <xdr:col>50</xdr:col>
      <xdr:colOff>114300</xdr:colOff>
      <xdr:row>85</xdr:row>
      <xdr:rowOff>133122</xdr:rowOff>
    </xdr:to>
    <xdr:cxnSp macro="">
      <xdr:nvCxnSpPr>
        <xdr:cNvPr id="338" name="直線コネクタ 337"/>
        <xdr:cNvCxnSpPr/>
      </xdr:nvCxnSpPr>
      <xdr:spPr>
        <a:xfrm flipV="1">
          <a:off x="8750300" y="1470515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83922</xdr:rowOff>
    </xdr:from>
    <xdr:to>
      <xdr:col>41</xdr:col>
      <xdr:colOff>101600</xdr:colOff>
      <xdr:row>86</xdr:row>
      <xdr:rowOff>14072</xdr:rowOff>
    </xdr:to>
    <xdr:sp macro="" textlink="">
      <xdr:nvSpPr>
        <xdr:cNvPr id="339" name="楕円 338"/>
        <xdr:cNvSpPr/>
      </xdr:nvSpPr>
      <xdr:spPr>
        <a:xfrm>
          <a:off x="7810500" y="146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133122</xdr:rowOff>
    </xdr:from>
    <xdr:to>
      <xdr:col>45</xdr:col>
      <xdr:colOff>177800</xdr:colOff>
      <xdr:row>85</xdr:row>
      <xdr:rowOff>134722</xdr:rowOff>
    </xdr:to>
    <xdr:cxnSp macro="">
      <xdr:nvCxnSpPr>
        <xdr:cNvPr id="340" name="直線コネクタ 339"/>
        <xdr:cNvCxnSpPr/>
      </xdr:nvCxnSpPr>
      <xdr:spPr>
        <a:xfrm flipV="1">
          <a:off x="7861300" y="1470637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2379</xdr:rowOff>
    </xdr:from>
    <xdr:ext cx="469744" cy="259045"/>
    <xdr:sp macro="" textlink="">
      <xdr:nvSpPr>
        <xdr:cNvPr id="344" name="n_1mainValue【公営住宅】&#10;一人当たり面積"/>
        <xdr:cNvSpPr txBox="1"/>
      </xdr:nvSpPr>
      <xdr:spPr>
        <a:xfrm>
          <a:off x="9391727" y="147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28999</xdr:rowOff>
    </xdr:from>
    <xdr:ext cx="469744" cy="259045"/>
    <xdr:sp macro="" textlink="">
      <xdr:nvSpPr>
        <xdr:cNvPr id="345" name="n_2mainValue【公営住宅】&#10;一人当たり面積"/>
        <xdr:cNvSpPr txBox="1"/>
      </xdr:nvSpPr>
      <xdr:spPr>
        <a:xfrm>
          <a:off x="8515427" y="144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30599</xdr:rowOff>
    </xdr:from>
    <xdr:ext cx="469744" cy="259045"/>
    <xdr:sp macro="" textlink="">
      <xdr:nvSpPr>
        <xdr:cNvPr id="346" name="n_3mainValue【公営住宅】&#10;一人当たり面積"/>
        <xdr:cNvSpPr txBox="1"/>
      </xdr:nvSpPr>
      <xdr:spPr>
        <a:xfrm>
          <a:off x="7626427" y="1443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8272</xdr:rowOff>
    </xdr:from>
    <xdr:ext cx="405111" cy="259045"/>
    <xdr:sp macro="" textlink="">
      <xdr:nvSpPr>
        <xdr:cNvPr id="392" name="【認定こども園・幼稚園・保育所】&#10;有形固定資産減価償却率平均値テキスト"/>
        <xdr:cNvSpPr txBox="1"/>
      </xdr:nvSpPr>
      <xdr:spPr>
        <a:xfrm>
          <a:off x="1635760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02" name="楕円 401"/>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95267</xdr:rowOff>
    </xdr:from>
    <xdr:ext cx="405111" cy="259045"/>
    <xdr:sp macro="" textlink="">
      <xdr:nvSpPr>
        <xdr:cNvPr id="403" name="【認定こども園・幼稚園・保育所】&#10;有形固定資産減価償却率該当値テキスト"/>
        <xdr:cNvSpPr txBox="1"/>
      </xdr:nvSpPr>
      <xdr:spPr>
        <a:xfrm>
          <a:off x="16357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404" name="楕円 403"/>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57150</xdr:rowOff>
    </xdr:to>
    <xdr:cxnSp macro="">
      <xdr:nvCxnSpPr>
        <xdr:cNvPr id="405" name="直線コネクタ 404"/>
        <xdr:cNvCxnSpPr/>
      </xdr:nvCxnSpPr>
      <xdr:spPr>
        <a:xfrm flipV="1">
          <a:off x="15481300" y="6682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06" name="楕円 405"/>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39</xdr:row>
      <xdr:rowOff>118110</xdr:rowOff>
    </xdr:to>
    <xdr:cxnSp macro="">
      <xdr:nvCxnSpPr>
        <xdr:cNvPr id="407" name="直線コネクタ 406"/>
        <xdr:cNvCxnSpPr/>
      </xdr:nvCxnSpPr>
      <xdr:spPr>
        <a:xfrm flipV="1">
          <a:off x="14592300" y="6743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408" name="楕円 407"/>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118110</xdr:rowOff>
    </xdr:to>
    <xdr:cxnSp macro="">
      <xdr:nvCxnSpPr>
        <xdr:cNvPr id="409" name="直線コネクタ 408"/>
        <xdr:cNvCxnSpPr/>
      </xdr:nvCxnSpPr>
      <xdr:spPr>
        <a:xfrm>
          <a:off x="13703300" y="6785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410" name="n_1aveValue【認定こども園・幼稚園・保育所】&#10;有形固定資産減価償却率"/>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11" name="n_2aveValue【認定こども園・幼稚園・保育所】&#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12" name="n_3aveValue【認定こども園・幼稚園・保育所】&#10;有形固定資産減価償却率"/>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413" name="n_1mainValue【認定こども園・幼稚園・保育所】&#10;有形固定資産減価償却率"/>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14" name="n_2mainValue【認定こども園・幼稚園・保育所】&#10;有形固定資産減価償却率"/>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415" name="n_3mainValue【認定こども園・幼稚園・保育所】&#10;有形固定資産減価償却率"/>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444" name="【認定こども園・幼稚園・保育所】&#10;一人当たり面積平均値テキスト"/>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69850</xdr:rowOff>
    </xdr:from>
    <xdr:to>
      <xdr:col>116</xdr:col>
      <xdr:colOff>114300</xdr:colOff>
      <xdr:row>40</xdr:row>
      <xdr:rowOff>0</xdr:rowOff>
    </xdr:to>
    <xdr:sp macro="" textlink="">
      <xdr:nvSpPr>
        <xdr:cNvPr id="454" name="楕円 453"/>
        <xdr:cNvSpPr/>
      </xdr:nvSpPr>
      <xdr:spPr>
        <a:xfrm>
          <a:off x="22110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92727</xdr:rowOff>
    </xdr:from>
    <xdr:ext cx="469744" cy="259045"/>
    <xdr:sp macro="" textlink="">
      <xdr:nvSpPr>
        <xdr:cNvPr id="455" name="【認定こども園・幼稚園・保育所】&#10;一人当たり面積該当値テキスト"/>
        <xdr:cNvSpPr txBox="1"/>
      </xdr:nvSpPr>
      <xdr:spPr>
        <a:xfrm>
          <a:off x="22199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76200</xdr:rowOff>
    </xdr:from>
    <xdr:to>
      <xdr:col>112</xdr:col>
      <xdr:colOff>38100</xdr:colOff>
      <xdr:row>40</xdr:row>
      <xdr:rowOff>6350</xdr:rowOff>
    </xdr:to>
    <xdr:sp macro="" textlink="">
      <xdr:nvSpPr>
        <xdr:cNvPr id="456" name="楕円 455"/>
        <xdr:cNvSpPr/>
      </xdr:nvSpPr>
      <xdr:spPr>
        <a:xfrm>
          <a:off x="212725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120650</xdr:rowOff>
    </xdr:from>
    <xdr:to>
      <xdr:col>116</xdr:col>
      <xdr:colOff>63500</xdr:colOff>
      <xdr:row>39</xdr:row>
      <xdr:rowOff>127000</xdr:rowOff>
    </xdr:to>
    <xdr:cxnSp macro="">
      <xdr:nvCxnSpPr>
        <xdr:cNvPr id="457" name="直線コネクタ 456"/>
        <xdr:cNvCxnSpPr/>
      </xdr:nvCxnSpPr>
      <xdr:spPr>
        <a:xfrm flipV="1">
          <a:off x="21323300" y="68072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81280</xdr:rowOff>
    </xdr:from>
    <xdr:to>
      <xdr:col>107</xdr:col>
      <xdr:colOff>101600</xdr:colOff>
      <xdr:row>40</xdr:row>
      <xdr:rowOff>11430</xdr:rowOff>
    </xdr:to>
    <xdr:sp macro="" textlink="">
      <xdr:nvSpPr>
        <xdr:cNvPr id="458" name="楕円 457"/>
        <xdr:cNvSpPr/>
      </xdr:nvSpPr>
      <xdr:spPr>
        <a:xfrm>
          <a:off x="203835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127000</xdr:rowOff>
    </xdr:from>
    <xdr:to>
      <xdr:col>111</xdr:col>
      <xdr:colOff>177800</xdr:colOff>
      <xdr:row>39</xdr:row>
      <xdr:rowOff>132080</xdr:rowOff>
    </xdr:to>
    <xdr:cxnSp macro="">
      <xdr:nvCxnSpPr>
        <xdr:cNvPr id="459" name="直線コネクタ 458"/>
        <xdr:cNvCxnSpPr/>
      </xdr:nvCxnSpPr>
      <xdr:spPr>
        <a:xfrm flipV="1">
          <a:off x="20434300" y="68135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92710</xdr:rowOff>
    </xdr:from>
    <xdr:to>
      <xdr:col>102</xdr:col>
      <xdr:colOff>165100</xdr:colOff>
      <xdr:row>40</xdr:row>
      <xdr:rowOff>22860</xdr:rowOff>
    </xdr:to>
    <xdr:sp macro="" textlink="">
      <xdr:nvSpPr>
        <xdr:cNvPr id="460" name="楕円 459"/>
        <xdr:cNvSpPr/>
      </xdr:nvSpPr>
      <xdr:spPr>
        <a:xfrm>
          <a:off x="19494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132080</xdr:rowOff>
    </xdr:from>
    <xdr:to>
      <xdr:col>107</xdr:col>
      <xdr:colOff>50800</xdr:colOff>
      <xdr:row>39</xdr:row>
      <xdr:rowOff>143510</xdr:rowOff>
    </xdr:to>
    <xdr:cxnSp macro="">
      <xdr:nvCxnSpPr>
        <xdr:cNvPr id="461" name="直線コネクタ 460"/>
        <xdr:cNvCxnSpPr/>
      </xdr:nvCxnSpPr>
      <xdr:spPr>
        <a:xfrm flipV="1">
          <a:off x="19545300" y="6818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62247</xdr:rowOff>
    </xdr:from>
    <xdr:ext cx="469744" cy="259045"/>
    <xdr:sp macro="" textlink="">
      <xdr:nvSpPr>
        <xdr:cNvPr id="462" name="n_1aveValue【認定こども園・幼稚園・保育所】&#10;一人当たり面積"/>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463" name="n_2aveValue【認定こども園・幼稚園・保育所】&#10;一人当たり面積"/>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153687</xdr:rowOff>
    </xdr:from>
    <xdr:ext cx="469744" cy="259045"/>
    <xdr:sp macro="" textlink="">
      <xdr:nvSpPr>
        <xdr:cNvPr id="464" name="n_3aveValue【認定こども園・幼稚園・保育所】&#10;一人当たり面積"/>
        <xdr:cNvSpPr txBox="1"/>
      </xdr:nvSpPr>
      <xdr:spPr>
        <a:xfrm>
          <a:off x="19310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22877</xdr:rowOff>
    </xdr:from>
    <xdr:ext cx="469744" cy="259045"/>
    <xdr:sp macro="" textlink="">
      <xdr:nvSpPr>
        <xdr:cNvPr id="465" name="n_1mainValue【認定こども園・幼稚園・保育所】&#10;一人当たり面積"/>
        <xdr:cNvSpPr txBox="1"/>
      </xdr:nvSpPr>
      <xdr:spPr>
        <a:xfrm>
          <a:off x="210757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27957</xdr:rowOff>
    </xdr:from>
    <xdr:ext cx="469744" cy="259045"/>
    <xdr:sp macro="" textlink="">
      <xdr:nvSpPr>
        <xdr:cNvPr id="466" name="n_2mainValue【認定こども園・幼稚園・保育所】&#10;一人当たり面積"/>
        <xdr:cNvSpPr txBox="1"/>
      </xdr:nvSpPr>
      <xdr:spPr>
        <a:xfrm>
          <a:off x="20199427" y="654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39387</xdr:rowOff>
    </xdr:from>
    <xdr:ext cx="469744" cy="259045"/>
    <xdr:sp macro="" textlink="">
      <xdr:nvSpPr>
        <xdr:cNvPr id="467" name="n_3mainValue【認定こども園・幼稚園・保育所】&#10;一人当たり面積"/>
        <xdr:cNvSpPr txBox="1"/>
      </xdr:nvSpPr>
      <xdr:spPr>
        <a:xfrm>
          <a:off x="19310427"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97" name="【学校施設】&#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07" name="楕円 506"/>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508" name="【学校施設】&#10;有形固定資産減価償却率該当値テキスト"/>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103505</xdr:rowOff>
    </xdr:from>
    <xdr:to>
      <xdr:col>81</xdr:col>
      <xdr:colOff>101600</xdr:colOff>
      <xdr:row>61</xdr:row>
      <xdr:rowOff>33655</xdr:rowOff>
    </xdr:to>
    <xdr:sp macro="" textlink="">
      <xdr:nvSpPr>
        <xdr:cNvPr id="509" name="楕円 508"/>
        <xdr:cNvSpPr/>
      </xdr:nvSpPr>
      <xdr:spPr>
        <a:xfrm>
          <a:off x="15430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154305</xdr:rowOff>
    </xdr:from>
    <xdr:to>
      <xdr:col>85</xdr:col>
      <xdr:colOff>127000</xdr:colOff>
      <xdr:row>61</xdr:row>
      <xdr:rowOff>40005</xdr:rowOff>
    </xdr:to>
    <xdr:cxnSp macro="">
      <xdr:nvCxnSpPr>
        <xdr:cNvPr id="510" name="直線コネクタ 509"/>
        <xdr:cNvCxnSpPr/>
      </xdr:nvCxnSpPr>
      <xdr:spPr>
        <a:xfrm>
          <a:off x="15481300" y="104413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54610</xdr:rowOff>
    </xdr:to>
    <xdr:sp macro="" textlink="">
      <xdr:nvSpPr>
        <xdr:cNvPr id="511" name="楕円 510"/>
        <xdr:cNvSpPr/>
      </xdr:nvSpPr>
      <xdr:spPr>
        <a:xfrm>
          <a:off x="1454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61</xdr:row>
      <xdr:rowOff>3810</xdr:rowOff>
    </xdr:to>
    <xdr:cxnSp macro="">
      <xdr:nvCxnSpPr>
        <xdr:cNvPr id="512" name="直線コネクタ 511"/>
        <xdr:cNvCxnSpPr/>
      </xdr:nvCxnSpPr>
      <xdr:spPr>
        <a:xfrm flipV="1">
          <a:off x="14592300" y="104413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13" name="楕円 512"/>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61</xdr:row>
      <xdr:rowOff>3810</xdr:rowOff>
    </xdr:to>
    <xdr:cxnSp macro="">
      <xdr:nvCxnSpPr>
        <xdr:cNvPr id="514" name="直線コネクタ 513"/>
        <xdr:cNvCxnSpPr/>
      </xdr:nvCxnSpPr>
      <xdr:spPr>
        <a:xfrm>
          <a:off x="13703300" y="10355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515" name="n_1aveValue【学校施設】&#10;有形固定資産減価償却率"/>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6"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17"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24782</xdr:rowOff>
    </xdr:from>
    <xdr:ext cx="405111" cy="259045"/>
    <xdr:sp macro="" textlink="">
      <xdr:nvSpPr>
        <xdr:cNvPr id="518" name="n_1mainValue【学校施設】&#10;有形固定資産減価償却率"/>
        <xdr:cNvSpPr txBox="1"/>
      </xdr:nvSpPr>
      <xdr:spPr>
        <a:xfrm>
          <a:off x="15266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519" name="n_2mainValue【学校施設】&#10;有形固定資産減価償却率"/>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20"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98620</xdr:rowOff>
    </xdr:from>
    <xdr:ext cx="469744" cy="259045"/>
    <xdr:sp macro="" textlink="">
      <xdr:nvSpPr>
        <xdr:cNvPr id="549" name="【学校施設】&#10;一人当たり面積平均値テキスト"/>
        <xdr:cNvSpPr txBox="1"/>
      </xdr:nvSpPr>
      <xdr:spPr>
        <a:xfrm>
          <a:off x="22199600" y="10728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86817</xdr:rowOff>
    </xdr:from>
    <xdr:to>
      <xdr:col>116</xdr:col>
      <xdr:colOff>114300</xdr:colOff>
      <xdr:row>63</xdr:row>
      <xdr:rowOff>16967</xdr:rowOff>
    </xdr:to>
    <xdr:sp macro="" textlink="">
      <xdr:nvSpPr>
        <xdr:cNvPr id="559" name="楕円 558"/>
        <xdr:cNvSpPr/>
      </xdr:nvSpPr>
      <xdr:spPr>
        <a:xfrm>
          <a:off x="22110700" y="107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109694</xdr:rowOff>
    </xdr:from>
    <xdr:ext cx="469744" cy="259045"/>
    <xdr:sp macro="" textlink="">
      <xdr:nvSpPr>
        <xdr:cNvPr id="560" name="【学校施設】&#10;一人当たり面積該当値テキスト"/>
        <xdr:cNvSpPr txBox="1"/>
      </xdr:nvSpPr>
      <xdr:spPr>
        <a:xfrm>
          <a:off x="22199600" y="1056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83312</xdr:rowOff>
    </xdr:from>
    <xdr:to>
      <xdr:col>112</xdr:col>
      <xdr:colOff>38100</xdr:colOff>
      <xdr:row>63</xdr:row>
      <xdr:rowOff>13462</xdr:rowOff>
    </xdr:to>
    <xdr:sp macro="" textlink="">
      <xdr:nvSpPr>
        <xdr:cNvPr id="561" name="楕円 560"/>
        <xdr:cNvSpPr/>
      </xdr:nvSpPr>
      <xdr:spPr>
        <a:xfrm>
          <a:off x="21272500" y="107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134112</xdr:rowOff>
    </xdr:from>
    <xdr:to>
      <xdr:col>116</xdr:col>
      <xdr:colOff>63500</xdr:colOff>
      <xdr:row>62</xdr:row>
      <xdr:rowOff>137617</xdr:rowOff>
    </xdr:to>
    <xdr:cxnSp macro="">
      <xdr:nvCxnSpPr>
        <xdr:cNvPr id="562" name="直線コネクタ 561"/>
        <xdr:cNvCxnSpPr/>
      </xdr:nvCxnSpPr>
      <xdr:spPr>
        <a:xfrm>
          <a:off x="21323300" y="1076401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85522</xdr:rowOff>
    </xdr:from>
    <xdr:to>
      <xdr:col>107</xdr:col>
      <xdr:colOff>101600</xdr:colOff>
      <xdr:row>63</xdr:row>
      <xdr:rowOff>15672</xdr:rowOff>
    </xdr:to>
    <xdr:sp macro="" textlink="">
      <xdr:nvSpPr>
        <xdr:cNvPr id="563" name="楕円 562"/>
        <xdr:cNvSpPr/>
      </xdr:nvSpPr>
      <xdr:spPr>
        <a:xfrm>
          <a:off x="20383500" y="107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134112</xdr:rowOff>
    </xdr:from>
    <xdr:to>
      <xdr:col>111</xdr:col>
      <xdr:colOff>177800</xdr:colOff>
      <xdr:row>62</xdr:row>
      <xdr:rowOff>136322</xdr:rowOff>
    </xdr:to>
    <xdr:cxnSp macro="">
      <xdr:nvCxnSpPr>
        <xdr:cNvPr id="564" name="直線コネクタ 563"/>
        <xdr:cNvCxnSpPr/>
      </xdr:nvCxnSpPr>
      <xdr:spPr>
        <a:xfrm flipV="1">
          <a:off x="20434300" y="10764012"/>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102515</xdr:rowOff>
    </xdr:from>
    <xdr:to>
      <xdr:col>102</xdr:col>
      <xdr:colOff>165100</xdr:colOff>
      <xdr:row>63</xdr:row>
      <xdr:rowOff>32665</xdr:rowOff>
    </xdr:to>
    <xdr:sp macro="" textlink="">
      <xdr:nvSpPr>
        <xdr:cNvPr id="565" name="楕円 564"/>
        <xdr:cNvSpPr/>
      </xdr:nvSpPr>
      <xdr:spPr>
        <a:xfrm>
          <a:off x="19494500" y="107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136322</xdr:rowOff>
    </xdr:from>
    <xdr:to>
      <xdr:col>107</xdr:col>
      <xdr:colOff>50800</xdr:colOff>
      <xdr:row>62</xdr:row>
      <xdr:rowOff>153315</xdr:rowOff>
    </xdr:to>
    <xdr:cxnSp macro="">
      <xdr:nvCxnSpPr>
        <xdr:cNvPr id="566" name="直線コネクタ 565"/>
        <xdr:cNvCxnSpPr/>
      </xdr:nvCxnSpPr>
      <xdr:spPr>
        <a:xfrm flipV="1">
          <a:off x="19545300" y="10766222"/>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55033</xdr:rowOff>
    </xdr:from>
    <xdr:ext cx="469744" cy="259045"/>
    <xdr:sp macro="" textlink="">
      <xdr:nvSpPr>
        <xdr:cNvPr id="567" name="n_1aveValue【学校施設】&#10;一人当たり面積"/>
        <xdr:cNvSpPr txBox="1"/>
      </xdr:nvSpPr>
      <xdr:spPr>
        <a:xfrm>
          <a:off x="21075727" y="108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568"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119042</xdr:rowOff>
    </xdr:from>
    <xdr:ext cx="469744" cy="259045"/>
    <xdr:sp macro="" textlink="">
      <xdr:nvSpPr>
        <xdr:cNvPr id="569" name="n_3aveValue【学校施設】&#10;一人当たり面積"/>
        <xdr:cNvSpPr txBox="1"/>
      </xdr:nvSpPr>
      <xdr:spPr>
        <a:xfrm>
          <a:off x="19310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29989</xdr:rowOff>
    </xdr:from>
    <xdr:ext cx="469744" cy="259045"/>
    <xdr:sp macro="" textlink="">
      <xdr:nvSpPr>
        <xdr:cNvPr id="570" name="n_1mainValue【学校施設】&#10;一人当たり面積"/>
        <xdr:cNvSpPr txBox="1"/>
      </xdr:nvSpPr>
      <xdr:spPr>
        <a:xfrm>
          <a:off x="21075727" y="1048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32199</xdr:rowOff>
    </xdr:from>
    <xdr:ext cx="469744" cy="259045"/>
    <xdr:sp macro="" textlink="">
      <xdr:nvSpPr>
        <xdr:cNvPr id="571" name="n_2mainValue【学校施設】&#10;一人当たり面積"/>
        <xdr:cNvSpPr txBox="1"/>
      </xdr:nvSpPr>
      <xdr:spPr>
        <a:xfrm>
          <a:off x="20199427" y="104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49192</xdr:rowOff>
    </xdr:from>
    <xdr:ext cx="469744" cy="259045"/>
    <xdr:sp macro="" textlink="">
      <xdr:nvSpPr>
        <xdr:cNvPr id="572" name="n_3mainValue【学校施設】&#10;一人当たり面積"/>
        <xdr:cNvSpPr txBox="1"/>
      </xdr:nvSpPr>
      <xdr:spPr>
        <a:xfrm>
          <a:off x="19310427" y="105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1" name="テキスト ボックス 59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95" name="直線コネクタ 594"/>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96"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97" name="直線コネクタ 596"/>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98"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9" name="直線コネクタ 59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53612</xdr:rowOff>
    </xdr:from>
    <xdr:ext cx="405111" cy="259045"/>
    <xdr:sp macro="" textlink="">
      <xdr:nvSpPr>
        <xdr:cNvPr id="600" name="【児童館】&#10;有形固定資産減価償却率平均値テキスト"/>
        <xdr:cNvSpPr txBox="1"/>
      </xdr:nvSpPr>
      <xdr:spPr>
        <a:xfrm>
          <a:off x="16357600" y="1376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01" name="フローチャート: 判断 600"/>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02" name="フローチャート: 判断 601"/>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03" name="フローチャート: 判断 602"/>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04" name="フローチャート: 判断 603"/>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65024</xdr:rowOff>
    </xdr:from>
    <xdr:to>
      <xdr:col>85</xdr:col>
      <xdr:colOff>177800</xdr:colOff>
      <xdr:row>84</xdr:row>
      <xdr:rowOff>166624</xdr:rowOff>
    </xdr:to>
    <xdr:sp macro="" textlink="">
      <xdr:nvSpPr>
        <xdr:cNvPr id="610" name="楕円 609"/>
        <xdr:cNvSpPr/>
      </xdr:nvSpPr>
      <xdr:spPr>
        <a:xfrm>
          <a:off x="16268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43451</xdr:rowOff>
    </xdr:from>
    <xdr:ext cx="405111" cy="259045"/>
    <xdr:sp macro="" textlink="">
      <xdr:nvSpPr>
        <xdr:cNvPr id="611" name="【児童館】&#10;有形固定資産減価償却率該当値テキスト"/>
        <xdr:cNvSpPr txBox="1"/>
      </xdr:nvSpPr>
      <xdr:spPr>
        <a:xfrm>
          <a:off x="16357600"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612" name="楕円 611"/>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115824</xdr:rowOff>
    </xdr:from>
    <xdr:to>
      <xdr:col>85</xdr:col>
      <xdr:colOff>127000</xdr:colOff>
      <xdr:row>85</xdr:row>
      <xdr:rowOff>3811</xdr:rowOff>
    </xdr:to>
    <xdr:cxnSp macro="">
      <xdr:nvCxnSpPr>
        <xdr:cNvPr id="613" name="直線コネクタ 612"/>
        <xdr:cNvCxnSpPr/>
      </xdr:nvCxnSpPr>
      <xdr:spPr>
        <a:xfrm flipV="1">
          <a:off x="15481300" y="145176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51308</xdr:rowOff>
    </xdr:from>
    <xdr:to>
      <xdr:col>76</xdr:col>
      <xdr:colOff>165100</xdr:colOff>
      <xdr:row>85</xdr:row>
      <xdr:rowOff>152908</xdr:rowOff>
    </xdr:to>
    <xdr:sp macro="" textlink="">
      <xdr:nvSpPr>
        <xdr:cNvPr id="614" name="楕円 613"/>
        <xdr:cNvSpPr/>
      </xdr:nvSpPr>
      <xdr:spPr>
        <a:xfrm>
          <a:off x="14541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102108</xdr:rowOff>
    </xdr:to>
    <xdr:cxnSp macro="">
      <xdr:nvCxnSpPr>
        <xdr:cNvPr id="615" name="直線コネクタ 614"/>
        <xdr:cNvCxnSpPr/>
      </xdr:nvCxnSpPr>
      <xdr:spPr>
        <a:xfrm flipV="1">
          <a:off x="14592300" y="14577061"/>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156463</xdr:rowOff>
    </xdr:from>
    <xdr:to>
      <xdr:col>72</xdr:col>
      <xdr:colOff>38100</xdr:colOff>
      <xdr:row>86</xdr:row>
      <xdr:rowOff>86613</xdr:rowOff>
    </xdr:to>
    <xdr:sp macro="" textlink="">
      <xdr:nvSpPr>
        <xdr:cNvPr id="616" name="楕円 615"/>
        <xdr:cNvSpPr/>
      </xdr:nvSpPr>
      <xdr:spPr>
        <a:xfrm>
          <a:off x="13652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102108</xdr:rowOff>
    </xdr:from>
    <xdr:to>
      <xdr:col>76</xdr:col>
      <xdr:colOff>114300</xdr:colOff>
      <xdr:row>86</xdr:row>
      <xdr:rowOff>35813</xdr:rowOff>
    </xdr:to>
    <xdr:cxnSp macro="">
      <xdr:nvCxnSpPr>
        <xdr:cNvPr id="617" name="直線コネクタ 616"/>
        <xdr:cNvCxnSpPr/>
      </xdr:nvCxnSpPr>
      <xdr:spPr>
        <a:xfrm flipV="1">
          <a:off x="13703300" y="1467535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160290</xdr:rowOff>
    </xdr:from>
    <xdr:ext cx="405111" cy="259045"/>
    <xdr:sp macro="" textlink="">
      <xdr:nvSpPr>
        <xdr:cNvPr id="618" name="n_1aveValue【児童館】&#10;有形固定資産減価償却率"/>
        <xdr:cNvSpPr txBox="1"/>
      </xdr:nvSpPr>
      <xdr:spPr>
        <a:xfrm>
          <a:off x="15266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19"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4842</xdr:rowOff>
    </xdr:from>
    <xdr:ext cx="405111" cy="259045"/>
    <xdr:sp macro="" textlink="">
      <xdr:nvSpPr>
        <xdr:cNvPr id="620" name="n_3aveValue【児童館】&#10;有形固定資産減価償却率"/>
        <xdr:cNvSpPr txBox="1"/>
      </xdr:nvSpPr>
      <xdr:spPr>
        <a:xfrm>
          <a:off x="13500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621" name="n_1mainValue【児童館】&#10;有形固定資産減価償却率"/>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144035</xdr:rowOff>
    </xdr:from>
    <xdr:ext cx="405111" cy="259045"/>
    <xdr:sp macro="" textlink="">
      <xdr:nvSpPr>
        <xdr:cNvPr id="622" name="n_2mainValue【児童館】&#10;有形固定資産減価償却率"/>
        <xdr:cNvSpPr txBox="1"/>
      </xdr:nvSpPr>
      <xdr:spPr>
        <a:xfrm>
          <a:off x="14389744" y="1471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77740</xdr:rowOff>
    </xdr:from>
    <xdr:ext cx="405111" cy="259045"/>
    <xdr:sp macro="" textlink="">
      <xdr:nvSpPr>
        <xdr:cNvPr id="623" name="n_3mainValue【児童館】&#10;有形固定資産減価償却率"/>
        <xdr:cNvSpPr txBox="1"/>
      </xdr:nvSpPr>
      <xdr:spPr>
        <a:xfrm>
          <a:off x="13500744" y="148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47" name="直線コネクタ 646"/>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48"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49" name="直線コネクタ 648"/>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50"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51" name="直線コネクタ 650"/>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52"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3" name="フローチャート: 判断 652"/>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54" name="フローチャート: 判断 653"/>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5" name="フローチャート: 判断 654"/>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56" name="フローチャート: 判断 655"/>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62" name="楕円 661"/>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663" name="【児童館】&#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97789</xdr:rowOff>
    </xdr:from>
    <xdr:to>
      <xdr:col>112</xdr:col>
      <xdr:colOff>38100</xdr:colOff>
      <xdr:row>84</xdr:row>
      <xdr:rowOff>27939</xdr:rowOff>
    </xdr:to>
    <xdr:sp macro="" textlink="">
      <xdr:nvSpPr>
        <xdr:cNvPr id="664" name="楕円 663"/>
        <xdr:cNvSpPr/>
      </xdr:nvSpPr>
      <xdr:spPr>
        <a:xfrm>
          <a:off x="2127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148589</xdr:rowOff>
    </xdr:to>
    <xdr:cxnSp macro="">
      <xdr:nvCxnSpPr>
        <xdr:cNvPr id="665" name="直線コネクタ 664"/>
        <xdr:cNvCxnSpPr/>
      </xdr:nvCxnSpPr>
      <xdr:spPr>
        <a:xfrm flipV="1">
          <a:off x="21323300" y="1437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105411</xdr:rowOff>
    </xdr:from>
    <xdr:to>
      <xdr:col>107</xdr:col>
      <xdr:colOff>101600</xdr:colOff>
      <xdr:row>84</xdr:row>
      <xdr:rowOff>35561</xdr:rowOff>
    </xdr:to>
    <xdr:sp macro="" textlink="">
      <xdr:nvSpPr>
        <xdr:cNvPr id="666" name="楕円 665"/>
        <xdr:cNvSpPr/>
      </xdr:nvSpPr>
      <xdr:spPr>
        <a:xfrm>
          <a:off x="20383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148589</xdr:rowOff>
    </xdr:from>
    <xdr:to>
      <xdr:col>111</xdr:col>
      <xdr:colOff>177800</xdr:colOff>
      <xdr:row>83</xdr:row>
      <xdr:rowOff>156211</xdr:rowOff>
    </xdr:to>
    <xdr:cxnSp macro="">
      <xdr:nvCxnSpPr>
        <xdr:cNvPr id="667" name="直線コネクタ 666"/>
        <xdr:cNvCxnSpPr/>
      </xdr:nvCxnSpPr>
      <xdr:spPr>
        <a:xfrm flipV="1">
          <a:off x="20434300" y="1437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668" name="楕円 667"/>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156211</xdr:rowOff>
    </xdr:from>
    <xdr:to>
      <xdr:col>107</xdr:col>
      <xdr:colOff>50800</xdr:colOff>
      <xdr:row>83</xdr:row>
      <xdr:rowOff>163830</xdr:rowOff>
    </xdr:to>
    <xdr:cxnSp macro="">
      <xdr:nvCxnSpPr>
        <xdr:cNvPr id="669" name="直線コネクタ 668"/>
        <xdr:cNvCxnSpPr/>
      </xdr:nvCxnSpPr>
      <xdr:spPr>
        <a:xfrm flipV="1">
          <a:off x="19545300" y="14386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87647</xdr:rowOff>
    </xdr:from>
    <xdr:ext cx="469744" cy="259045"/>
    <xdr:sp macro="" textlink="">
      <xdr:nvSpPr>
        <xdr:cNvPr id="670" name="n_1aveValue【児童館】&#10;一人当たり面積"/>
        <xdr:cNvSpPr txBox="1"/>
      </xdr:nvSpPr>
      <xdr:spPr>
        <a:xfrm>
          <a:off x="21075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71"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163847</xdr:rowOff>
    </xdr:from>
    <xdr:ext cx="469744" cy="259045"/>
    <xdr:sp macro="" textlink="">
      <xdr:nvSpPr>
        <xdr:cNvPr id="672" name="n_3aveValue【児童館】&#10;一人当たり面積"/>
        <xdr:cNvSpPr txBox="1"/>
      </xdr:nvSpPr>
      <xdr:spPr>
        <a:xfrm>
          <a:off x="19310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44466</xdr:rowOff>
    </xdr:from>
    <xdr:ext cx="469744" cy="259045"/>
    <xdr:sp macro="" textlink="">
      <xdr:nvSpPr>
        <xdr:cNvPr id="673" name="n_1mainValue【児童館】&#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52088</xdr:rowOff>
    </xdr:from>
    <xdr:ext cx="469744" cy="259045"/>
    <xdr:sp macro="" textlink="">
      <xdr:nvSpPr>
        <xdr:cNvPr id="674" name="n_2mainValue【児童館】&#10;一人当たり面積"/>
        <xdr:cNvSpPr txBox="1"/>
      </xdr:nvSpPr>
      <xdr:spPr>
        <a:xfrm>
          <a:off x="20199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675" name="n_3mainValue【児童館】&#10;一人当たり面積"/>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4" name="テキスト ボックス 6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98" name="直線コネクタ 697"/>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99"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00" name="直線コネクタ 699"/>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2" name="直線コネクタ 7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703"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04" name="フローチャート: 判断 703"/>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05" name="フローチャート: 判断 704"/>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06" name="フローチャート: 判断 705"/>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07" name="フローチャート: 判断 706"/>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98552</xdr:rowOff>
    </xdr:from>
    <xdr:to>
      <xdr:col>85</xdr:col>
      <xdr:colOff>177800</xdr:colOff>
      <xdr:row>103</xdr:row>
      <xdr:rowOff>28702</xdr:rowOff>
    </xdr:to>
    <xdr:sp macro="" textlink="">
      <xdr:nvSpPr>
        <xdr:cNvPr id="713" name="楕円 712"/>
        <xdr:cNvSpPr/>
      </xdr:nvSpPr>
      <xdr:spPr>
        <a:xfrm>
          <a:off x="162687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121429</xdr:rowOff>
    </xdr:from>
    <xdr:ext cx="405111" cy="259045"/>
    <xdr:sp macro="" textlink="">
      <xdr:nvSpPr>
        <xdr:cNvPr id="714" name="【公民館】&#10;有形固定資産減価償却率該当値テキスト"/>
        <xdr:cNvSpPr txBox="1"/>
      </xdr:nvSpPr>
      <xdr:spPr>
        <a:xfrm>
          <a:off x="16357600" y="1743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137413</xdr:rowOff>
    </xdr:from>
    <xdr:to>
      <xdr:col>81</xdr:col>
      <xdr:colOff>101600</xdr:colOff>
      <xdr:row>103</xdr:row>
      <xdr:rowOff>67563</xdr:rowOff>
    </xdr:to>
    <xdr:sp macro="" textlink="">
      <xdr:nvSpPr>
        <xdr:cNvPr id="715" name="楕円 714"/>
        <xdr:cNvSpPr/>
      </xdr:nvSpPr>
      <xdr:spPr>
        <a:xfrm>
          <a:off x="154305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149352</xdr:rowOff>
    </xdr:from>
    <xdr:to>
      <xdr:col>85</xdr:col>
      <xdr:colOff>127000</xdr:colOff>
      <xdr:row>103</xdr:row>
      <xdr:rowOff>16763</xdr:rowOff>
    </xdr:to>
    <xdr:cxnSp macro="">
      <xdr:nvCxnSpPr>
        <xdr:cNvPr id="716" name="直線コネクタ 715"/>
        <xdr:cNvCxnSpPr/>
      </xdr:nvCxnSpPr>
      <xdr:spPr>
        <a:xfrm flipV="1">
          <a:off x="15481300" y="17637252"/>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xdr:rowOff>
    </xdr:from>
    <xdr:to>
      <xdr:col>76</xdr:col>
      <xdr:colOff>165100</xdr:colOff>
      <xdr:row>103</xdr:row>
      <xdr:rowOff>101854</xdr:rowOff>
    </xdr:to>
    <xdr:sp macro="" textlink="">
      <xdr:nvSpPr>
        <xdr:cNvPr id="717" name="楕円 716"/>
        <xdr:cNvSpPr/>
      </xdr:nvSpPr>
      <xdr:spPr>
        <a:xfrm>
          <a:off x="14541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xdr:rowOff>
    </xdr:from>
    <xdr:to>
      <xdr:col>81</xdr:col>
      <xdr:colOff>50800</xdr:colOff>
      <xdr:row>103</xdr:row>
      <xdr:rowOff>51054</xdr:rowOff>
    </xdr:to>
    <xdr:cxnSp macro="">
      <xdr:nvCxnSpPr>
        <xdr:cNvPr id="718" name="直線コネクタ 717"/>
        <xdr:cNvCxnSpPr/>
      </xdr:nvCxnSpPr>
      <xdr:spPr>
        <a:xfrm flipV="1">
          <a:off x="14592300" y="176761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34544</xdr:rowOff>
    </xdr:from>
    <xdr:to>
      <xdr:col>72</xdr:col>
      <xdr:colOff>38100</xdr:colOff>
      <xdr:row>103</xdr:row>
      <xdr:rowOff>136144</xdr:rowOff>
    </xdr:to>
    <xdr:sp macro="" textlink="">
      <xdr:nvSpPr>
        <xdr:cNvPr id="719" name="楕円 718"/>
        <xdr:cNvSpPr/>
      </xdr:nvSpPr>
      <xdr:spPr>
        <a:xfrm>
          <a:off x="13652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51054</xdr:rowOff>
    </xdr:from>
    <xdr:to>
      <xdr:col>76</xdr:col>
      <xdr:colOff>114300</xdr:colOff>
      <xdr:row>103</xdr:row>
      <xdr:rowOff>85344</xdr:rowOff>
    </xdr:to>
    <xdr:cxnSp macro="">
      <xdr:nvCxnSpPr>
        <xdr:cNvPr id="720" name="直線コネクタ 719"/>
        <xdr:cNvCxnSpPr/>
      </xdr:nvCxnSpPr>
      <xdr:spPr>
        <a:xfrm flipV="1">
          <a:off x="13703300" y="177104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21" name="n_1ave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22"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723" name="n_3ave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84090</xdr:rowOff>
    </xdr:from>
    <xdr:ext cx="405111" cy="259045"/>
    <xdr:sp macro="" textlink="">
      <xdr:nvSpPr>
        <xdr:cNvPr id="724" name="n_1mainValue【公民館】&#10;有形固定資産減価償却率"/>
        <xdr:cNvSpPr txBox="1"/>
      </xdr:nvSpPr>
      <xdr:spPr>
        <a:xfrm>
          <a:off x="15266044" y="1740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118381</xdr:rowOff>
    </xdr:from>
    <xdr:ext cx="405111" cy="259045"/>
    <xdr:sp macro="" textlink="">
      <xdr:nvSpPr>
        <xdr:cNvPr id="725" name="n_2mainValue【公民館】&#10;有形固定資産減価償却率"/>
        <xdr:cNvSpPr txBox="1"/>
      </xdr:nvSpPr>
      <xdr:spPr>
        <a:xfrm>
          <a:off x="14389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152671</xdr:rowOff>
    </xdr:from>
    <xdr:ext cx="405111" cy="259045"/>
    <xdr:sp macro="" textlink="">
      <xdr:nvSpPr>
        <xdr:cNvPr id="726" name="n_3mainValue【公民館】&#10;有形固定資産減価償却率"/>
        <xdr:cNvSpPr txBox="1"/>
      </xdr:nvSpPr>
      <xdr:spPr>
        <a:xfrm>
          <a:off x="13500744" y="1746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48" name="直線コネクタ 747"/>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49"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50" name="直線コネクタ 749"/>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51"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52" name="直線コネクタ 751"/>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753" name="【公民館】&#10;一人当たり面積平均値テキスト"/>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54" name="フローチャート: 判断 753"/>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55" name="フローチャート: 判断 754"/>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56" name="フローチャート: 判断 755"/>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57" name="フローチャート: 判断 756"/>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56947</xdr:rowOff>
    </xdr:from>
    <xdr:to>
      <xdr:col>116</xdr:col>
      <xdr:colOff>114300</xdr:colOff>
      <xdr:row>107</xdr:row>
      <xdr:rowOff>158547</xdr:rowOff>
    </xdr:to>
    <xdr:sp macro="" textlink="">
      <xdr:nvSpPr>
        <xdr:cNvPr id="763" name="楕円 762"/>
        <xdr:cNvSpPr/>
      </xdr:nvSpPr>
      <xdr:spPr>
        <a:xfrm>
          <a:off x="221107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35374</xdr:rowOff>
    </xdr:from>
    <xdr:ext cx="469744" cy="259045"/>
    <xdr:sp macro="" textlink="">
      <xdr:nvSpPr>
        <xdr:cNvPr id="764" name="【公民館】&#10;一人当たり面積該当値テキスト"/>
        <xdr:cNvSpPr txBox="1"/>
      </xdr:nvSpPr>
      <xdr:spPr>
        <a:xfrm>
          <a:off x="22199600" y="183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58776</xdr:rowOff>
    </xdr:from>
    <xdr:to>
      <xdr:col>112</xdr:col>
      <xdr:colOff>38100</xdr:colOff>
      <xdr:row>107</xdr:row>
      <xdr:rowOff>160376</xdr:rowOff>
    </xdr:to>
    <xdr:sp macro="" textlink="">
      <xdr:nvSpPr>
        <xdr:cNvPr id="765" name="楕円 764"/>
        <xdr:cNvSpPr/>
      </xdr:nvSpPr>
      <xdr:spPr>
        <a:xfrm>
          <a:off x="21272500" y="184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107747</xdr:rowOff>
    </xdr:from>
    <xdr:to>
      <xdr:col>116</xdr:col>
      <xdr:colOff>63500</xdr:colOff>
      <xdr:row>107</xdr:row>
      <xdr:rowOff>109576</xdr:rowOff>
    </xdr:to>
    <xdr:cxnSp macro="">
      <xdr:nvCxnSpPr>
        <xdr:cNvPr id="766" name="直線コネクタ 765"/>
        <xdr:cNvCxnSpPr/>
      </xdr:nvCxnSpPr>
      <xdr:spPr>
        <a:xfrm flipV="1">
          <a:off x="21323300" y="1845289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67" name="楕円 766"/>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109576</xdr:rowOff>
    </xdr:from>
    <xdr:to>
      <xdr:col>111</xdr:col>
      <xdr:colOff>177800</xdr:colOff>
      <xdr:row>107</xdr:row>
      <xdr:rowOff>110489</xdr:rowOff>
    </xdr:to>
    <xdr:cxnSp macro="">
      <xdr:nvCxnSpPr>
        <xdr:cNvPr id="768" name="直線コネクタ 767"/>
        <xdr:cNvCxnSpPr/>
      </xdr:nvCxnSpPr>
      <xdr:spPr>
        <a:xfrm flipV="1">
          <a:off x="20434300" y="1845472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61519</xdr:rowOff>
    </xdr:from>
    <xdr:to>
      <xdr:col>102</xdr:col>
      <xdr:colOff>165100</xdr:colOff>
      <xdr:row>107</xdr:row>
      <xdr:rowOff>163119</xdr:rowOff>
    </xdr:to>
    <xdr:sp macro="" textlink="">
      <xdr:nvSpPr>
        <xdr:cNvPr id="769" name="楕円 768"/>
        <xdr:cNvSpPr/>
      </xdr:nvSpPr>
      <xdr:spPr>
        <a:xfrm>
          <a:off x="19494500" y="184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112319</xdr:rowOff>
    </xdr:to>
    <xdr:cxnSp macro="">
      <xdr:nvCxnSpPr>
        <xdr:cNvPr id="770" name="直線コネクタ 769"/>
        <xdr:cNvCxnSpPr/>
      </xdr:nvCxnSpPr>
      <xdr:spPr>
        <a:xfrm flipV="1">
          <a:off x="19545300" y="1845563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771"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158360</xdr:rowOff>
    </xdr:from>
    <xdr:ext cx="469744" cy="259045"/>
    <xdr:sp macro="" textlink="">
      <xdr:nvSpPr>
        <xdr:cNvPr id="772" name="n_2aveValue【公民館】&#10;一人当たり面積"/>
        <xdr:cNvSpPr txBox="1"/>
      </xdr:nvSpPr>
      <xdr:spPr>
        <a:xfrm>
          <a:off x="20199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158818</xdr:rowOff>
    </xdr:from>
    <xdr:ext cx="469744" cy="259045"/>
    <xdr:sp macro="" textlink="">
      <xdr:nvSpPr>
        <xdr:cNvPr id="773" name="n_3aveValue【公民館】&#10;一人当たり面積"/>
        <xdr:cNvSpPr txBox="1"/>
      </xdr:nvSpPr>
      <xdr:spPr>
        <a:xfrm>
          <a:off x="19310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151503</xdr:rowOff>
    </xdr:from>
    <xdr:ext cx="469744" cy="259045"/>
    <xdr:sp macro="" textlink="">
      <xdr:nvSpPr>
        <xdr:cNvPr id="774" name="n_1mainValue【公民館】&#10;一人当たり面積"/>
        <xdr:cNvSpPr txBox="1"/>
      </xdr:nvSpPr>
      <xdr:spPr>
        <a:xfrm>
          <a:off x="21075727" y="184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775" name="n_2main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8196</xdr:rowOff>
    </xdr:from>
    <xdr:ext cx="469744" cy="259045"/>
    <xdr:sp macro="" textlink="">
      <xdr:nvSpPr>
        <xdr:cNvPr id="776" name="n_3mainValue【公民館】&#10;一人当たり面積"/>
        <xdr:cNvSpPr txBox="1"/>
      </xdr:nvSpPr>
      <xdr:spPr>
        <a:xfrm>
          <a:off x="19310427" y="181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広大な行政面積を有している本町の特異性から、道路・橋りょうにおける指標が高い状況あります。</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また、各種施設においても、一人当たり面積は各平均を上回っています。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今後も、各施設の現状を把握しながら、財政状況を考慮し、計画的な維持補修・更新に努めていきます。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北海道別海町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15,171
14,858
1,319.63
18,339,330
18,287,562
51,387
9,219,195
16,310,211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80645</xdr:rowOff>
    </xdr:from>
    <xdr:to>
      <xdr:col>24</xdr:col>
      <xdr:colOff>114300</xdr:colOff>
      <xdr:row>39</xdr:row>
      <xdr:rowOff>10795</xdr:rowOff>
    </xdr:to>
    <xdr:sp macro="" textlink="">
      <xdr:nvSpPr>
        <xdr:cNvPr id="71" name="楕円 70"/>
        <xdr:cNvSpPr/>
      </xdr:nvSpPr>
      <xdr:spPr>
        <a:xfrm>
          <a:off x="4584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103522</xdr:rowOff>
    </xdr:from>
    <xdr:ext cx="405111" cy="259045"/>
    <xdr:sp macro="" textlink="">
      <xdr:nvSpPr>
        <xdr:cNvPr id="72" name="【図書館】&#10;有形固定資産減価償却率該当値テキスト"/>
        <xdr:cNvSpPr txBox="1"/>
      </xdr:nvSpPr>
      <xdr:spPr>
        <a:xfrm>
          <a:off x="4673600" y="644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118745</xdr:rowOff>
    </xdr:from>
    <xdr:to>
      <xdr:col>20</xdr:col>
      <xdr:colOff>38100</xdr:colOff>
      <xdr:row>39</xdr:row>
      <xdr:rowOff>48895</xdr:rowOff>
    </xdr:to>
    <xdr:sp macro="" textlink="">
      <xdr:nvSpPr>
        <xdr:cNvPr id="73" name="楕円 72"/>
        <xdr:cNvSpPr/>
      </xdr:nvSpPr>
      <xdr:spPr>
        <a:xfrm>
          <a:off x="3746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131445</xdr:rowOff>
    </xdr:from>
    <xdr:to>
      <xdr:col>24</xdr:col>
      <xdr:colOff>63500</xdr:colOff>
      <xdr:row>38</xdr:row>
      <xdr:rowOff>169545</xdr:rowOff>
    </xdr:to>
    <xdr:cxnSp macro="">
      <xdr:nvCxnSpPr>
        <xdr:cNvPr id="74" name="直線コネクタ 73"/>
        <xdr:cNvCxnSpPr/>
      </xdr:nvCxnSpPr>
      <xdr:spPr>
        <a:xfrm flipV="1">
          <a:off x="3797300" y="6646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143510</xdr:rowOff>
    </xdr:from>
    <xdr:to>
      <xdr:col>15</xdr:col>
      <xdr:colOff>101600</xdr:colOff>
      <xdr:row>39</xdr:row>
      <xdr:rowOff>73660</xdr:rowOff>
    </xdr:to>
    <xdr:sp macro="" textlink="">
      <xdr:nvSpPr>
        <xdr:cNvPr id="75" name="楕円 74"/>
        <xdr:cNvSpPr/>
      </xdr:nvSpPr>
      <xdr:spPr>
        <a:xfrm>
          <a:off x="2857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169545</xdr:rowOff>
    </xdr:from>
    <xdr:to>
      <xdr:col>19</xdr:col>
      <xdr:colOff>177800</xdr:colOff>
      <xdr:row>39</xdr:row>
      <xdr:rowOff>22860</xdr:rowOff>
    </xdr:to>
    <xdr:cxnSp macro="">
      <xdr:nvCxnSpPr>
        <xdr:cNvPr id="76" name="直線コネクタ 75"/>
        <xdr:cNvCxnSpPr/>
      </xdr:nvCxnSpPr>
      <xdr:spPr>
        <a:xfrm flipV="1">
          <a:off x="2908300" y="66846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7" name="楕円 76"/>
        <xdr:cNvSpPr/>
      </xdr:nvSpPr>
      <xdr:spPr>
        <a:xfrm>
          <a:off x="196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22860</xdr:rowOff>
    </xdr:from>
    <xdr:to>
      <xdr:col>15</xdr:col>
      <xdr:colOff>50800</xdr:colOff>
      <xdr:row>39</xdr:row>
      <xdr:rowOff>57150</xdr:rowOff>
    </xdr:to>
    <xdr:cxnSp macro="">
      <xdr:nvCxnSpPr>
        <xdr:cNvPr id="78" name="直線コネクタ 77"/>
        <xdr:cNvCxnSpPr/>
      </xdr:nvCxnSpPr>
      <xdr:spPr>
        <a:xfrm flipV="1">
          <a:off x="2019300" y="6709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9" name="n_1aveValue【図書館】&#10;有形固定資産減価償却率"/>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0" name="n_2aveValue【図書館】&#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167657</xdr:rowOff>
    </xdr:from>
    <xdr:ext cx="405111" cy="259045"/>
    <xdr:sp macro="" textlink="">
      <xdr:nvSpPr>
        <xdr:cNvPr id="81" name="n_3aveValue【図書館】&#10;有形固定資産減価償却率"/>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40022</xdr:rowOff>
    </xdr:from>
    <xdr:ext cx="405111" cy="259045"/>
    <xdr:sp macro="" textlink="">
      <xdr:nvSpPr>
        <xdr:cNvPr id="82" name="n_1mainValue【図書館】&#10;有形固定資産減価償却率"/>
        <xdr:cNvSpPr txBox="1"/>
      </xdr:nvSpPr>
      <xdr:spPr>
        <a:xfrm>
          <a:off x="3582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90187</xdr:rowOff>
    </xdr:from>
    <xdr:ext cx="405111" cy="259045"/>
    <xdr:sp macro="" textlink="">
      <xdr:nvSpPr>
        <xdr:cNvPr id="83" name="n_2mainValue【図書館】&#10;有形固定資産減価償却率"/>
        <xdr:cNvSpPr txBox="1"/>
      </xdr:nvSpPr>
      <xdr:spPr>
        <a:xfrm>
          <a:off x="2705744"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124477</xdr:rowOff>
    </xdr:from>
    <xdr:ext cx="405111" cy="259045"/>
    <xdr:sp macro="" textlink="">
      <xdr:nvSpPr>
        <xdr:cNvPr id="84" name="n_3mainValue【図書館】&#10;有形固定資産減価償却率"/>
        <xdr:cNvSpPr txBox="1"/>
      </xdr:nvSpPr>
      <xdr:spPr>
        <a:xfrm>
          <a:off x="18167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3"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33020</xdr:rowOff>
    </xdr:from>
    <xdr:to>
      <xdr:col>55</xdr:col>
      <xdr:colOff>50800</xdr:colOff>
      <xdr:row>36</xdr:row>
      <xdr:rowOff>134620</xdr:rowOff>
    </xdr:to>
    <xdr:sp macro="" textlink="">
      <xdr:nvSpPr>
        <xdr:cNvPr id="123" name="楕円 122"/>
        <xdr:cNvSpPr/>
      </xdr:nvSpPr>
      <xdr:spPr>
        <a:xfrm>
          <a:off x="10426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55897</xdr:rowOff>
    </xdr:from>
    <xdr:ext cx="469744" cy="259045"/>
    <xdr:sp macro="" textlink="">
      <xdr:nvSpPr>
        <xdr:cNvPr id="124" name="【図書館】&#10;一人当たり面積該当値テキスト"/>
        <xdr:cNvSpPr txBox="1"/>
      </xdr:nvSpPr>
      <xdr:spPr>
        <a:xfrm>
          <a:off x="105156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40640</xdr:rowOff>
    </xdr:from>
    <xdr:to>
      <xdr:col>50</xdr:col>
      <xdr:colOff>165100</xdr:colOff>
      <xdr:row>36</xdr:row>
      <xdr:rowOff>142240</xdr:rowOff>
    </xdr:to>
    <xdr:sp macro="" textlink="">
      <xdr:nvSpPr>
        <xdr:cNvPr id="125" name="楕円 124"/>
        <xdr:cNvSpPr/>
      </xdr:nvSpPr>
      <xdr:spPr>
        <a:xfrm>
          <a:off x="9588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83820</xdr:rowOff>
    </xdr:from>
    <xdr:to>
      <xdr:col>55</xdr:col>
      <xdr:colOff>0</xdr:colOff>
      <xdr:row>36</xdr:row>
      <xdr:rowOff>91440</xdr:rowOff>
    </xdr:to>
    <xdr:cxnSp macro="">
      <xdr:nvCxnSpPr>
        <xdr:cNvPr id="126" name="直線コネクタ 125"/>
        <xdr:cNvCxnSpPr/>
      </xdr:nvCxnSpPr>
      <xdr:spPr>
        <a:xfrm flipV="1">
          <a:off x="9639300" y="6256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27" name="楕円 126"/>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91440</xdr:rowOff>
    </xdr:from>
    <xdr:to>
      <xdr:col>50</xdr:col>
      <xdr:colOff>114300</xdr:colOff>
      <xdr:row>36</xdr:row>
      <xdr:rowOff>99060</xdr:rowOff>
    </xdr:to>
    <xdr:cxnSp macro="">
      <xdr:nvCxnSpPr>
        <xdr:cNvPr id="128" name="直線コネクタ 127"/>
        <xdr:cNvCxnSpPr/>
      </xdr:nvCxnSpPr>
      <xdr:spPr>
        <a:xfrm flipV="1">
          <a:off x="8750300" y="6263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63500</xdr:rowOff>
    </xdr:from>
    <xdr:to>
      <xdr:col>41</xdr:col>
      <xdr:colOff>101600</xdr:colOff>
      <xdr:row>36</xdr:row>
      <xdr:rowOff>165100</xdr:rowOff>
    </xdr:to>
    <xdr:sp macro="" textlink="">
      <xdr:nvSpPr>
        <xdr:cNvPr id="129" name="楕円 128"/>
        <xdr:cNvSpPr/>
      </xdr:nvSpPr>
      <xdr:spPr>
        <a:xfrm>
          <a:off x="781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36</xdr:row>
      <xdr:rowOff>114300</xdr:rowOff>
    </xdr:to>
    <xdr:cxnSp macro="">
      <xdr:nvCxnSpPr>
        <xdr:cNvPr id="130" name="直線コネクタ 129"/>
        <xdr:cNvCxnSpPr/>
      </xdr:nvCxnSpPr>
      <xdr:spPr>
        <a:xfrm flipV="1">
          <a:off x="7861300" y="6271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158767</xdr:rowOff>
    </xdr:from>
    <xdr:ext cx="469744" cy="259045"/>
    <xdr:sp macro="" textlink="">
      <xdr:nvSpPr>
        <xdr:cNvPr id="134" name="n_1mainValue【図書館】&#10;一人当たり面積"/>
        <xdr:cNvSpPr txBox="1"/>
      </xdr:nvSpPr>
      <xdr:spPr>
        <a:xfrm>
          <a:off x="9391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35" name="n_2mainValue【図書館】&#10;一人当たり面積"/>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10177</xdr:rowOff>
    </xdr:from>
    <xdr:ext cx="469744" cy="259045"/>
    <xdr:sp macro="" textlink="">
      <xdr:nvSpPr>
        <xdr:cNvPr id="136" name="n_3mainValue【図書館】&#10;一人当たり面積"/>
        <xdr:cNvSpPr txBox="1"/>
      </xdr:nvSpPr>
      <xdr:spPr>
        <a:xfrm>
          <a:off x="7626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楕円 177"/>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79" name="【体育館・プー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80" name="楕円 179"/>
        <xdr:cNvSpPr/>
      </xdr:nvSpPr>
      <xdr:spPr>
        <a:xfrm>
          <a:off x="3746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40822</xdr:rowOff>
    </xdr:from>
    <xdr:to>
      <xdr:col>24</xdr:col>
      <xdr:colOff>63500</xdr:colOff>
      <xdr:row>61</xdr:row>
      <xdr:rowOff>148590</xdr:rowOff>
    </xdr:to>
    <xdr:cxnSp macro="">
      <xdr:nvCxnSpPr>
        <xdr:cNvPr id="181" name="直線コネクタ 180"/>
        <xdr:cNvCxnSpPr/>
      </xdr:nvCxnSpPr>
      <xdr:spPr>
        <a:xfrm>
          <a:off x="3797300" y="10499272"/>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82" name="楕円 181"/>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40822</xdr:rowOff>
    </xdr:to>
    <xdr:cxnSp macro="">
      <xdr:nvCxnSpPr>
        <xdr:cNvPr id="183" name="直線コネクタ 182"/>
        <xdr:cNvCxnSpPr/>
      </xdr:nvCxnSpPr>
      <xdr:spPr>
        <a:xfrm>
          <a:off x="2908300" y="104372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84" name="楕円 183"/>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61</xdr:row>
      <xdr:rowOff>57150</xdr:rowOff>
    </xdr:to>
    <xdr:cxnSp macro="">
      <xdr:nvCxnSpPr>
        <xdr:cNvPr id="185" name="直線コネクタ 184"/>
        <xdr:cNvCxnSpPr/>
      </xdr:nvCxnSpPr>
      <xdr:spPr>
        <a:xfrm flipV="1">
          <a:off x="2019300" y="104372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6" name="n_1aveValue【体育館・プー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7" name="n_2aveValue【体育館・プー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188" name="n_3aveValue【体育館・プー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82749</xdr:rowOff>
    </xdr:from>
    <xdr:ext cx="405111" cy="259045"/>
    <xdr:sp macro="" textlink="">
      <xdr:nvSpPr>
        <xdr:cNvPr id="189" name="n_1mainValue【体育館・プール】&#10;有形固定資産減価償却率"/>
        <xdr:cNvSpPr txBox="1"/>
      </xdr:nvSpPr>
      <xdr:spPr>
        <a:xfrm>
          <a:off x="3582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0" name="n_2mainValue【体育館・プー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124477</xdr:rowOff>
    </xdr:from>
    <xdr:ext cx="405111" cy="259045"/>
    <xdr:sp macro="" textlink="">
      <xdr:nvSpPr>
        <xdr:cNvPr id="191" name="n_3mainValue【体育館・プール】&#10;有形固定資産減価償却率"/>
        <xdr:cNvSpPr txBox="1"/>
      </xdr:nvSpPr>
      <xdr:spPr>
        <a:xfrm>
          <a:off x="1816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153941</xdr:rowOff>
    </xdr:from>
    <xdr:ext cx="469744" cy="259045"/>
    <xdr:sp macro="" textlink="">
      <xdr:nvSpPr>
        <xdr:cNvPr id="216" name="【体育館・プール】&#10;一人当たり面積平均値テキスト"/>
        <xdr:cNvSpPr txBox="1"/>
      </xdr:nvSpPr>
      <xdr:spPr>
        <a:xfrm>
          <a:off x="10515600" y="1044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41783</xdr:rowOff>
    </xdr:from>
    <xdr:to>
      <xdr:col>55</xdr:col>
      <xdr:colOff>50800</xdr:colOff>
      <xdr:row>60</xdr:row>
      <xdr:rowOff>143383</xdr:rowOff>
    </xdr:to>
    <xdr:sp macro="" textlink="">
      <xdr:nvSpPr>
        <xdr:cNvPr id="226" name="楕円 225"/>
        <xdr:cNvSpPr/>
      </xdr:nvSpPr>
      <xdr:spPr>
        <a:xfrm>
          <a:off x="10426700" y="1032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64660</xdr:rowOff>
    </xdr:from>
    <xdr:ext cx="469744" cy="259045"/>
    <xdr:sp macro="" textlink="">
      <xdr:nvSpPr>
        <xdr:cNvPr id="227" name="【体育館・プール】&#10;一人当たり面積該当値テキスト"/>
        <xdr:cNvSpPr txBox="1"/>
      </xdr:nvSpPr>
      <xdr:spPr>
        <a:xfrm>
          <a:off x="10515600"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48641</xdr:rowOff>
    </xdr:from>
    <xdr:to>
      <xdr:col>50</xdr:col>
      <xdr:colOff>165100</xdr:colOff>
      <xdr:row>60</xdr:row>
      <xdr:rowOff>150241</xdr:rowOff>
    </xdr:to>
    <xdr:sp macro="" textlink="">
      <xdr:nvSpPr>
        <xdr:cNvPr id="228" name="楕円 227"/>
        <xdr:cNvSpPr/>
      </xdr:nvSpPr>
      <xdr:spPr>
        <a:xfrm>
          <a:off x="9588500" y="103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92583</xdr:rowOff>
    </xdr:from>
    <xdr:to>
      <xdr:col>55</xdr:col>
      <xdr:colOff>0</xdr:colOff>
      <xdr:row>60</xdr:row>
      <xdr:rowOff>99441</xdr:rowOff>
    </xdr:to>
    <xdr:cxnSp macro="">
      <xdr:nvCxnSpPr>
        <xdr:cNvPr id="229" name="直線コネクタ 228"/>
        <xdr:cNvCxnSpPr/>
      </xdr:nvCxnSpPr>
      <xdr:spPr>
        <a:xfrm flipV="1">
          <a:off x="9639300" y="1037958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52070</xdr:rowOff>
    </xdr:from>
    <xdr:to>
      <xdr:col>46</xdr:col>
      <xdr:colOff>38100</xdr:colOff>
      <xdr:row>60</xdr:row>
      <xdr:rowOff>153670</xdr:rowOff>
    </xdr:to>
    <xdr:sp macro="" textlink="">
      <xdr:nvSpPr>
        <xdr:cNvPr id="230" name="楕円 229"/>
        <xdr:cNvSpPr/>
      </xdr:nvSpPr>
      <xdr:spPr>
        <a:xfrm>
          <a:off x="869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99441</xdr:rowOff>
    </xdr:from>
    <xdr:to>
      <xdr:col>50</xdr:col>
      <xdr:colOff>114300</xdr:colOff>
      <xdr:row>60</xdr:row>
      <xdr:rowOff>102870</xdr:rowOff>
    </xdr:to>
    <xdr:cxnSp macro="">
      <xdr:nvCxnSpPr>
        <xdr:cNvPr id="231" name="直線コネクタ 230"/>
        <xdr:cNvCxnSpPr/>
      </xdr:nvCxnSpPr>
      <xdr:spPr>
        <a:xfrm flipV="1">
          <a:off x="8750300" y="1038644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57785</xdr:rowOff>
    </xdr:from>
    <xdr:to>
      <xdr:col>41</xdr:col>
      <xdr:colOff>101600</xdr:colOff>
      <xdr:row>60</xdr:row>
      <xdr:rowOff>159385</xdr:rowOff>
    </xdr:to>
    <xdr:sp macro="" textlink="">
      <xdr:nvSpPr>
        <xdr:cNvPr id="232" name="楕円 231"/>
        <xdr:cNvSpPr/>
      </xdr:nvSpPr>
      <xdr:spPr>
        <a:xfrm>
          <a:off x="781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102870</xdr:rowOff>
    </xdr:from>
    <xdr:to>
      <xdr:col>45</xdr:col>
      <xdr:colOff>177800</xdr:colOff>
      <xdr:row>60</xdr:row>
      <xdr:rowOff>108585</xdr:rowOff>
    </xdr:to>
    <xdr:cxnSp macro="">
      <xdr:nvCxnSpPr>
        <xdr:cNvPr id="233" name="直線コネクタ 232"/>
        <xdr:cNvCxnSpPr/>
      </xdr:nvCxnSpPr>
      <xdr:spPr>
        <a:xfrm flipV="1">
          <a:off x="7861300" y="10389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128223</xdr:rowOff>
    </xdr:from>
    <xdr:ext cx="469744" cy="259045"/>
    <xdr:sp macro="" textlink="">
      <xdr:nvSpPr>
        <xdr:cNvPr id="234" name="n_1aveValue【体育館・プール】&#10;一人当たり面積"/>
        <xdr:cNvSpPr txBox="1"/>
      </xdr:nvSpPr>
      <xdr:spPr>
        <a:xfrm>
          <a:off x="93917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8208</xdr:rowOff>
    </xdr:from>
    <xdr:ext cx="469744" cy="259045"/>
    <xdr:sp macro="" textlink="">
      <xdr:nvSpPr>
        <xdr:cNvPr id="235" name="n_2aveValue【体育館・プール】&#10;一人当たり面積"/>
        <xdr:cNvSpPr txBox="1"/>
      </xdr:nvSpPr>
      <xdr:spPr>
        <a:xfrm>
          <a:off x="8515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14495</xdr:rowOff>
    </xdr:from>
    <xdr:ext cx="469744" cy="259045"/>
    <xdr:sp macro="" textlink="">
      <xdr:nvSpPr>
        <xdr:cNvPr id="236" name="n_3aveValue【体育館・プール】&#10;一人当たり面積"/>
        <xdr:cNvSpPr txBox="1"/>
      </xdr:nvSpPr>
      <xdr:spPr>
        <a:xfrm>
          <a:off x="7626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166768</xdr:rowOff>
    </xdr:from>
    <xdr:ext cx="469744" cy="259045"/>
    <xdr:sp macro="" textlink="">
      <xdr:nvSpPr>
        <xdr:cNvPr id="237" name="n_1mainValue【体育館・プール】&#10;一人当たり面積"/>
        <xdr:cNvSpPr txBox="1"/>
      </xdr:nvSpPr>
      <xdr:spPr>
        <a:xfrm>
          <a:off x="9391727" y="1011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170197</xdr:rowOff>
    </xdr:from>
    <xdr:ext cx="469744" cy="259045"/>
    <xdr:sp macro="" textlink="">
      <xdr:nvSpPr>
        <xdr:cNvPr id="238" name="n_2mainValue【体育館・プール】&#10;一人当たり面積"/>
        <xdr:cNvSpPr txBox="1"/>
      </xdr:nvSpPr>
      <xdr:spPr>
        <a:xfrm>
          <a:off x="8515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4462</xdr:rowOff>
    </xdr:from>
    <xdr:ext cx="469744" cy="259045"/>
    <xdr:sp macro="" textlink="">
      <xdr:nvSpPr>
        <xdr:cNvPr id="239" name="n_3mainValue【体育館・プール】&#10;一人当たり面積"/>
        <xdr:cNvSpPr txBox="1"/>
      </xdr:nvSpPr>
      <xdr:spPr>
        <a:xfrm>
          <a:off x="76264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42181</xdr:rowOff>
    </xdr:from>
    <xdr:ext cx="405111" cy="259045"/>
    <xdr:sp macro="" textlink="">
      <xdr:nvSpPr>
        <xdr:cNvPr id="267" name="【福祉施設】&#10;有形固定資産減価償却率平均値テキスト"/>
        <xdr:cNvSpPr txBox="1"/>
      </xdr:nvSpPr>
      <xdr:spPr>
        <a:xfrm>
          <a:off x="4673600" y="14272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83313</xdr:rowOff>
    </xdr:from>
    <xdr:to>
      <xdr:col>24</xdr:col>
      <xdr:colOff>114300</xdr:colOff>
      <xdr:row>86</xdr:row>
      <xdr:rowOff>13463</xdr:rowOff>
    </xdr:to>
    <xdr:sp macro="" textlink="">
      <xdr:nvSpPr>
        <xdr:cNvPr id="277" name="楕円 276"/>
        <xdr:cNvSpPr/>
      </xdr:nvSpPr>
      <xdr:spPr>
        <a:xfrm>
          <a:off x="4584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61740</xdr:rowOff>
    </xdr:from>
    <xdr:ext cx="405111" cy="259045"/>
    <xdr:sp macro="" textlink="">
      <xdr:nvSpPr>
        <xdr:cNvPr id="278" name="【福祉施設】&#10;有形固定資産減価償却率該当値テキスト"/>
        <xdr:cNvSpPr txBox="1"/>
      </xdr:nvSpPr>
      <xdr:spPr>
        <a:xfrm>
          <a:off x="4673600"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133604</xdr:rowOff>
    </xdr:from>
    <xdr:to>
      <xdr:col>20</xdr:col>
      <xdr:colOff>38100</xdr:colOff>
      <xdr:row>86</xdr:row>
      <xdr:rowOff>63754</xdr:rowOff>
    </xdr:to>
    <xdr:sp macro="" textlink="">
      <xdr:nvSpPr>
        <xdr:cNvPr id="279" name="楕円 278"/>
        <xdr:cNvSpPr/>
      </xdr:nvSpPr>
      <xdr:spPr>
        <a:xfrm>
          <a:off x="3746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134113</xdr:rowOff>
    </xdr:from>
    <xdr:to>
      <xdr:col>24</xdr:col>
      <xdr:colOff>63500</xdr:colOff>
      <xdr:row>86</xdr:row>
      <xdr:rowOff>12954</xdr:rowOff>
    </xdr:to>
    <xdr:cxnSp macro="">
      <xdr:nvCxnSpPr>
        <xdr:cNvPr id="280" name="直線コネクタ 279"/>
        <xdr:cNvCxnSpPr/>
      </xdr:nvCxnSpPr>
      <xdr:spPr>
        <a:xfrm flipV="1">
          <a:off x="3797300" y="1470736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12446</xdr:rowOff>
    </xdr:from>
    <xdr:to>
      <xdr:col>15</xdr:col>
      <xdr:colOff>101600</xdr:colOff>
      <xdr:row>86</xdr:row>
      <xdr:rowOff>114046</xdr:rowOff>
    </xdr:to>
    <xdr:sp macro="" textlink="">
      <xdr:nvSpPr>
        <xdr:cNvPr id="281" name="楕円 280"/>
        <xdr:cNvSpPr/>
      </xdr:nvSpPr>
      <xdr:spPr>
        <a:xfrm>
          <a:off x="2857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12954</xdr:rowOff>
    </xdr:from>
    <xdr:to>
      <xdr:col>19</xdr:col>
      <xdr:colOff>177800</xdr:colOff>
      <xdr:row>86</xdr:row>
      <xdr:rowOff>63246</xdr:rowOff>
    </xdr:to>
    <xdr:cxnSp macro="">
      <xdr:nvCxnSpPr>
        <xdr:cNvPr id="282" name="直線コネクタ 281"/>
        <xdr:cNvCxnSpPr/>
      </xdr:nvCxnSpPr>
      <xdr:spPr>
        <a:xfrm flipV="1">
          <a:off x="2908300" y="147576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65024</xdr:rowOff>
    </xdr:from>
    <xdr:to>
      <xdr:col>10</xdr:col>
      <xdr:colOff>165100</xdr:colOff>
      <xdr:row>86</xdr:row>
      <xdr:rowOff>166624</xdr:rowOff>
    </xdr:to>
    <xdr:sp macro="" textlink="">
      <xdr:nvSpPr>
        <xdr:cNvPr id="283" name="楕円 282"/>
        <xdr:cNvSpPr/>
      </xdr:nvSpPr>
      <xdr:spPr>
        <a:xfrm>
          <a:off x="19685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63246</xdr:rowOff>
    </xdr:from>
    <xdr:to>
      <xdr:col>15</xdr:col>
      <xdr:colOff>50800</xdr:colOff>
      <xdr:row>86</xdr:row>
      <xdr:rowOff>115824</xdr:rowOff>
    </xdr:to>
    <xdr:cxnSp macro="">
      <xdr:nvCxnSpPr>
        <xdr:cNvPr id="284" name="直線コネクタ 283"/>
        <xdr:cNvCxnSpPr/>
      </xdr:nvCxnSpPr>
      <xdr:spPr>
        <a:xfrm flipV="1">
          <a:off x="2019300" y="148079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11701</xdr:rowOff>
    </xdr:from>
    <xdr:ext cx="405111" cy="259045"/>
    <xdr:sp macro="" textlink="">
      <xdr:nvSpPr>
        <xdr:cNvPr id="285" name="n_1aveValue【福祉施設】&#10;有形固定資産減価償却率"/>
        <xdr:cNvSpPr txBox="1"/>
      </xdr:nvSpPr>
      <xdr:spPr>
        <a:xfrm>
          <a:off x="3582044" y="1424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66564</xdr:rowOff>
    </xdr:from>
    <xdr:ext cx="405111" cy="259045"/>
    <xdr:sp macro="" textlink="">
      <xdr:nvSpPr>
        <xdr:cNvPr id="286" name="n_2aveValue【福祉施設】&#10;有形固定資産減価償却率"/>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87"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54881</xdr:rowOff>
    </xdr:from>
    <xdr:ext cx="405111" cy="259045"/>
    <xdr:sp macro="" textlink="">
      <xdr:nvSpPr>
        <xdr:cNvPr id="288" name="n_1mainValue【福祉施設】&#10;有形固定資産減価償却率"/>
        <xdr:cNvSpPr txBox="1"/>
      </xdr:nvSpPr>
      <xdr:spPr>
        <a:xfrm>
          <a:off x="3582044" y="1479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105173</xdr:rowOff>
    </xdr:from>
    <xdr:ext cx="405111" cy="259045"/>
    <xdr:sp macro="" textlink="">
      <xdr:nvSpPr>
        <xdr:cNvPr id="289" name="n_2mainValue【福祉施設】&#10;有形固定資産減価償却率"/>
        <xdr:cNvSpPr txBox="1"/>
      </xdr:nvSpPr>
      <xdr:spPr>
        <a:xfrm>
          <a:off x="2705744" y="1484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157751</xdr:rowOff>
    </xdr:from>
    <xdr:ext cx="405111" cy="259045"/>
    <xdr:sp macro="" textlink="">
      <xdr:nvSpPr>
        <xdr:cNvPr id="290" name="n_3mainValue【福祉施設】&#10;有形固定資産減価償却率"/>
        <xdr:cNvSpPr txBox="1"/>
      </xdr:nvSpPr>
      <xdr:spPr>
        <a:xfrm>
          <a:off x="1816744" y="1490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6" name="直線コネクタ 315"/>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9"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20" name="直線コネクタ 319"/>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55534</xdr:rowOff>
    </xdr:from>
    <xdr:ext cx="469744" cy="259045"/>
    <xdr:sp macro="" textlink="">
      <xdr:nvSpPr>
        <xdr:cNvPr id="321" name="【福祉施設】&#10;一人当たり面積平均値テキスト"/>
        <xdr:cNvSpPr txBox="1"/>
      </xdr:nvSpPr>
      <xdr:spPr>
        <a:xfrm>
          <a:off x="10515600" y="14457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22" name="フローチャート: 判断 321"/>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3" name="フローチャート: 判断 322"/>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4" name="フローチャート: 判断 323"/>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5" name="フローチャート: 判断 324"/>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31" name="楕円 330"/>
        <xdr:cNvSpPr/>
      </xdr:nvSpPr>
      <xdr:spPr>
        <a:xfrm>
          <a:off x="10426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83656</xdr:rowOff>
    </xdr:from>
    <xdr:ext cx="469744" cy="259045"/>
    <xdr:sp macro="" textlink="">
      <xdr:nvSpPr>
        <xdr:cNvPr id="332" name="【福祉施設】&#10;一人当たり面積該当値テキスト"/>
        <xdr:cNvSpPr txBox="1"/>
      </xdr:nvSpPr>
      <xdr:spPr>
        <a:xfrm>
          <a:off x="10515600" y="1431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65677</xdr:rowOff>
    </xdr:from>
    <xdr:to>
      <xdr:col>50</xdr:col>
      <xdr:colOff>165100</xdr:colOff>
      <xdr:row>84</xdr:row>
      <xdr:rowOff>167277</xdr:rowOff>
    </xdr:to>
    <xdr:sp macro="" textlink="">
      <xdr:nvSpPr>
        <xdr:cNvPr id="333" name="楕円 332"/>
        <xdr:cNvSpPr/>
      </xdr:nvSpPr>
      <xdr:spPr>
        <a:xfrm>
          <a:off x="9588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111579</xdr:rowOff>
    </xdr:from>
    <xdr:to>
      <xdr:col>55</xdr:col>
      <xdr:colOff>0</xdr:colOff>
      <xdr:row>84</xdr:row>
      <xdr:rowOff>116477</xdr:rowOff>
    </xdr:to>
    <xdr:cxnSp macro="">
      <xdr:nvCxnSpPr>
        <xdr:cNvPr id="334" name="直線コネクタ 333"/>
        <xdr:cNvCxnSpPr/>
      </xdr:nvCxnSpPr>
      <xdr:spPr>
        <a:xfrm flipV="1">
          <a:off x="9639300" y="1451337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35" name="楕円 334"/>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116477</xdr:rowOff>
    </xdr:from>
    <xdr:to>
      <xdr:col>50</xdr:col>
      <xdr:colOff>114300</xdr:colOff>
      <xdr:row>84</xdr:row>
      <xdr:rowOff>119743</xdr:rowOff>
    </xdr:to>
    <xdr:cxnSp macro="">
      <xdr:nvCxnSpPr>
        <xdr:cNvPr id="336" name="直線コネクタ 335"/>
        <xdr:cNvCxnSpPr/>
      </xdr:nvCxnSpPr>
      <xdr:spPr>
        <a:xfrm flipV="1">
          <a:off x="8750300" y="145182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73842</xdr:rowOff>
    </xdr:from>
    <xdr:to>
      <xdr:col>41</xdr:col>
      <xdr:colOff>101600</xdr:colOff>
      <xdr:row>85</xdr:row>
      <xdr:rowOff>3992</xdr:rowOff>
    </xdr:to>
    <xdr:sp macro="" textlink="">
      <xdr:nvSpPr>
        <xdr:cNvPr id="337" name="楕円 336"/>
        <xdr:cNvSpPr/>
      </xdr:nvSpPr>
      <xdr:spPr>
        <a:xfrm>
          <a:off x="7810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119743</xdr:rowOff>
    </xdr:from>
    <xdr:to>
      <xdr:col>45</xdr:col>
      <xdr:colOff>177800</xdr:colOff>
      <xdr:row>84</xdr:row>
      <xdr:rowOff>124642</xdr:rowOff>
    </xdr:to>
    <xdr:cxnSp macro="">
      <xdr:nvCxnSpPr>
        <xdr:cNvPr id="338" name="直線コネクタ 337"/>
        <xdr:cNvCxnSpPr/>
      </xdr:nvCxnSpPr>
      <xdr:spPr>
        <a:xfrm flipV="1">
          <a:off x="7861300" y="145215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339" name="n_1ave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340" name="n_2aveValue【福祉施設】&#10;一人当たり面積"/>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29408</xdr:rowOff>
    </xdr:from>
    <xdr:ext cx="469744" cy="259045"/>
    <xdr:sp macro="" textlink="">
      <xdr:nvSpPr>
        <xdr:cNvPr id="341" name="n_3aveValue【福祉施設】&#10;一人当たり面積"/>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12354</xdr:rowOff>
    </xdr:from>
    <xdr:ext cx="469744" cy="259045"/>
    <xdr:sp macro="" textlink="">
      <xdr:nvSpPr>
        <xdr:cNvPr id="342" name="n_1main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15620</xdr:rowOff>
    </xdr:from>
    <xdr:ext cx="469744" cy="259045"/>
    <xdr:sp macro="" textlink="">
      <xdr:nvSpPr>
        <xdr:cNvPr id="343" name="n_2mainValue【福祉施設】&#10;一人当たり面積"/>
        <xdr:cNvSpPr txBox="1"/>
      </xdr:nvSpPr>
      <xdr:spPr>
        <a:xfrm>
          <a:off x="8515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20519</xdr:rowOff>
    </xdr:from>
    <xdr:ext cx="469744" cy="259045"/>
    <xdr:sp macro="" textlink="">
      <xdr:nvSpPr>
        <xdr:cNvPr id="344" name="n_3mainValue【福祉施設】&#10;一人当たり面積"/>
        <xdr:cNvSpPr txBox="1"/>
      </xdr:nvSpPr>
      <xdr:spPr>
        <a:xfrm>
          <a:off x="7626427" y="142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385" name="直線コネクタ 384"/>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386"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387" name="直線コネクタ 386"/>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388"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389" name="直線コネクタ 388"/>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90"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91" name="フローチャート: 判断 390"/>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392" name="フローチャート: 判断 391"/>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393" name="フローチャート: 判断 392"/>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394" name="フローチャート: 判断 393"/>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55880</xdr:rowOff>
    </xdr:from>
    <xdr:to>
      <xdr:col>85</xdr:col>
      <xdr:colOff>177800</xdr:colOff>
      <xdr:row>37</xdr:row>
      <xdr:rowOff>157480</xdr:rowOff>
    </xdr:to>
    <xdr:sp macro="" textlink="">
      <xdr:nvSpPr>
        <xdr:cNvPr id="400" name="楕円 399"/>
        <xdr:cNvSpPr/>
      </xdr:nvSpPr>
      <xdr:spPr>
        <a:xfrm>
          <a:off x="16268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78757</xdr:rowOff>
    </xdr:from>
    <xdr:ext cx="405111" cy="259045"/>
    <xdr:sp macro="" textlink="">
      <xdr:nvSpPr>
        <xdr:cNvPr id="401" name="【一般廃棄物処理施設】&#10;有形固定資産減価償却率該当値テキスト"/>
        <xdr:cNvSpPr txBox="1"/>
      </xdr:nvSpPr>
      <xdr:spPr>
        <a:xfrm>
          <a:off x="16357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69215</xdr:rowOff>
    </xdr:from>
    <xdr:to>
      <xdr:col>81</xdr:col>
      <xdr:colOff>101600</xdr:colOff>
      <xdr:row>37</xdr:row>
      <xdr:rowOff>170815</xdr:rowOff>
    </xdr:to>
    <xdr:sp macro="" textlink="">
      <xdr:nvSpPr>
        <xdr:cNvPr id="402" name="楕円 401"/>
        <xdr:cNvSpPr/>
      </xdr:nvSpPr>
      <xdr:spPr>
        <a:xfrm>
          <a:off x="1543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106680</xdr:rowOff>
    </xdr:from>
    <xdr:to>
      <xdr:col>85</xdr:col>
      <xdr:colOff>127000</xdr:colOff>
      <xdr:row>37</xdr:row>
      <xdr:rowOff>120015</xdr:rowOff>
    </xdr:to>
    <xdr:cxnSp macro="">
      <xdr:nvCxnSpPr>
        <xdr:cNvPr id="403" name="直線コネクタ 402"/>
        <xdr:cNvCxnSpPr/>
      </xdr:nvCxnSpPr>
      <xdr:spPr>
        <a:xfrm flipV="1">
          <a:off x="15481300" y="64503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65405</xdr:rowOff>
    </xdr:from>
    <xdr:to>
      <xdr:col>76</xdr:col>
      <xdr:colOff>165100</xdr:colOff>
      <xdr:row>37</xdr:row>
      <xdr:rowOff>167005</xdr:rowOff>
    </xdr:to>
    <xdr:sp macro="" textlink="">
      <xdr:nvSpPr>
        <xdr:cNvPr id="404" name="楕円 403"/>
        <xdr:cNvSpPr/>
      </xdr:nvSpPr>
      <xdr:spPr>
        <a:xfrm>
          <a:off x="14541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116205</xdr:rowOff>
    </xdr:from>
    <xdr:to>
      <xdr:col>81</xdr:col>
      <xdr:colOff>50800</xdr:colOff>
      <xdr:row>37</xdr:row>
      <xdr:rowOff>120015</xdr:rowOff>
    </xdr:to>
    <xdr:cxnSp macro="">
      <xdr:nvCxnSpPr>
        <xdr:cNvPr id="405" name="直線コネクタ 404"/>
        <xdr:cNvCxnSpPr/>
      </xdr:nvCxnSpPr>
      <xdr:spPr>
        <a:xfrm>
          <a:off x="14592300" y="64598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63500</xdr:rowOff>
    </xdr:from>
    <xdr:to>
      <xdr:col>72</xdr:col>
      <xdr:colOff>38100</xdr:colOff>
      <xdr:row>33</xdr:row>
      <xdr:rowOff>165100</xdr:rowOff>
    </xdr:to>
    <xdr:sp macro="" textlink="">
      <xdr:nvSpPr>
        <xdr:cNvPr id="406" name="楕円 405"/>
        <xdr:cNvSpPr/>
      </xdr:nvSpPr>
      <xdr:spPr>
        <a:xfrm>
          <a:off x="13652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114300</xdr:rowOff>
    </xdr:from>
    <xdr:to>
      <xdr:col>76</xdr:col>
      <xdr:colOff>114300</xdr:colOff>
      <xdr:row>37</xdr:row>
      <xdr:rowOff>116205</xdr:rowOff>
    </xdr:to>
    <xdr:cxnSp macro="">
      <xdr:nvCxnSpPr>
        <xdr:cNvPr id="407" name="直線コネクタ 406"/>
        <xdr:cNvCxnSpPr/>
      </xdr:nvCxnSpPr>
      <xdr:spPr>
        <a:xfrm>
          <a:off x="13703300" y="5772150"/>
          <a:ext cx="889000" cy="6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408" name="n_1aveValue【一般廃棄物処理施設】&#10;有形固定資産減価償却率"/>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409"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161942</xdr:rowOff>
    </xdr:from>
    <xdr:ext cx="405111" cy="259045"/>
    <xdr:sp macro="" textlink="">
      <xdr:nvSpPr>
        <xdr:cNvPr id="410" name="n_3aveValue【一般廃棄物処理施設】&#10;有形固定資産減価償却率"/>
        <xdr:cNvSpPr txBox="1"/>
      </xdr:nvSpPr>
      <xdr:spPr>
        <a:xfrm>
          <a:off x="13500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161942</xdr:rowOff>
    </xdr:from>
    <xdr:ext cx="405111" cy="259045"/>
    <xdr:sp macro="" textlink="">
      <xdr:nvSpPr>
        <xdr:cNvPr id="411" name="n_1mainValue【一般廃棄物処理施設】&#10;有形固定資産減価償却率"/>
        <xdr:cNvSpPr txBox="1"/>
      </xdr:nvSpPr>
      <xdr:spPr>
        <a:xfrm>
          <a:off x="152660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12082</xdr:rowOff>
    </xdr:from>
    <xdr:ext cx="405111" cy="259045"/>
    <xdr:sp macro="" textlink="">
      <xdr:nvSpPr>
        <xdr:cNvPr id="412" name="n_2mainValue【一般廃棄物処理施設】&#10;有形固定資産減価償却率"/>
        <xdr:cNvSpPr txBox="1"/>
      </xdr:nvSpPr>
      <xdr:spPr>
        <a:xfrm>
          <a:off x="14389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413" name="n_3main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437" name="直線コネクタ 436"/>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438"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439" name="直線コネクタ 438"/>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440"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441" name="直線コネクタ 440"/>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36502</xdr:rowOff>
    </xdr:from>
    <xdr:ext cx="599010" cy="259045"/>
    <xdr:sp macro="" textlink="">
      <xdr:nvSpPr>
        <xdr:cNvPr id="442" name="【一般廃棄物処理施設】&#10;一人当たり有形固定資産（償却資産）額平均値テキスト"/>
        <xdr:cNvSpPr txBox="1"/>
      </xdr:nvSpPr>
      <xdr:spPr>
        <a:xfrm>
          <a:off x="22199600" y="6723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443" name="フローチャート: 判断 442"/>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444" name="フローチャート: 判断 443"/>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445" name="フローチャート: 判断 444"/>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446" name="フローチャート: 判断 445"/>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69348</xdr:rowOff>
    </xdr:from>
    <xdr:to>
      <xdr:col>116</xdr:col>
      <xdr:colOff>114300</xdr:colOff>
      <xdr:row>38</xdr:row>
      <xdr:rowOff>170948</xdr:rowOff>
    </xdr:to>
    <xdr:sp macro="" textlink="">
      <xdr:nvSpPr>
        <xdr:cNvPr id="452" name="楕円 451"/>
        <xdr:cNvSpPr/>
      </xdr:nvSpPr>
      <xdr:spPr>
        <a:xfrm>
          <a:off x="22110700" y="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92225</xdr:rowOff>
    </xdr:from>
    <xdr:ext cx="599010" cy="259045"/>
    <xdr:sp macro="" textlink="">
      <xdr:nvSpPr>
        <xdr:cNvPr id="453" name="【一般廃棄物処理施設】&#10;一人当たり有形固定資産（償却資産）額該当値テキスト"/>
        <xdr:cNvSpPr txBox="1"/>
      </xdr:nvSpPr>
      <xdr:spPr>
        <a:xfrm>
          <a:off x="22199600" y="643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82703</xdr:rowOff>
    </xdr:from>
    <xdr:to>
      <xdr:col>112</xdr:col>
      <xdr:colOff>38100</xdr:colOff>
      <xdr:row>39</xdr:row>
      <xdr:rowOff>12853</xdr:rowOff>
    </xdr:to>
    <xdr:sp macro="" textlink="">
      <xdr:nvSpPr>
        <xdr:cNvPr id="454" name="楕円 453"/>
        <xdr:cNvSpPr/>
      </xdr:nvSpPr>
      <xdr:spPr>
        <a:xfrm>
          <a:off x="21272500" y="65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120148</xdr:rowOff>
    </xdr:from>
    <xdr:to>
      <xdr:col>116</xdr:col>
      <xdr:colOff>63500</xdr:colOff>
      <xdr:row>38</xdr:row>
      <xdr:rowOff>133503</xdr:rowOff>
    </xdr:to>
    <xdr:cxnSp macro="">
      <xdr:nvCxnSpPr>
        <xdr:cNvPr id="455" name="直線コネクタ 454"/>
        <xdr:cNvCxnSpPr/>
      </xdr:nvCxnSpPr>
      <xdr:spPr>
        <a:xfrm flipV="1">
          <a:off x="21323300" y="6635248"/>
          <a:ext cx="8382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101665</xdr:rowOff>
    </xdr:from>
    <xdr:to>
      <xdr:col>107</xdr:col>
      <xdr:colOff>101600</xdr:colOff>
      <xdr:row>39</xdr:row>
      <xdr:rowOff>31815</xdr:rowOff>
    </xdr:to>
    <xdr:sp macro="" textlink="">
      <xdr:nvSpPr>
        <xdr:cNvPr id="456" name="楕円 455"/>
        <xdr:cNvSpPr/>
      </xdr:nvSpPr>
      <xdr:spPr>
        <a:xfrm>
          <a:off x="20383500" y="66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133503</xdr:rowOff>
    </xdr:from>
    <xdr:to>
      <xdr:col>111</xdr:col>
      <xdr:colOff>177800</xdr:colOff>
      <xdr:row>38</xdr:row>
      <xdr:rowOff>152465</xdr:rowOff>
    </xdr:to>
    <xdr:cxnSp macro="">
      <xdr:nvCxnSpPr>
        <xdr:cNvPr id="457" name="直線コネクタ 456"/>
        <xdr:cNvCxnSpPr/>
      </xdr:nvCxnSpPr>
      <xdr:spPr>
        <a:xfrm flipV="1">
          <a:off x="20434300" y="6648603"/>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153542</xdr:rowOff>
    </xdr:from>
    <xdr:to>
      <xdr:col>102</xdr:col>
      <xdr:colOff>165100</xdr:colOff>
      <xdr:row>40</xdr:row>
      <xdr:rowOff>83692</xdr:rowOff>
    </xdr:to>
    <xdr:sp macro="" textlink="">
      <xdr:nvSpPr>
        <xdr:cNvPr id="458" name="楕円 457"/>
        <xdr:cNvSpPr/>
      </xdr:nvSpPr>
      <xdr:spPr>
        <a:xfrm>
          <a:off x="19494500" y="684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152465</xdr:rowOff>
    </xdr:from>
    <xdr:to>
      <xdr:col>107</xdr:col>
      <xdr:colOff>50800</xdr:colOff>
      <xdr:row>40</xdr:row>
      <xdr:rowOff>32892</xdr:rowOff>
    </xdr:to>
    <xdr:cxnSp macro="">
      <xdr:nvCxnSpPr>
        <xdr:cNvPr id="459" name="直線コネクタ 458"/>
        <xdr:cNvCxnSpPr/>
      </xdr:nvCxnSpPr>
      <xdr:spPr>
        <a:xfrm flipV="1">
          <a:off x="19545300" y="6667565"/>
          <a:ext cx="889000" cy="22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143201</xdr:rowOff>
    </xdr:from>
    <xdr:ext cx="599010" cy="259045"/>
    <xdr:sp macro="" textlink="">
      <xdr:nvSpPr>
        <xdr:cNvPr id="460" name="n_1aveValue【一般廃棄物処理施設】&#10;一人当たり有形固定資産（償却資産）額"/>
        <xdr:cNvSpPr txBox="1"/>
      </xdr:nvSpPr>
      <xdr:spPr>
        <a:xfrm>
          <a:off x="210110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461"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462"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29379</xdr:rowOff>
    </xdr:from>
    <xdr:ext cx="599010" cy="259045"/>
    <xdr:sp macro="" textlink="">
      <xdr:nvSpPr>
        <xdr:cNvPr id="463" name="n_1mainValue【一般廃棄物処理施設】&#10;一人当たり有形固定資産（償却資産）額"/>
        <xdr:cNvSpPr txBox="1"/>
      </xdr:nvSpPr>
      <xdr:spPr>
        <a:xfrm>
          <a:off x="21011095" y="637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22942</xdr:rowOff>
    </xdr:from>
    <xdr:ext cx="599010" cy="259045"/>
    <xdr:sp macro="" textlink="">
      <xdr:nvSpPr>
        <xdr:cNvPr id="464" name="n_2mainValue【一般廃棄物処理施設】&#10;一人当たり有形固定資産（償却資産）額"/>
        <xdr:cNvSpPr txBox="1"/>
      </xdr:nvSpPr>
      <xdr:spPr>
        <a:xfrm>
          <a:off x="20134795" y="670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74819</xdr:rowOff>
    </xdr:from>
    <xdr:ext cx="534377" cy="259045"/>
    <xdr:sp macro="" textlink="">
      <xdr:nvSpPr>
        <xdr:cNvPr id="465" name="n_3mainValue【一般廃棄物処理施設】&#10;一人当たり有形固定資産（償却資産）額"/>
        <xdr:cNvSpPr txBox="1"/>
      </xdr:nvSpPr>
      <xdr:spPr>
        <a:xfrm>
          <a:off x="19278111" y="693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83</xdr:row>
      <xdr:rowOff>139337</xdr:rowOff>
    </xdr:to>
    <xdr:cxnSp macro="">
      <xdr:nvCxnSpPr>
        <xdr:cNvPr id="507" name="直線コネクタ 506"/>
        <xdr:cNvCxnSpPr/>
      </xdr:nvCxnSpPr>
      <xdr:spPr>
        <a:xfrm flipV="1">
          <a:off x="16318864" y="13375277"/>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143164</xdr:rowOff>
    </xdr:from>
    <xdr:ext cx="405111" cy="259045"/>
    <xdr:sp macro="" textlink="">
      <xdr:nvSpPr>
        <xdr:cNvPr id="508" name="【消防施設】&#10;有形固定資産減価償却率最小値テキスト"/>
        <xdr:cNvSpPr txBox="1"/>
      </xdr:nvSpPr>
      <xdr:spPr>
        <a:xfrm>
          <a:off x="16357600" y="1437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139337</xdr:rowOff>
    </xdr:from>
    <xdr:to>
      <xdr:col>86</xdr:col>
      <xdr:colOff>25400</xdr:colOff>
      <xdr:row>83</xdr:row>
      <xdr:rowOff>139337</xdr:rowOff>
    </xdr:to>
    <xdr:cxnSp macro="">
      <xdr:nvCxnSpPr>
        <xdr:cNvPr id="509" name="直線コネクタ 508"/>
        <xdr:cNvCxnSpPr/>
      </xdr:nvCxnSpPr>
      <xdr:spPr>
        <a:xfrm>
          <a:off x="16230600" y="1436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405111" cy="259045"/>
    <xdr:sp macro="" textlink="">
      <xdr:nvSpPr>
        <xdr:cNvPr id="510" name="【消防施設】&#10;有形固定資産減価償却率最大値テキスト"/>
        <xdr:cNvSpPr txBox="1"/>
      </xdr:nvSpPr>
      <xdr:spPr>
        <a:xfrm>
          <a:off x="163576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11" name="直線コネクタ 510"/>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127743</xdr:rowOff>
    </xdr:from>
    <xdr:ext cx="405111" cy="259045"/>
    <xdr:sp macro="" textlink="">
      <xdr:nvSpPr>
        <xdr:cNvPr id="512" name="【消防施設】&#10;有形固定資産減価償却率平均値テキスト"/>
        <xdr:cNvSpPr txBox="1"/>
      </xdr:nvSpPr>
      <xdr:spPr>
        <a:xfrm>
          <a:off x="16357600" y="1384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513" name="フローチャート: 判断 512"/>
        <xdr:cNvSpPr/>
      </xdr:nvSpPr>
      <xdr:spPr>
        <a:xfrm>
          <a:off x="162687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14" name="フローチャート: 判断 513"/>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15" name="フローチャート: 判断 514"/>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516" name="フローチャート: 判断 515"/>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522" name="楕円 521"/>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523" name="【消防施設】&#10;有形固定資産減価償却率該当値テキスト"/>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162016</xdr:rowOff>
    </xdr:from>
    <xdr:to>
      <xdr:col>81</xdr:col>
      <xdr:colOff>101600</xdr:colOff>
      <xdr:row>83</xdr:row>
      <xdr:rowOff>92166</xdr:rowOff>
    </xdr:to>
    <xdr:sp macro="" textlink="">
      <xdr:nvSpPr>
        <xdr:cNvPr id="524" name="楕円 523"/>
        <xdr:cNvSpPr/>
      </xdr:nvSpPr>
      <xdr:spPr>
        <a:xfrm>
          <a:off x="15430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41366</xdr:rowOff>
    </xdr:to>
    <xdr:cxnSp macro="">
      <xdr:nvCxnSpPr>
        <xdr:cNvPr id="525" name="直線コネクタ 524"/>
        <xdr:cNvCxnSpPr/>
      </xdr:nvCxnSpPr>
      <xdr:spPr>
        <a:xfrm flipV="1">
          <a:off x="15481300" y="142406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16692</xdr:rowOff>
    </xdr:from>
    <xdr:to>
      <xdr:col>76</xdr:col>
      <xdr:colOff>165100</xdr:colOff>
      <xdr:row>83</xdr:row>
      <xdr:rowOff>118292</xdr:rowOff>
    </xdr:to>
    <xdr:sp macro="" textlink="">
      <xdr:nvSpPr>
        <xdr:cNvPr id="526" name="楕円 525"/>
        <xdr:cNvSpPr/>
      </xdr:nvSpPr>
      <xdr:spPr>
        <a:xfrm>
          <a:off x="14541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41366</xdr:rowOff>
    </xdr:from>
    <xdr:to>
      <xdr:col>81</xdr:col>
      <xdr:colOff>50800</xdr:colOff>
      <xdr:row>83</xdr:row>
      <xdr:rowOff>67492</xdr:rowOff>
    </xdr:to>
    <xdr:cxnSp macro="">
      <xdr:nvCxnSpPr>
        <xdr:cNvPr id="527" name="直線コネクタ 526"/>
        <xdr:cNvCxnSpPr/>
      </xdr:nvCxnSpPr>
      <xdr:spPr>
        <a:xfrm flipV="1">
          <a:off x="14592300" y="142717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85271</xdr:rowOff>
    </xdr:from>
    <xdr:to>
      <xdr:col>72</xdr:col>
      <xdr:colOff>38100</xdr:colOff>
      <xdr:row>87</xdr:row>
      <xdr:rowOff>15421</xdr:rowOff>
    </xdr:to>
    <xdr:sp macro="" textlink="">
      <xdr:nvSpPr>
        <xdr:cNvPr id="528" name="楕円 527"/>
        <xdr:cNvSpPr/>
      </xdr:nvSpPr>
      <xdr:spPr>
        <a:xfrm>
          <a:off x="1365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67492</xdr:rowOff>
    </xdr:from>
    <xdr:to>
      <xdr:col>76</xdr:col>
      <xdr:colOff>114300</xdr:colOff>
      <xdr:row>86</xdr:row>
      <xdr:rowOff>136071</xdr:rowOff>
    </xdr:to>
    <xdr:cxnSp macro="">
      <xdr:nvCxnSpPr>
        <xdr:cNvPr id="529" name="直線コネクタ 528"/>
        <xdr:cNvCxnSpPr/>
      </xdr:nvCxnSpPr>
      <xdr:spPr>
        <a:xfrm flipV="1">
          <a:off x="13703300" y="14297842"/>
          <a:ext cx="889000" cy="58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530" name="n_1aveValue【消防施設】&#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531" name="n_2aveValue【消防施設】&#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532" name="n_3aveValue【消防施設】&#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83293</xdr:rowOff>
    </xdr:from>
    <xdr:ext cx="405111" cy="259045"/>
    <xdr:sp macro="" textlink="">
      <xdr:nvSpPr>
        <xdr:cNvPr id="533" name="n_1mainValue【消防施設】&#10;有形固定資産減価償却率"/>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109419</xdr:rowOff>
    </xdr:from>
    <xdr:ext cx="405111" cy="259045"/>
    <xdr:sp macro="" textlink="">
      <xdr:nvSpPr>
        <xdr:cNvPr id="534" name="n_2mainValue【消防施設】&#10;有形固定資産減価償却率"/>
        <xdr:cNvSpPr txBox="1"/>
      </xdr:nvSpPr>
      <xdr:spPr>
        <a:xfrm>
          <a:off x="14389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87</xdr:row>
      <xdr:rowOff>6548</xdr:rowOff>
    </xdr:from>
    <xdr:ext cx="340478" cy="259045"/>
    <xdr:sp macro="" textlink="">
      <xdr:nvSpPr>
        <xdr:cNvPr id="535" name="n_3mainValue【消防施設】&#10;有形固定資産減価償却率"/>
        <xdr:cNvSpPr txBox="1"/>
      </xdr:nvSpPr>
      <xdr:spPr>
        <a:xfrm>
          <a:off x="13533061" y="1492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559" name="直線コネクタ 558"/>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60"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61" name="直線コネクタ 560"/>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562"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563" name="直線コネクタ 562"/>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26688</xdr:rowOff>
    </xdr:from>
    <xdr:ext cx="469744" cy="259045"/>
    <xdr:sp macro="" textlink="">
      <xdr:nvSpPr>
        <xdr:cNvPr id="564" name="【消防施設】&#10;一人当たり面積平均値テキスト"/>
        <xdr:cNvSpPr txBox="1"/>
      </xdr:nvSpPr>
      <xdr:spPr>
        <a:xfrm>
          <a:off x="22199600" y="145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65" name="フローチャート: 判断 564"/>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66" name="フローチャート: 判断 565"/>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567" name="フローチャート: 判断 566"/>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568" name="フローチャート: 判断 567"/>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574" name="楕円 573"/>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97045</xdr:rowOff>
    </xdr:from>
    <xdr:ext cx="469744" cy="259045"/>
    <xdr:sp macro="" textlink="">
      <xdr:nvSpPr>
        <xdr:cNvPr id="575" name="【消防施設】&#10;一人当たり面積該当値テキスト"/>
        <xdr:cNvSpPr txBox="1"/>
      </xdr:nvSpPr>
      <xdr:spPr>
        <a:xfrm>
          <a:off x="22199600"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576" name="楕円 575"/>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129539</xdr:rowOff>
    </xdr:to>
    <xdr:cxnSp macro="">
      <xdr:nvCxnSpPr>
        <xdr:cNvPr id="577" name="直線コネクタ 576"/>
        <xdr:cNvCxnSpPr/>
      </xdr:nvCxnSpPr>
      <xdr:spPr>
        <a:xfrm flipV="1">
          <a:off x="21323300" y="1452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81787</xdr:rowOff>
    </xdr:from>
    <xdr:to>
      <xdr:col>107</xdr:col>
      <xdr:colOff>101600</xdr:colOff>
      <xdr:row>85</xdr:row>
      <xdr:rowOff>11937</xdr:rowOff>
    </xdr:to>
    <xdr:sp macro="" textlink="">
      <xdr:nvSpPr>
        <xdr:cNvPr id="578" name="楕円 577"/>
        <xdr:cNvSpPr/>
      </xdr:nvSpPr>
      <xdr:spPr>
        <a:xfrm>
          <a:off x="20383500" y="144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132587</xdr:rowOff>
    </xdr:to>
    <xdr:cxnSp macro="">
      <xdr:nvCxnSpPr>
        <xdr:cNvPr id="579" name="直線コネクタ 578"/>
        <xdr:cNvCxnSpPr/>
      </xdr:nvCxnSpPr>
      <xdr:spPr>
        <a:xfrm flipV="1">
          <a:off x="20434300" y="1453133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16256</xdr:rowOff>
    </xdr:from>
    <xdr:to>
      <xdr:col>102</xdr:col>
      <xdr:colOff>165100</xdr:colOff>
      <xdr:row>86</xdr:row>
      <xdr:rowOff>117856</xdr:rowOff>
    </xdr:to>
    <xdr:sp macro="" textlink="">
      <xdr:nvSpPr>
        <xdr:cNvPr id="580" name="楕円 579"/>
        <xdr:cNvSpPr/>
      </xdr:nvSpPr>
      <xdr:spPr>
        <a:xfrm>
          <a:off x="194945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132587</xdr:rowOff>
    </xdr:from>
    <xdr:to>
      <xdr:col>107</xdr:col>
      <xdr:colOff>50800</xdr:colOff>
      <xdr:row>86</xdr:row>
      <xdr:rowOff>67056</xdr:rowOff>
    </xdr:to>
    <xdr:cxnSp macro="">
      <xdr:nvCxnSpPr>
        <xdr:cNvPr id="581" name="直線コネクタ 580"/>
        <xdr:cNvCxnSpPr/>
      </xdr:nvCxnSpPr>
      <xdr:spPr>
        <a:xfrm flipV="1">
          <a:off x="19545300" y="14534387"/>
          <a:ext cx="889000" cy="27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147083</xdr:rowOff>
    </xdr:from>
    <xdr:ext cx="469744" cy="259045"/>
    <xdr:sp macro="" textlink="">
      <xdr:nvSpPr>
        <xdr:cNvPr id="582" name="n_1aveValue【消防施設】&#10;一人当たり面積"/>
        <xdr:cNvSpPr txBox="1"/>
      </xdr:nvSpPr>
      <xdr:spPr>
        <a:xfrm>
          <a:off x="210757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36592</xdr:rowOff>
    </xdr:from>
    <xdr:ext cx="469744" cy="259045"/>
    <xdr:sp macro="" textlink="">
      <xdr:nvSpPr>
        <xdr:cNvPr id="583" name="n_2ave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584" name="n_3ave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585" name="n_1mainValue【消防施設】&#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28464</xdr:rowOff>
    </xdr:from>
    <xdr:ext cx="469744" cy="259045"/>
    <xdr:sp macro="" textlink="">
      <xdr:nvSpPr>
        <xdr:cNvPr id="586" name="n_2mainValue【消防施設】&#10;一人当たり面積"/>
        <xdr:cNvSpPr txBox="1"/>
      </xdr:nvSpPr>
      <xdr:spPr>
        <a:xfrm>
          <a:off x="20199427" y="142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108983</xdr:rowOff>
    </xdr:from>
    <xdr:ext cx="469744" cy="259045"/>
    <xdr:sp macro="" textlink="">
      <xdr:nvSpPr>
        <xdr:cNvPr id="587" name="n_3mainValue【消防施設】&#10;一人当たり面積"/>
        <xdr:cNvSpPr txBox="1"/>
      </xdr:nvSpPr>
      <xdr:spPr>
        <a:xfrm>
          <a:off x="19310427"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12" name="直線コネクタ 611"/>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13"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14" name="直線コネクタ 613"/>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6" name="直線コネクタ 61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88282</xdr:rowOff>
    </xdr:from>
    <xdr:ext cx="405111" cy="259045"/>
    <xdr:sp macro="" textlink="">
      <xdr:nvSpPr>
        <xdr:cNvPr id="617" name="【庁舎】&#10;有形固定資産減価償却率平均値テキスト"/>
        <xdr:cNvSpPr txBox="1"/>
      </xdr:nvSpPr>
      <xdr:spPr>
        <a:xfrm>
          <a:off x="16357600" y="1791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618" name="フローチャート: 判断 617"/>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619" name="フローチャート: 判断 618"/>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620" name="フローチャート: 判断 619"/>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21" name="フローチャート: 判断 620"/>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627" name="楕円 626"/>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628" name="【庁舎】&#10;有形固定資産減価償却率該当値テキスト"/>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xdr:rowOff>
    </xdr:from>
    <xdr:to>
      <xdr:col>81</xdr:col>
      <xdr:colOff>101600</xdr:colOff>
      <xdr:row>106</xdr:row>
      <xdr:rowOff>117475</xdr:rowOff>
    </xdr:to>
    <xdr:sp macro="" textlink="">
      <xdr:nvSpPr>
        <xdr:cNvPr id="629" name="楕円 628"/>
        <xdr:cNvSpPr/>
      </xdr:nvSpPr>
      <xdr:spPr>
        <a:xfrm>
          <a:off x="15430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26670</xdr:rowOff>
    </xdr:from>
    <xdr:to>
      <xdr:col>85</xdr:col>
      <xdr:colOff>127000</xdr:colOff>
      <xdr:row>106</xdr:row>
      <xdr:rowOff>66675</xdr:rowOff>
    </xdr:to>
    <xdr:cxnSp macro="">
      <xdr:nvCxnSpPr>
        <xdr:cNvPr id="630" name="直線コネクタ 629"/>
        <xdr:cNvCxnSpPr/>
      </xdr:nvCxnSpPr>
      <xdr:spPr>
        <a:xfrm flipV="1">
          <a:off x="15481300" y="182003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631" name="楕円 630"/>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66675</xdr:rowOff>
    </xdr:from>
    <xdr:to>
      <xdr:col>81</xdr:col>
      <xdr:colOff>50800</xdr:colOff>
      <xdr:row>106</xdr:row>
      <xdr:rowOff>106680</xdr:rowOff>
    </xdr:to>
    <xdr:cxnSp macro="">
      <xdr:nvCxnSpPr>
        <xdr:cNvPr id="632" name="直線コネクタ 631"/>
        <xdr:cNvCxnSpPr/>
      </xdr:nvCxnSpPr>
      <xdr:spPr>
        <a:xfrm flipV="1">
          <a:off x="14592300" y="18240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95886</xdr:rowOff>
    </xdr:from>
    <xdr:to>
      <xdr:col>72</xdr:col>
      <xdr:colOff>38100</xdr:colOff>
      <xdr:row>107</xdr:row>
      <xdr:rowOff>26036</xdr:rowOff>
    </xdr:to>
    <xdr:sp macro="" textlink="">
      <xdr:nvSpPr>
        <xdr:cNvPr id="633" name="楕円 632"/>
        <xdr:cNvSpPr/>
      </xdr:nvSpPr>
      <xdr:spPr>
        <a:xfrm>
          <a:off x="13652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106680</xdr:rowOff>
    </xdr:from>
    <xdr:to>
      <xdr:col>76</xdr:col>
      <xdr:colOff>114300</xdr:colOff>
      <xdr:row>106</xdr:row>
      <xdr:rowOff>146686</xdr:rowOff>
    </xdr:to>
    <xdr:cxnSp macro="">
      <xdr:nvCxnSpPr>
        <xdr:cNvPr id="634" name="直線コネクタ 633"/>
        <xdr:cNvCxnSpPr/>
      </xdr:nvCxnSpPr>
      <xdr:spPr>
        <a:xfrm flipV="1">
          <a:off x="13703300" y="18280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71138</xdr:rowOff>
    </xdr:from>
    <xdr:ext cx="405111" cy="259045"/>
    <xdr:sp macro="" textlink="">
      <xdr:nvSpPr>
        <xdr:cNvPr id="635" name="n_1aveValue【庁舎】&#10;有形固定資産減価償却率"/>
        <xdr:cNvSpPr txBox="1"/>
      </xdr:nvSpPr>
      <xdr:spPr>
        <a:xfrm>
          <a:off x="152660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107332</xdr:rowOff>
    </xdr:from>
    <xdr:ext cx="405111" cy="259045"/>
    <xdr:sp macro="" textlink="">
      <xdr:nvSpPr>
        <xdr:cNvPr id="636" name="n_2aveValue【庁舎】&#10;有形固定資産減価償却率"/>
        <xdr:cNvSpPr txBox="1"/>
      </xdr:nvSpPr>
      <xdr:spPr>
        <a:xfrm>
          <a:off x="14389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55897</xdr:rowOff>
    </xdr:from>
    <xdr:ext cx="405111" cy="259045"/>
    <xdr:sp macro="" textlink="">
      <xdr:nvSpPr>
        <xdr:cNvPr id="637" name="n_3aveValue【庁舎】&#10;有形固定資産減価償却率"/>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108602</xdr:rowOff>
    </xdr:from>
    <xdr:ext cx="405111" cy="259045"/>
    <xdr:sp macro="" textlink="">
      <xdr:nvSpPr>
        <xdr:cNvPr id="638" name="n_1mainValue【庁舎】&#10;有形固定資産減価償却率"/>
        <xdr:cNvSpPr txBox="1"/>
      </xdr:nvSpPr>
      <xdr:spPr>
        <a:xfrm>
          <a:off x="152660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639" name="n_2mainValue【庁舎】&#10;有形固定資産減価償却率"/>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17163</xdr:rowOff>
    </xdr:from>
    <xdr:ext cx="405111" cy="259045"/>
    <xdr:sp macro="" textlink="">
      <xdr:nvSpPr>
        <xdr:cNvPr id="640" name="n_3mainValue【庁舎】&#10;有形固定資産減価償却率"/>
        <xdr:cNvSpPr txBox="1"/>
      </xdr:nvSpPr>
      <xdr:spPr>
        <a:xfrm>
          <a:off x="13500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662" name="直線コネクタ 661"/>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663"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664" name="直線コネクタ 663"/>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665"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666" name="直線コネクタ 665"/>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667"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668" name="フローチャート: 判断 667"/>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669" name="フローチャート: 判断 668"/>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670" name="フローチャート: 判断 669"/>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671" name="フローチャート: 判断 670"/>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129184</xdr:rowOff>
    </xdr:from>
    <xdr:to>
      <xdr:col>116</xdr:col>
      <xdr:colOff>114300</xdr:colOff>
      <xdr:row>107</xdr:row>
      <xdr:rowOff>59334</xdr:rowOff>
    </xdr:to>
    <xdr:sp macro="" textlink="">
      <xdr:nvSpPr>
        <xdr:cNvPr id="677" name="楕円 676"/>
        <xdr:cNvSpPr/>
      </xdr:nvSpPr>
      <xdr:spPr>
        <a:xfrm>
          <a:off x="22110700" y="18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152061</xdr:rowOff>
    </xdr:from>
    <xdr:ext cx="469744" cy="259045"/>
    <xdr:sp macro="" textlink="">
      <xdr:nvSpPr>
        <xdr:cNvPr id="678" name="【庁舎】&#10;一人当たり面積該当値テキスト"/>
        <xdr:cNvSpPr txBox="1"/>
      </xdr:nvSpPr>
      <xdr:spPr>
        <a:xfrm>
          <a:off x="22199600" y="181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132384</xdr:rowOff>
    </xdr:from>
    <xdr:to>
      <xdr:col>112</xdr:col>
      <xdr:colOff>38100</xdr:colOff>
      <xdr:row>107</xdr:row>
      <xdr:rowOff>62534</xdr:rowOff>
    </xdr:to>
    <xdr:sp macro="" textlink="">
      <xdr:nvSpPr>
        <xdr:cNvPr id="679" name="楕円 678"/>
        <xdr:cNvSpPr/>
      </xdr:nvSpPr>
      <xdr:spPr>
        <a:xfrm>
          <a:off x="21272500" y="18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8534</xdr:rowOff>
    </xdr:from>
    <xdr:to>
      <xdr:col>116</xdr:col>
      <xdr:colOff>63500</xdr:colOff>
      <xdr:row>107</xdr:row>
      <xdr:rowOff>11734</xdr:rowOff>
    </xdr:to>
    <xdr:cxnSp macro="">
      <xdr:nvCxnSpPr>
        <xdr:cNvPr id="680" name="直線コネクタ 679"/>
        <xdr:cNvCxnSpPr/>
      </xdr:nvCxnSpPr>
      <xdr:spPr>
        <a:xfrm flipV="1">
          <a:off x="21323300" y="1835368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134214</xdr:rowOff>
    </xdr:from>
    <xdr:to>
      <xdr:col>107</xdr:col>
      <xdr:colOff>101600</xdr:colOff>
      <xdr:row>107</xdr:row>
      <xdr:rowOff>64364</xdr:rowOff>
    </xdr:to>
    <xdr:sp macro="" textlink="">
      <xdr:nvSpPr>
        <xdr:cNvPr id="681" name="楕円 680"/>
        <xdr:cNvSpPr/>
      </xdr:nvSpPr>
      <xdr:spPr>
        <a:xfrm>
          <a:off x="20383500" y="183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11734</xdr:rowOff>
    </xdr:from>
    <xdr:to>
      <xdr:col>111</xdr:col>
      <xdr:colOff>177800</xdr:colOff>
      <xdr:row>107</xdr:row>
      <xdr:rowOff>13564</xdr:rowOff>
    </xdr:to>
    <xdr:cxnSp macro="">
      <xdr:nvCxnSpPr>
        <xdr:cNvPr id="682" name="直線コネクタ 681"/>
        <xdr:cNvCxnSpPr/>
      </xdr:nvCxnSpPr>
      <xdr:spPr>
        <a:xfrm flipV="1">
          <a:off x="20434300" y="1835688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136958</xdr:rowOff>
    </xdr:from>
    <xdr:to>
      <xdr:col>102</xdr:col>
      <xdr:colOff>165100</xdr:colOff>
      <xdr:row>107</xdr:row>
      <xdr:rowOff>67108</xdr:rowOff>
    </xdr:to>
    <xdr:sp macro="" textlink="">
      <xdr:nvSpPr>
        <xdr:cNvPr id="683" name="楕円 682"/>
        <xdr:cNvSpPr/>
      </xdr:nvSpPr>
      <xdr:spPr>
        <a:xfrm>
          <a:off x="19494500" y="183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13564</xdr:rowOff>
    </xdr:from>
    <xdr:to>
      <xdr:col>107</xdr:col>
      <xdr:colOff>50800</xdr:colOff>
      <xdr:row>107</xdr:row>
      <xdr:rowOff>16308</xdr:rowOff>
    </xdr:to>
    <xdr:cxnSp macro="">
      <xdr:nvCxnSpPr>
        <xdr:cNvPr id="684" name="直線コネクタ 683"/>
        <xdr:cNvCxnSpPr/>
      </xdr:nvCxnSpPr>
      <xdr:spPr>
        <a:xfrm flipV="1">
          <a:off x="19545300" y="1835871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91152</xdr:rowOff>
    </xdr:from>
    <xdr:ext cx="469744" cy="259045"/>
    <xdr:sp macro="" textlink="">
      <xdr:nvSpPr>
        <xdr:cNvPr id="685" name="n_1aveValue【庁舎】&#10;一人当たり面積"/>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686" name="n_2aveValue【庁舎】&#10;一人当たり面積"/>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687" name="n_3aveValue【庁舎】&#10;一人当たり面積"/>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79061</xdr:rowOff>
    </xdr:from>
    <xdr:ext cx="469744" cy="259045"/>
    <xdr:sp macro="" textlink="">
      <xdr:nvSpPr>
        <xdr:cNvPr id="688" name="n_1mainValue【庁舎】&#10;一人当たり面積"/>
        <xdr:cNvSpPr txBox="1"/>
      </xdr:nvSpPr>
      <xdr:spPr>
        <a:xfrm>
          <a:off x="21075727" y="180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80891</xdr:rowOff>
    </xdr:from>
    <xdr:ext cx="469744" cy="259045"/>
    <xdr:sp macro="" textlink="">
      <xdr:nvSpPr>
        <xdr:cNvPr id="689" name="n_2mainValue【庁舎】&#10;一人当たり面積"/>
        <xdr:cNvSpPr txBox="1"/>
      </xdr:nvSpPr>
      <xdr:spPr>
        <a:xfrm>
          <a:off x="20199427" y="1808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83635</xdr:rowOff>
    </xdr:from>
    <xdr:ext cx="469744" cy="259045"/>
    <xdr:sp macro="" textlink="">
      <xdr:nvSpPr>
        <xdr:cNvPr id="690" name="n_3mainValue【庁舎】&#10;一人当たり面積"/>
        <xdr:cNvSpPr txBox="1"/>
      </xdr:nvSpPr>
      <xdr:spPr>
        <a:xfrm>
          <a:off x="19310427" y="180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は、本庁舎以外に各支所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出張所等が計上されています。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また、各種施設におい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、一人当たり面積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は各平均を上回っています。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今後も、各施設の現状を把握しながら、財政状況を考慮し、計画的な維持補修・更新に努めていきます。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北海道別海町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15,171
14,858
1,319.63
18,339,330
18,287,562
51,387
9,219,195
16,310,211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人口に比して広大な行政面積を有していることから、施設が多く維持費等に係る費用が膨らみ、全国平均と比較すると財政力指数は大きく下回っている状況です。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今後においても、可能な限り自主財源の確保に努めます。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84667</xdr:rowOff>
    </xdr:to>
    <xdr:cxnSp macro="">
      <xdr:nvCxnSpPr>
        <xdr:cNvPr id="69" name="直線コネクタ 68"/>
        <xdr:cNvCxnSpPr/>
      </xdr:nvCxnSpPr>
      <xdr:spPr>
        <a:xfrm flipV="1">
          <a:off x="4114800" y="75882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交付税が減額交付となったことに加え、施設に係る光熱水費や燃料費といった経常的な物件費が増えたことにより、経常収支比率は、前年度比０．５ポイント増となりました。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先を見通すことが難しい地方交付税への依存割合が高い本町は、その交付額の増額により、当該比率が大きな影響を受けないよう、今後においても経常経費の適切な執行に努めます。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156528</xdr:rowOff>
    </xdr:from>
    <xdr:to>
      <xdr:col>23</xdr:col>
      <xdr:colOff>133350</xdr:colOff>
      <xdr:row>64</xdr:row>
      <xdr:rowOff>15240</xdr:rowOff>
    </xdr:to>
    <xdr:cxnSp macro="">
      <xdr:nvCxnSpPr>
        <xdr:cNvPr id="128" name="直線コネクタ 127"/>
        <xdr:cNvCxnSpPr/>
      </xdr:nvCxnSpPr>
      <xdr:spPr>
        <a:xfrm>
          <a:off x="4114800" y="1095787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63</xdr:row>
      <xdr:rowOff>156528</xdr:rowOff>
    </xdr:to>
    <xdr:cxnSp macro="">
      <xdr:nvCxnSpPr>
        <xdr:cNvPr id="131" name="直線コネクタ 130"/>
        <xdr:cNvCxnSpPr/>
      </xdr:nvCxnSpPr>
      <xdr:spPr>
        <a:xfrm>
          <a:off x="3225800" y="10620057"/>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103822</xdr:rowOff>
    </xdr:from>
    <xdr:to>
      <xdr:col>15</xdr:col>
      <xdr:colOff>82550</xdr:colOff>
      <xdr:row>61</xdr:row>
      <xdr:rowOff>161607</xdr:rowOff>
    </xdr:to>
    <xdr:cxnSp macro="">
      <xdr:nvCxnSpPr>
        <xdr:cNvPr id="134" name="直線コネクタ 133"/>
        <xdr:cNvCxnSpPr/>
      </xdr:nvCxnSpPr>
      <xdr:spPr>
        <a:xfrm>
          <a:off x="2336800" y="10390822"/>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103822</xdr:rowOff>
    </xdr:from>
    <xdr:to>
      <xdr:col>11</xdr:col>
      <xdr:colOff>31750</xdr:colOff>
      <xdr:row>60</xdr:row>
      <xdr:rowOff>164147</xdr:rowOff>
    </xdr:to>
    <xdr:cxnSp macro="">
      <xdr:nvCxnSpPr>
        <xdr:cNvPr id="137" name="直線コネクタ 136"/>
        <xdr:cNvCxnSpPr/>
      </xdr:nvCxnSpPr>
      <xdr:spPr>
        <a:xfrm flipV="1">
          <a:off x="1447800" y="103908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7" name="楕円 146"/>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8"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105728</xdr:rowOff>
    </xdr:from>
    <xdr:to>
      <xdr:col>19</xdr:col>
      <xdr:colOff>184150</xdr:colOff>
      <xdr:row>64</xdr:row>
      <xdr:rowOff>35878</xdr:rowOff>
    </xdr:to>
    <xdr:sp macro="" textlink="">
      <xdr:nvSpPr>
        <xdr:cNvPr id="149" name="楕円 148"/>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50" name="テキスト ボックス 149"/>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110807</xdr:rowOff>
    </xdr:from>
    <xdr:to>
      <xdr:col>15</xdr:col>
      <xdr:colOff>133350</xdr:colOff>
      <xdr:row>62</xdr:row>
      <xdr:rowOff>40957</xdr:rowOff>
    </xdr:to>
    <xdr:sp macro="" textlink="">
      <xdr:nvSpPr>
        <xdr:cNvPr id="151" name="楕円 150"/>
        <xdr:cNvSpPr/>
      </xdr:nvSpPr>
      <xdr:spPr>
        <a:xfrm>
          <a:off x="3175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51134</xdr:rowOff>
    </xdr:from>
    <xdr:ext cx="762000" cy="259045"/>
    <xdr:sp macro="" textlink="">
      <xdr:nvSpPr>
        <xdr:cNvPr id="152" name="テキスト ボックス 151"/>
        <xdr:cNvSpPr txBox="1"/>
      </xdr:nvSpPr>
      <xdr:spPr>
        <a:xfrm>
          <a:off x="2844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53022</xdr:rowOff>
    </xdr:from>
    <xdr:to>
      <xdr:col>11</xdr:col>
      <xdr:colOff>82550</xdr:colOff>
      <xdr:row>60</xdr:row>
      <xdr:rowOff>154622</xdr:rowOff>
    </xdr:to>
    <xdr:sp macro="" textlink="">
      <xdr:nvSpPr>
        <xdr:cNvPr id="153" name="楕円 152"/>
        <xdr:cNvSpPr/>
      </xdr:nvSpPr>
      <xdr:spPr>
        <a:xfrm>
          <a:off x="2286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164799</xdr:rowOff>
    </xdr:from>
    <xdr:ext cx="762000" cy="259045"/>
    <xdr:sp macro="" textlink="">
      <xdr:nvSpPr>
        <xdr:cNvPr id="154" name="テキスト ボックス 153"/>
        <xdr:cNvSpPr txBox="1"/>
      </xdr:nvSpPr>
      <xdr:spPr>
        <a:xfrm>
          <a:off x="1955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113347</xdr:rowOff>
    </xdr:from>
    <xdr:to>
      <xdr:col>7</xdr:col>
      <xdr:colOff>31750</xdr:colOff>
      <xdr:row>61</xdr:row>
      <xdr:rowOff>43497</xdr:rowOff>
    </xdr:to>
    <xdr:sp macro="" textlink="">
      <xdr:nvSpPr>
        <xdr:cNvPr id="155" name="楕円 154"/>
        <xdr:cNvSpPr/>
      </xdr:nvSpPr>
      <xdr:spPr>
        <a:xfrm>
          <a:off x="1397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53674</xdr:rowOff>
    </xdr:from>
    <xdr:ext cx="762000" cy="259045"/>
    <xdr:sp macro="" textlink="">
      <xdr:nvSpPr>
        <xdr:cNvPr id="156" name="テキスト ボックス 155"/>
        <xdr:cNvSpPr txBox="1"/>
      </xdr:nvSpPr>
      <xdr:spPr>
        <a:xfrm>
          <a:off x="1066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人口の微減が続く中、広大な行政面積を有していることから、施設が多く維持費や配置する職員の人件費が膨らみ、類似団体と比較すると大幅に上回っています。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行政サービスの低下にならないようバランスを考慮しつつ、今後も適正な配置と経費の削減に努めます。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71940</xdr:rowOff>
    </xdr:from>
    <xdr:to>
      <xdr:col>23</xdr:col>
      <xdr:colOff>133350</xdr:colOff>
      <xdr:row>84</xdr:row>
      <xdr:rowOff>80603</xdr:rowOff>
    </xdr:to>
    <xdr:cxnSp macro="">
      <xdr:nvCxnSpPr>
        <xdr:cNvPr id="193" name="直線コネクタ 192"/>
        <xdr:cNvCxnSpPr/>
      </xdr:nvCxnSpPr>
      <xdr:spPr>
        <a:xfrm>
          <a:off x="4114800" y="14473740"/>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71306</xdr:rowOff>
    </xdr:from>
    <xdr:to>
      <xdr:col>19</xdr:col>
      <xdr:colOff>133350</xdr:colOff>
      <xdr:row>84</xdr:row>
      <xdr:rowOff>71940</xdr:rowOff>
    </xdr:to>
    <xdr:cxnSp macro="">
      <xdr:nvCxnSpPr>
        <xdr:cNvPr id="196" name="直線コネクタ 195"/>
        <xdr:cNvCxnSpPr/>
      </xdr:nvCxnSpPr>
      <xdr:spPr>
        <a:xfrm>
          <a:off x="3225800" y="14473106"/>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9361</xdr:rowOff>
    </xdr:from>
    <xdr:to>
      <xdr:col>15</xdr:col>
      <xdr:colOff>82550</xdr:colOff>
      <xdr:row>84</xdr:row>
      <xdr:rowOff>71306</xdr:rowOff>
    </xdr:to>
    <xdr:cxnSp macro="">
      <xdr:nvCxnSpPr>
        <xdr:cNvPr id="199" name="直線コネクタ 198"/>
        <xdr:cNvCxnSpPr/>
      </xdr:nvCxnSpPr>
      <xdr:spPr>
        <a:xfrm>
          <a:off x="2336800" y="14411161"/>
          <a:ext cx="889000" cy="6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163323</xdr:rowOff>
    </xdr:from>
    <xdr:to>
      <xdr:col>11</xdr:col>
      <xdr:colOff>31750</xdr:colOff>
      <xdr:row>84</xdr:row>
      <xdr:rowOff>9361</xdr:rowOff>
    </xdr:to>
    <xdr:cxnSp macro="">
      <xdr:nvCxnSpPr>
        <xdr:cNvPr id="202" name="直線コネクタ 201"/>
        <xdr:cNvCxnSpPr/>
      </xdr:nvCxnSpPr>
      <xdr:spPr>
        <a:xfrm>
          <a:off x="1447800" y="1439367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29803</xdr:rowOff>
    </xdr:from>
    <xdr:to>
      <xdr:col>23</xdr:col>
      <xdr:colOff>184150</xdr:colOff>
      <xdr:row>84</xdr:row>
      <xdr:rowOff>131403</xdr:rowOff>
    </xdr:to>
    <xdr:sp macro="" textlink="">
      <xdr:nvSpPr>
        <xdr:cNvPr id="212" name="楕円 211"/>
        <xdr:cNvSpPr/>
      </xdr:nvSpPr>
      <xdr:spPr>
        <a:xfrm>
          <a:off x="4902200" y="144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1880</xdr:rowOff>
    </xdr:from>
    <xdr:ext cx="762000" cy="259045"/>
    <xdr:sp macro="" textlink="">
      <xdr:nvSpPr>
        <xdr:cNvPr id="213" name="人件費・物件費等の状況該当値テキスト"/>
        <xdr:cNvSpPr txBox="1"/>
      </xdr:nvSpPr>
      <xdr:spPr>
        <a:xfrm>
          <a:off x="5041900" y="1440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21140</xdr:rowOff>
    </xdr:from>
    <xdr:to>
      <xdr:col>19</xdr:col>
      <xdr:colOff>184150</xdr:colOff>
      <xdr:row>84</xdr:row>
      <xdr:rowOff>122740</xdr:rowOff>
    </xdr:to>
    <xdr:sp macro="" textlink="">
      <xdr:nvSpPr>
        <xdr:cNvPr id="214" name="楕円 213"/>
        <xdr:cNvSpPr/>
      </xdr:nvSpPr>
      <xdr:spPr>
        <a:xfrm>
          <a:off x="4064000" y="144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107517</xdr:rowOff>
    </xdr:from>
    <xdr:ext cx="736600" cy="259045"/>
    <xdr:sp macro="" textlink="">
      <xdr:nvSpPr>
        <xdr:cNvPr id="215" name="テキスト ボックス 214"/>
        <xdr:cNvSpPr txBox="1"/>
      </xdr:nvSpPr>
      <xdr:spPr>
        <a:xfrm>
          <a:off x="3733800" y="14509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20506</xdr:rowOff>
    </xdr:from>
    <xdr:to>
      <xdr:col>15</xdr:col>
      <xdr:colOff>133350</xdr:colOff>
      <xdr:row>84</xdr:row>
      <xdr:rowOff>122106</xdr:rowOff>
    </xdr:to>
    <xdr:sp macro="" textlink="">
      <xdr:nvSpPr>
        <xdr:cNvPr id="216" name="楕円 215"/>
        <xdr:cNvSpPr/>
      </xdr:nvSpPr>
      <xdr:spPr>
        <a:xfrm>
          <a:off x="3175000" y="14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106883</xdr:rowOff>
    </xdr:from>
    <xdr:ext cx="762000" cy="259045"/>
    <xdr:sp macro="" textlink="">
      <xdr:nvSpPr>
        <xdr:cNvPr id="217" name="テキスト ボックス 216"/>
        <xdr:cNvSpPr txBox="1"/>
      </xdr:nvSpPr>
      <xdr:spPr>
        <a:xfrm>
          <a:off x="2844800" y="1450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130011</xdr:rowOff>
    </xdr:from>
    <xdr:to>
      <xdr:col>11</xdr:col>
      <xdr:colOff>82550</xdr:colOff>
      <xdr:row>84</xdr:row>
      <xdr:rowOff>60161</xdr:rowOff>
    </xdr:to>
    <xdr:sp macro="" textlink="">
      <xdr:nvSpPr>
        <xdr:cNvPr id="218" name="楕円 217"/>
        <xdr:cNvSpPr/>
      </xdr:nvSpPr>
      <xdr:spPr>
        <a:xfrm>
          <a:off x="2286000" y="143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44938</xdr:rowOff>
    </xdr:from>
    <xdr:ext cx="762000" cy="259045"/>
    <xdr:sp macro="" textlink="">
      <xdr:nvSpPr>
        <xdr:cNvPr id="219" name="テキスト ボックス 218"/>
        <xdr:cNvSpPr txBox="1"/>
      </xdr:nvSpPr>
      <xdr:spPr>
        <a:xfrm>
          <a:off x="1955800" y="144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112523</xdr:rowOff>
    </xdr:from>
    <xdr:to>
      <xdr:col>7</xdr:col>
      <xdr:colOff>31750</xdr:colOff>
      <xdr:row>84</xdr:row>
      <xdr:rowOff>42673</xdr:rowOff>
    </xdr:to>
    <xdr:sp macro="" textlink="">
      <xdr:nvSpPr>
        <xdr:cNvPr id="220" name="楕円 219"/>
        <xdr:cNvSpPr/>
      </xdr:nvSpPr>
      <xdr:spPr>
        <a:xfrm>
          <a:off x="1397000" y="143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27450</xdr:rowOff>
    </xdr:from>
    <xdr:ext cx="762000" cy="259045"/>
    <xdr:sp macro="" textlink="">
      <xdr:nvSpPr>
        <xdr:cNvPr id="221" name="テキスト ボックス 220"/>
        <xdr:cNvSpPr txBox="1"/>
      </xdr:nvSpPr>
      <xdr:spPr>
        <a:xfrm>
          <a:off x="1066800" y="1442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類似団体及び全国町村平均を上回っているものの、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を切る状態となっています。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引き続き給与水準の適正化に努めます。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34572</xdr:rowOff>
    </xdr:to>
    <xdr:cxnSp macro="">
      <xdr:nvCxnSpPr>
        <xdr:cNvPr id="255" name="直線コネクタ 254"/>
        <xdr:cNvCxnSpPr/>
      </xdr:nvCxnSpPr>
      <xdr:spPr>
        <a:xfrm flipV="1">
          <a:off x="16179800" y="147256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34572</xdr:rowOff>
    </xdr:to>
    <xdr:cxnSp macro="">
      <xdr:nvCxnSpPr>
        <xdr:cNvPr id="258" name="直線コネクタ 257"/>
        <xdr:cNvCxnSpPr/>
      </xdr:nvCxnSpPr>
      <xdr:spPr>
        <a:xfrm>
          <a:off x="15290800" y="1472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88195</xdr:rowOff>
    </xdr:to>
    <xdr:cxnSp macro="">
      <xdr:nvCxnSpPr>
        <xdr:cNvPr id="261" name="直線コネクタ 260"/>
        <xdr:cNvCxnSpPr/>
      </xdr:nvCxnSpPr>
      <xdr:spPr>
        <a:xfrm flipV="1">
          <a:off x="14401800" y="147256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88195</xdr:rowOff>
    </xdr:to>
    <xdr:cxnSp macro="">
      <xdr:nvCxnSpPr>
        <xdr:cNvPr id="264" name="直線コネクタ 263"/>
        <xdr:cNvCxnSpPr/>
      </xdr:nvCxnSpPr>
      <xdr:spPr>
        <a:xfrm>
          <a:off x="13512800" y="147792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6" name="楕円 275"/>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7" name="テキスト ボックス 276"/>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0" name="楕円 279"/>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1" name="テキスト ボックス 280"/>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2" name="楕円 281"/>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3" name="テキスト ボックス 282"/>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人口の微減が続く中、広大な行政面積を有している等の特異な地域性から、施設が多く、施設数に応じた職員を配置しなければならないため、類似団体と比較すると大幅に上回っています。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行政サービスの低下にならないようバランスを考慮しつつ、今後も適正な職員配置に努めます。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130951</xdr:rowOff>
    </xdr:from>
    <xdr:to>
      <xdr:col>81</xdr:col>
      <xdr:colOff>44450</xdr:colOff>
      <xdr:row>68</xdr:row>
      <xdr:rowOff>19826</xdr:rowOff>
    </xdr:to>
    <xdr:cxnSp macro="">
      <xdr:nvCxnSpPr>
        <xdr:cNvPr id="318" name="直線コネクタ 317"/>
        <xdr:cNvCxnSpPr/>
      </xdr:nvCxnSpPr>
      <xdr:spPr>
        <a:xfrm>
          <a:off x="16179800" y="1161810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86713</xdr:rowOff>
    </xdr:from>
    <xdr:to>
      <xdr:col>77</xdr:col>
      <xdr:colOff>44450</xdr:colOff>
      <xdr:row>67</xdr:row>
      <xdr:rowOff>130951</xdr:rowOff>
    </xdr:to>
    <xdr:cxnSp macro="">
      <xdr:nvCxnSpPr>
        <xdr:cNvPr id="321" name="直線コネクタ 320"/>
        <xdr:cNvCxnSpPr/>
      </xdr:nvCxnSpPr>
      <xdr:spPr>
        <a:xfrm>
          <a:off x="15290800" y="1157386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14323</xdr:rowOff>
    </xdr:from>
    <xdr:to>
      <xdr:col>72</xdr:col>
      <xdr:colOff>203200</xdr:colOff>
      <xdr:row>67</xdr:row>
      <xdr:rowOff>86713</xdr:rowOff>
    </xdr:to>
    <xdr:cxnSp macro="">
      <xdr:nvCxnSpPr>
        <xdr:cNvPr id="324" name="直線コネクタ 323"/>
        <xdr:cNvCxnSpPr/>
      </xdr:nvCxnSpPr>
      <xdr:spPr>
        <a:xfrm>
          <a:off x="14401800" y="115014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86571</xdr:rowOff>
    </xdr:from>
    <xdr:to>
      <xdr:col>68</xdr:col>
      <xdr:colOff>152400</xdr:colOff>
      <xdr:row>67</xdr:row>
      <xdr:rowOff>14323</xdr:rowOff>
    </xdr:to>
    <xdr:cxnSp macro="">
      <xdr:nvCxnSpPr>
        <xdr:cNvPr id="327" name="直線コネクタ 326"/>
        <xdr:cNvCxnSpPr/>
      </xdr:nvCxnSpPr>
      <xdr:spPr>
        <a:xfrm>
          <a:off x="13512800" y="11402271"/>
          <a:ext cx="889000" cy="9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140476</xdr:rowOff>
    </xdr:from>
    <xdr:to>
      <xdr:col>81</xdr:col>
      <xdr:colOff>95250</xdr:colOff>
      <xdr:row>68</xdr:row>
      <xdr:rowOff>70626</xdr:rowOff>
    </xdr:to>
    <xdr:sp macro="" textlink="">
      <xdr:nvSpPr>
        <xdr:cNvPr id="337" name="楕円 336"/>
        <xdr:cNvSpPr/>
      </xdr:nvSpPr>
      <xdr:spPr>
        <a:xfrm>
          <a:off x="16967200" y="1162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36353</xdr:rowOff>
    </xdr:from>
    <xdr:ext cx="762000" cy="259045"/>
    <xdr:sp macro="" textlink="">
      <xdr:nvSpPr>
        <xdr:cNvPr id="338" name="定員管理の状況該当値テキスト"/>
        <xdr:cNvSpPr txBox="1"/>
      </xdr:nvSpPr>
      <xdr:spPr>
        <a:xfrm>
          <a:off x="17106900" y="1152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80151</xdr:rowOff>
    </xdr:from>
    <xdr:to>
      <xdr:col>77</xdr:col>
      <xdr:colOff>95250</xdr:colOff>
      <xdr:row>68</xdr:row>
      <xdr:rowOff>10301</xdr:rowOff>
    </xdr:to>
    <xdr:sp macro="" textlink="">
      <xdr:nvSpPr>
        <xdr:cNvPr id="339" name="楕円 338"/>
        <xdr:cNvSpPr/>
      </xdr:nvSpPr>
      <xdr:spPr>
        <a:xfrm>
          <a:off x="16129000" y="1156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166528</xdr:rowOff>
    </xdr:from>
    <xdr:ext cx="736600" cy="259045"/>
    <xdr:sp macro="" textlink="">
      <xdr:nvSpPr>
        <xdr:cNvPr id="340" name="テキスト ボックス 339"/>
        <xdr:cNvSpPr txBox="1"/>
      </xdr:nvSpPr>
      <xdr:spPr>
        <a:xfrm>
          <a:off x="15798800" y="1165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35913</xdr:rowOff>
    </xdr:from>
    <xdr:to>
      <xdr:col>73</xdr:col>
      <xdr:colOff>44450</xdr:colOff>
      <xdr:row>67</xdr:row>
      <xdr:rowOff>137513</xdr:rowOff>
    </xdr:to>
    <xdr:sp macro="" textlink="">
      <xdr:nvSpPr>
        <xdr:cNvPr id="341" name="楕円 340"/>
        <xdr:cNvSpPr/>
      </xdr:nvSpPr>
      <xdr:spPr>
        <a:xfrm>
          <a:off x="15240000" y="115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122290</xdr:rowOff>
    </xdr:from>
    <xdr:ext cx="762000" cy="259045"/>
    <xdr:sp macro="" textlink="">
      <xdr:nvSpPr>
        <xdr:cNvPr id="342" name="テキスト ボックス 341"/>
        <xdr:cNvSpPr txBox="1"/>
      </xdr:nvSpPr>
      <xdr:spPr>
        <a:xfrm>
          <a:off x="14909800" y="116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134973</xdr:rowOff>
    </xdr:from>
    <xdr:to>
      <xdr:col>68</xdr:col>
      <xdr:colOff>203200</xdr:colOff>
      <xdr:row>67</xdr:row>
      <xdr:rowOff>65123</xdr:rowOff>
    </xdr:to>
    <xdr:sp macro="" textlink="">
      <xdr:nvSpPr>
        <xdr:cNvPr id="343" name="楕円 342"/>
        <xdr:cNvSpPr/>
      </xdr:nvSpPr>
      <xdr:spPr>
        <a:xfrm>
          <a:off x="14351000" y="114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49900</xdr:rowOff>
    </xdr:from>
    <xdr:ext cx="762000" cy="259045"/>
    <xdr:sp macro="" textlink="">
      <xdr:nvSpPr>
        <xdr:cNvPr id="344" name="テキスト ボックス 343"/>
        <xdr:cNvSpPr txBox="1"/>
      </xdr:nvSpPr>
      <xdr:spPr>
        <a:xfrm>
          <a:off x="14020800" y="1153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35771</xdr:rowOff>
    </xdr:from>
    <xdr:to>
      <xdr:col>64</xdr:col>
      <xdr:colOff>152400</xdr:colOff>
      <xdr:row>66</xdr:row>
      <xdr:rowOff>137371</xdr:rowOff>
    </xdr:to>
    <xdr:sp macro="" textlink="">
      <xdr:nvSpPr>
        <xdr:cNvPr id="345" name="楕円 344"/>
        <xdr:cNvSpPr/>
      </xdr:nvSpPr>
      <xdr:spPr>
        <a:xfrm>
          <a:off x="13462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122148</xdr:rowOff>
    </xdr:from>
    <xdr:ext cx="762000" cy="259045"/>
    <xdr:sp macro="" textlink="">
      <xdr:nvSpPr>
        <xdr:cNvPr id="346" name="テキスト ボックス 345"/>
        <xdr:cNvSpPr txBox="1"/>
      </xdr:nvSpPr>
      <xdr:spPr>
        <a:xfrm>
          <a:off x="13131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全国・北海道平均を上回り、昨年度と比較して０．３ポイントの悪化となりましたが、計画的な地方債発行に努めています。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今後においても、財政上有利な地方債を活用しながら、バランスの取れた地方債発行に努めます。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146050</xdr:rowOff>
    </xdr:to>
    <xdr:cxnSp macro="">
      <xdr:nvCxnSpPr>
        <xdr:cNvPr id="381" name="直線コネクタ 380"/>
        <xdr:cNvCxnSpPr/>
      </xdr:nvCxnSpPr>
      <xdr:spPr>
        <a:xfrm>
          <a:off x="16179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132645</xdr:rowOff>
    </xdr:to>
    <xdr:cxnSp macro="">
      <xdr:nvCxnSpPr>
        <xdr:cNvPr id="384" name="直線コネクタ 383"/>
        <xdr:cNvCxnSpPr/>
      </xdr:nvCxnSpPr>
      <xdr:spPr>
        <a:xfrm flipV="1">
          <a:off x="15290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132645</xdr:rowOff>
    </xdr:from>
    <xdr:to>
      <xdr:col>72</xdr:col>
      <xdr:colOff>203200</xdr:colOff>
      <xdr:row>42</xdr:row>
      <xdr:rowOff>159455</xdr:rowOff>
    </xdr:to>
    <xdr:cxnSp macro="">
      <xdr:nvCxnSpPr>
        <xdr:cNvPr id="387" name="直線コネクタ 386"/>
        <xdr:cNvCxnSpPr/>
      </xdr:nvCxnSpPr>
      <xdr:spPr>
        <a:xfrm flipV="1">
          <a:off x="14401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55033</xdr:rowOff>
    </xdr:to>
    <xdr:cxnSp macro="">
      <xdr:nvCxnSpPr>
        <xdr:cNvPr id="390" name="直線コネクタ 389"/>
        <xdr:cNvCxnSpPr/>
      </xdr:nvCxnSpPr>
      <xdr:spPr>
        <a:xfrm flipV="1">
          <a:off x="13512800" y="73603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1"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2" name="楕円 401"/>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3" name="テキスト ボックス 402"/>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81845</xdr:rowOff>
    </xdr:from>
    <xdr:to>
      <xdr:col>73</xdr:col>
      <xdr:colOff>44450</xdr:colOff>
      <xdr:row>43</xdr:row>
      <xdr:rowOff>11995</xdr:rowOff>
    </xdr:to>
    <xdr:sp macro="" textlink="">
      <xdr:nvSpPr>
        <xdr:cNvPr id="404" name="楕円 403"/>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168222</xdr:rowOff>
    </xdr:from>
    <xdr:ext cx="762000" cy="259045"/>
    <xdr:sp macro="" textlink="">
      <xdr:nvSpPr>
        <xdr:cNvPr id="405" name="テキスト ボックス 404"/>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108655</xdr:rowOff>
    </xdr:from>
    <xdr:to>
      <xdr:col>68</xdr:col>
      <xdr:colOff>203200</xdr:colOff>
      <xdr:row>43</xdr:row>
      <xdr:rowOff>38805</xdr:rowOff>
    </xdr:to>
    <xdr:sp macro="" textlink="">
      <xdr:nvSpPr>
        <xdr:cNvPr id="406" name="楕円 405"/>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407" name="テキスト ボックス 406"/>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8" name="楕円 407"/>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9" name="テキスト ボックス 408"/>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基金取崩しに伴う基金残高の減少や、施設の改築・改修に伴い地方債を借入したことによる地方債現在高の増加などにより、将来負担比率は、前年度比</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今後も、施設整備等に対して世代間で公平な負担となるよう適正な財政運営に努めます。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12488</xdr:rowOff>
    </xdr:from>
    <xdr:to>
      <xdr:col>81</xdr:col>
      <xdr:colOff>44450</xdr:colOff>
      <xdr:row>19</xdr:row>
      <xdr:rowOff>62230</xdr:rowOff>
    </xdr:to>
    <xdr:cxnSp macro="">
      <xdr:nvCxnSpPr>
        <xdr:cNvPr id="443" name="直線コネクタ 442"/>
        <xdr:cNvCxnSpPr/>
      </xdr:nvCxnSpPr>
      <xdr:spPr>
        <a:xfrm>
          <a:off x="16179800" y="3098588"/>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154446</xdr:rowOff>
    </xdr:from>
    <xdr:to>
      <xdr:col>77</xdr:col>
      <xdr:colOff>44450</xdr:colOff>
      <xdr:row>18</xdr:row>
      <xdr:rowOff>12488</xdr:rowOff>
    </xdr:to>
    <xdr:cxnSp macro="">
      <xdr:nvCxnSpPr>
        <xdr:cNvPr id="446" name="直線コネクタ 445"/>
        <xdr:cNvCxnSpPr/>
      </xdr:nvCxnSpPr>
      <xdr:spPr>
        <a:xfrm>
          <a:off x="15290800" y="3069096"/>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154446</xdr:rowOff>
    </xdr:from>
    <xdr:to>
      <xdr:col>72</xdr:col>
      <xdr:colOff>203200</xdr:colOff>
      <xdr:row>18</xdr:row>
      <xdr:rowOff>1764</xdr:rowOff>
    </xdr:to>
    <xdr:cxnSp macro="">
      <xdr:nvCxnSpPr>
        <xdr:cNvPr id="449" name="直線コネクタ 448"/>
        <xdr:cNvCxnSpPr/>
      </xdr:nvCxnSpPr>
      <xdr:spPr>
        <a:xfrm flipV="1">
          <a:off x="14401800" y="306909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1764</xdr:rowOff>
    </xdr:from>
    <xdr:to>
      <xdr:col>68</xdr:col>
      <xdr:colOff>152400</xdr:colOff>
      <xdr:row>18</xdr:row>
      <xdr:rowOff>56727</xdr:rowOff>
    </xdr:to>
    <xdr:cxnSp macro="">
      <xdr:nvCxnSpPr>
        <xdr:cNvPr id="452" name="直線コネクタ 451"/>
        <xdr:cNvCxnSpPr/>
      </xdr:nvCxnSpPr>
      <xdr:spPr>
        <a:xfrm flipV="1">
          <a:off x="13512800" y="3087864"/>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4" name="テキスト ボックス 453"/>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5" name="フローチャート: 判断 454"/>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6" name="テキスト ボックス 455"/>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11430</xdr:rowOff>
    </xdr:from>
    <xdr:to>
      <xdr:col>81</xdr:col>
      <xdr:colOff>95250</xdr:colOff>
      <xdr:row>19</xdr:row>
      <xdr:rowOff>113030</xdr:rowOff>
    </xdr:to>
    <xdr:sp macro="" textlink="">
      <xdr:nvSpPr>
        <xdr:cNvPr id="462" name="楕円 461"/>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154957</xdr:rowOff>
    </xdr:from>
    <xdr:ext cx="762000" cy="259045"/>
    <xdr:sp macro="" textlink="">
      <xdr:nvSpPr>
        <xdr:cNvPr id="463" name="将来負担の状況該当値テキスト"/>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133138</xdr:rowOff>
    </xdr:from>
    <xdr:to>
      <xdr:col>77</xdr:col>
      <xdr:colOff>95250</xdr:colOff>
      <xdr:row>18</xdr:row>
      <xdr:rowOff>63288</xdr:rowOff>
    </xdr:to>
    <xdr:sp macro="" textlink="">
      <xdr:nvSpPr>
        <xdr:cNvPr id="464" name="楕円 463"/>
        <xdr:cNvSpPr/>
      </xdr:nvSpPr>
      <xdr:spPr>
        <a:xfrm>
          <a:off x="16129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48065</xdr:rowOff>
    </xdr:from>
    <xdr:ext cx="736600" cy="259045"/>
    <xdr:sp macro="" textlink="">
      <xdr:nvSpPr>
        <xdr:cNvPr id="465" name="テキスト ボックス 464"/>
        <xdr:cNvSpPr txBox="1"/>
      </xdr:nvSpPr>
      <xdr:spPr>
        <a:xfrm>
          <a:off x="15798800" y="313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103646</xdr:rowOff>
    </xdr:from>
    <xdr:to>
      <xdr:col>73</xdr:col>
      <xdr:colOff>44450</xdr:colOff>
      <xdr:row>18</xdr:row>
      <xdr:rowOff>33796</xdr:rowOff>
    </xdr:to>
    <xdr:sp macro="" textlink="">
      <xdr:nvSpPr>
        <xdr:cNvPr id="466" name="楕円 465"/>
        <xdr:cNvSpPr/>
      </xdr:nvSpPr>
      <xdr:spPr>
        <a:xfrm>
          <a:off x="152400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18573</xdr:rowOff>
    </xdr:from>
    <xdr:ext cx="762000" cy="259045"/>
    <xdr:sp macro="" textlink="">
      <xdr:nvSpPr>
        <xdr:cNvPr id="467" name="テキスト ボックス 466"/>
        <xdr:cNvSpPr txBox="1"/>
      </xdr:nvSpPr>
      <xdr:spPr>
        <a:xfrm>
          <a:off x="14909800" y="31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122414</xdr:rowOff>
    </xdr:from>
    <xdr:to>
      <xdr:col>68</xdr:col>
      <xdr:colOff>203200</xdr:colOff>
      <xdr:row>18</xdr:row>
      <xdr:rowOff>52564</xdr:rowOff>
    </xdr:to>
    <xdr:sp macro="" textlink="">
      <xdr:nvSpPr>
        <xdr:cNvPr id="468" name="楕円 467"/>
        <xdr:cNvSpPr/>
      </xdr:nvSpPr>
      <xdr:spPr>
        <a:xfrm>
          <a:off x="14351000" y="30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37341</xdr:rowOff>
    </xdr:from>
    <xdr:ext cx="762000" cy="259045"/>
    <xdr:sp macro="" textlink="">
      <xdr:nvSpPr>
        <xdr:cNvPr id="469" name="テキスト ボックス 468"/>
        <xdr:cNvSpPr txBox="1"/>
      </xdr:nvSpPr>
      <xdr:spPr>
        <a:xfrm>
          <a:off x="14020800" y="3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5927</xdr:rowOff>
    </xdr:from>
    <xdr:to>
      <xdr:col>64</xdr:col>
      <xdr:colOff>152400</xdr:colOff>
      <xdr:row>18</xdr:row>
      <xdr:rowOff>107527</xdr:rowOff>
    </xdr:to>
    <xdr:sp macro="" textlink="">
      <xdr:nvSpPr>
        <xdr:cNvPr id="470" name="楕円 469"/>
        <xdr:cNvSpPr/>
      </xdr:nvSpPr>
      <xdr:spPr>
        <a:xfrm>
          <a:off x="13462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92304</xdr:rowOff>
    </xdr:from>
    <xdr:ext cx="762000" cy="259045"/>
    <xdr:sp macro="" textlink="">
      <xdr:nvSpPr>
        <xdr:cNvPr id="471" name="テキスト ボックス 470"/>
        <xdr:cNvSpPr txBox="1"/>
      </xdr:nvSpPr>
      <xdr:spPr>
        <a:xfrm>
          <a:off x="13131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北海道別海町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15,171
14,858
1,319.63
18,339,330
18,287,562
51,387
9,219,195
16,310,211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年度は、交付税の減収により算定の基礎となる分母が下がり１．３ポイント下がっていますが概ね横ばいを保っています。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今後においても、適正な職員配置を進めて行きます。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133350</xdr:rowOff>
    </xdr:from>
    <xdr:to>
      <xdr:col>24</xdr:col>
      <xdr:colOff>25400</xdr:colOff>
      <xdr:row>36</xdr:row>
      <xdr:rowOff>127000</xdr:rowOff>
    </xdr:to>
    <xdr:cxnSp macro="">
      <xdr:nvCxnSpPr>
        <xdr:cNvPr id="66" name="直線コネクタ 65"/>
        <xdr:cNvCxnSpPr/>
      </xdr:nvCxnSpPr>
      <xdr:spPr>
        <a:xfrm>
          <a:off x="3987800" y="6134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57150</xdr:rowOff>
    </xdr:from>
    <xdr:to>
      <xdr:col>19</xdr:col>
      <xdr:colOff>187325</xdr:colOff>
      <xdr:row>35</xdr:row>
      <xdr:rowOff>133350</xdr:rowOff>
    </xdr:to>
    <xdr:cxnSp macro="">
      <xdr:nvCxnSpPr>
        <xdr:cNvPr id="69" name="直線コネクタ 68"/>
        <xdr:cNvCxnSpPr/>
      </xdr:nvCxnSpPr>
      <xdr:spPr>
        <a:xfrm>
          <a:off x="3098800" y="605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57150</xdr:rowOff>
    </xdr:to>
    <xdr:cxnSp macro="">
      <xdr:nvCxnSpPr>
        <xdr:cNvPr id="72" name="直線コネクタ 71"/>
        <xdr:cNvCxnSpPr/>
      </xdr:nvCxnSpPr>
      <xdr:spPr>
        <a:xfrm>
          <a:off x="2209800" y="595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19050</xdr:rowOff>
    </xdr:to>
    <xdr:cxnSp macro="">
      <xdr:nvCxnSpPr>
        <xdr:cNvPr id="75" name="直線コネクタ 74"/>
        <xdr:cNvCxnSpPr/>
      </xdr:nvCxnSpPr>
      <xdr:spPr>
        <a:xfrm flipV="1">
          <a:off x="1320800" y="595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82550</xdr:rowOff>
    </xdr:from>
    <xdr:to>
      <xdr:col>20</xdr:col>
      <xdr:colOff>38100</xdr:colOff>
      <xdr:row>36</xdr:row>
      <xdr:rowOff>12700</xdr:rowOff>
    </xdr:to>
    <xdr:sp macro="" textlink="">
      <xdr:nvSpPr>
        <xdr:cNvPr id="87" name="楕円 86"/>
        <xdr:cNvSpPr/>
      </xdr:nvSpPr>
      <xdr:spPr>
        <a:xfrm>
          <a:off x="3937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6350</xdr:rowOff>
    </xdr:from>
    <xdr:to>
      <xdr:col>15</xdr:col>
      <xdr:colOff>149225</xdr:colOff>
      <xdr:row>35</xdr:row>
      <xdr:rowOff>107950</xdr:rowOff>
    </xdr:to>
    <xdr:sp macro="" textlink="">
      <xdr:nvSpPr>
        <xdr:cNvPr id="89" name="楕円 88"/>
        <xdr:cNvSpPr/>
      </xdr:nvSpPr>
      <xdr:spPr>
        <a:xfrm>
          <a:off x="3048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118127</xdr:rowOff>
    </xdr:from>
    <xdr:ext cx="762000" cy="259045"/>
    <xdr:sp macro="" textlink="">
      <xdr:nvSpPr>
        <xdr:cNvPr id="90" name="テキスト ボックス 89"/>
        <xdr:cNvSpPr txBox="1"/>
      </xdr:nvSpPr>
      <xdr:spPr>
        <a:xfrm>
          <a:off x="2717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139700</xdr:rowOff>
    </xdr:from>
    <xdr:to>
      <xdr:col>6</xdr:col>
      <xdr:colOff>171450</xdr:colOff>
      <xdr:row>35</xdr:row>
      <xdr:rowOff>69850</xdr:rowOff>
    </xdr:to>
    <xdr:sp macro="" textlink="">
      <xdr:nvSpPr>
        <xdr:cNvPr id="93" name="楕円 92"/>
        <xdr:cNvSpPr/>
      </xdr:nvSpPr>
      <xdr:spPr>
        <a:xfrm>
          <a:off x="1270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80027</xdr:rowOff>
    </xdr:from>
    <xdr:ext cx="762000" cy="259045"/>
    <xdr:sp macro="" textlink="">
      <xdr:nvSpPr>
        <xdr:cNvPr id="94" name="テキスト ボックス 93"/>
        <xdr:cNvSpPr txBox="1"/>
      </xdr:nvSpPr>
      <xdr:spPr>
        <a:xfrm>
          <a:off x="939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広大な行政面積を有している等特異な地域性から、施設が多く維持費が膨らみ、類似団体と比較すると上回っています。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今後も各事務事業の改善を進め、更なる効率的な経費執行に努めます。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18</xdr:row>
      <xdr:rowOff>146050</xdr:rowOff>
    </xdr:to>
    <xdr:cxnSp macro="">
      <xdr:nvCxnSpPr>
        <xdr:cNvPr id="127" name="直線コネクタ 126"/>
        <xdr:cNvCxnSpPr/>
      </xdr:nvCxnSpPr>
      <xdr:spPr>
        <a:xfrm>
          <a:off x="15671800" y="29464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17</xdr:row>
      <xdr:rowOff>31750</xdr:rowOff>
    </xdr:to>
    <xdr:cxnSp macro="">
      <xdr:nvCxnSpPr>
        <xdr:cNvPr id="130" name="直線コネクタ 129"/>
        <xdr:cNvCxnSpPr/>
      </xdr:nvCxnSpPr>
      <xdr:spPr>
        <a:xfrm>
          <a:off x="14782800" y="2813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165100</xdr:rowOff>
    </xdr:from>
    <xdr:to>
      <xdr:col>73</xdr:col>
      <xdr:colOff>180975</xdr:colOff>
      <xdr:row>16</xdr:row>
      <xdr:rowOff>69850</xdr:rowOff>
    </xdr:to>
    <xdr:cxnSp macro="">
      <xdr:nvCxnSpPr>
        <xdr:cNvPr id="133" name="直線コネクタ 132"/>
        <xdr:cNvCxnSpPr/>
      </xdr:nvCxnSpPr>
      <xdr:spPr>
        <a:xfrm>
          <a:off x="13893800" y="273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165100</xdr:rowOff>
    </xdr:to>
    <xdr:cxnSp macro="">
      <xdr:nvCxnSpPr>
        <xdr:cNvPr id="136" name="直線コネクタ 135"/>
        <xdr:cNvCxnSpPr/>
      </xdr:nvCxnSpPr>
      <xdr:spPr>
        <a:xfrm>
          <a:off x="13004800" y="267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95250</xdr:rowOff>
    </xdr:from>
    <xdr:to>
      <xdr:col>82</xdr:col>
      <xdr:colOff>158750</xdr:colOff>
      <xdr:row>19</xdr:row>
      <xdr:rowOff>25400</xdr:rowOff>
    </xdr:to>
    <xdr:sp macro="" textlink="">
      <xdr:nvSpPr>
        <xdr:cNvPr id="146" name="楕円 145"/>
        <xdr:cNvSpPr/>
      </xdr:nvSpPr>
      <xdr:spPr>
        <a:xfrm>
          <a:off x="164592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67327</xdr:rowOff>
    </xdr:from>
    <xdr:ext cx="762000" cy="259045"/>
    <xdr:sp macro="" textlink="">
      <xdr:nvSpPr>
        <xdr:cNvPr id="147" name="物件費該当値テキスト"/>
        <xdr:cNvSpPr txBox="1"/>
      </xdr:nvSpPr>
      <xdr:spPr>
        <a:xfrm>
          <a:off x="165989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50" name="楕円 149"/>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51" name="テキスト ボックス 150"/>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114300</xdr:rowOff>
    </xdr:from>
    <xdr:to>
      <xdr:col>69</xdr:col>
      <xdr:colOff>142875</xdr:colOff>
      <xdr:row>16</xdr:row>
      <xdr:rowOff>44450</xdr:rowOff>
    </xdr:to>
    <xdr:sp macro="" textlink="">
      <xdr:nvSpPr>
        <xdr:cNvPr id="152" name="楕円 151"/>
        <xdr:cNvSpPr/>
      </xdr:nvSpPr>
      <xdr:spPr>
        <a:xfrm>
          <a:off x="13843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29227</xdr:rowOff>
    </xdr:from>
    <xdr:ext cx="762000" cy="259045"/>
    <xdr:sp macro="" textlink="">
      <xdr:nvSpPr>
        <xdr:cNvPr id="153" name="テキスト ボックス 152"/>
        <xdr:cNvSpPr txBox="1"/>
      </xdr:nvSpPr>
      <xdr:spPr>
        <a:xfrm>
          <a:off x="135128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5" name="テキスト ボックス 154"/>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経常的な扶助費については、概ね横ばいとなっており、全国及び北海道市町村平均を下回っています。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55</xdr:row>
      <xdr:rowOff>53522</xdr:rowOff>
    </xdr:to>
    <xdr:cxnSp macro="">
      <xdr:nvCxnSpPr>
        <xdr:cNvPr id="190" name="直線コネクタ 189"/>
        <xdr:cNvCxnSpPr/>
      </xdr:nvCxnSpPr>
      <xdr:spPr>
        <a:xfrm>
          <a:off x="3987800" y="91893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102507</xdr:rowOff>
    </xdr:to>
    <xdr:cxnSp macro="">
      <xdr:nvCxnSpPr>
        <xdr:cNvPr id="193" name="直線コネクタ 192"/>
        <xdr:cNvCxnSpPr/>
      </xdr:nvCxnSpPr>
      <xdr:spPr>
        <a:xfrm>
          <a:off x="3098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102507</xdr:rowOff>
    </xdr:to>
    <xdr:cxnSp macro="">
      <xdr:nvCxnSpPr>
        <xdr:cNvPr id="196" name="直線コネクタ 195"/>
        <xdr:cNvCxnSpPr/>
      </xdr:nvCxnSpPr>
      <xdr:spPr>
        <a:xfrm>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167822</xdr:rowOff>
    </xdr:to>
    <xdr:cxnSp macro="">
      <xdr:nvCxnSpPr>
        <xdr:cNvPr id="199" name="直線コネクタ 198"/>
        <xdr:cNvCxnSpPr/>
      </xdr:nvCxnSpPr>
      <xdr:spPr>
        <a:xfrm flipV="1">
          <a:off x="1320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1" name="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3" name="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前年度と比較すると１．３ポイント増となるものの、類似団体と比較すると下回る結果となっています。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特に維持補修費については、行政運営に支障がない範囲において、計画的な執行に努めます。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57</xdr:row>
      <xdr:rowOff>55563</xdr:rowOff>
    </xdr:to>
    <xdr:cxnSp macro="">
      <xdr:nvCxnSpPr>
        <xdr:cNvPr id="255" name="直線コネクタ 254"/>
        <xdr:cNvCxnSpPr/>
      </xdr:nvCxnSpPr>
      <xdr:spPr>
        <a:xfrm>
          <a:off x="15671800" y="9642475"/>
          <a:ext cx="8382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6" name="その他平均値テキスト"/>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41275</xdr:rowOff>
    </xdr:from>
    <xdr:to>
      <xdr:col>78</xdr:col>
      <xdr:colOff>69850</xdr:colOff>
      <xdr:row>57</xdr:row>
      <xdr:rowOff>55563</xdr:rowOff>
    </xdr:to>
    <xdr:cxnSp macro="">
      <xdr:nvCxnSpPr>
        <xdr:cNvPr id="258" name="直線コネクタ 257"/>
        <xdr:cNvCxnSpPr/>
      </xdr:nvCxnSpPr>
      <xdr:spPr>
        <a:xfrm flipV="1">
          <a:off x="14782800" y="964247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0" name="テキスト ボックス 259"/>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55563</xdr:rowOff>
    </xdr:from>
    <xdr:to>
      <xdr:col>73</xdr:col>
      <xdr:colOff>180975</xdr:colOff>
      <xdr:row>57</xdr:row>
      <xdr:rowOff>55563</xdr:rowOff>
    </xdr:to>
    <xdr:cxnSp macro="">
      <xdr:nvCxnSpPr>
        <xdr:cNvPr id="261" name="直線コネクタ 260"/>
        <xdr:cNvCxnSpPr/>
      </xdr:nvCxnSpPr>
      <xdr:spPr>
        <a:xfrm>
          <a:off x="13893800" y="965676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3" name="テキスト ボックス 262"/>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112713</xdr:rowOff>
    </xdr:from>
    <xdr:to>
      <xdr:col>69</xdr:col>
      <xdr:colOff>92075</xdr:colOff>
      <xdr:row>56</xdr:row>
      <xdr:rowOff>55563</xdr:rowOff>
    </xdr:to>
    <xdr:cxnSp macro="">
      <xdr:nvCxnSpPr>
        <xdr:cNvPr id="264" name="直線コネクタ 263"/>
        <xdr:cNvCxnSpPr/>
      </xdr:nvCxnSpPr>
      <xdr:spPr>
        <a:xfrm>
          <a:off x="13004800" y="95424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6" name="テキスト ボックス 265"/>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68" name="テキスト ボックス 267"/>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4763</xdr:rowOff>
    </xdr:from>
    <xdr:to>
      <xdr:col>82</xdr:col>
      <xdr:colOff>158750</xdr:colOff>
      <xdr:row>57</xdr:row>
      <xdr:rowOff>106363</xdr:rowOff>
    </xdr:to>
    <xdr:sp macro="" textlink="">
      <xdr:nvSpPr>
        <xdr:cNvPr id="274" name="楕円 273"/>
        <xdr:cNvSpPr/>
      </xdr:nvSpPr>
      <xdr:spPr>
        <a:xfrm>
          <a:off x="164592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21290</xdr:rowOff>
    </xdr:from>
    <xdr:ext cx="762000" cy="259045"/>
    <xdr:sp macro="" textlink="">
      <xdr:nvSpPr>
        <xdr:cNvPr id="275" name="その他該当値テキスト"/>
        <xdr:cNvSpPr txBox="1"/>
      </xdr:nvSpPr>
      <xdr:spPr>
        <a:xfrm>
          <a:off x="16598900" y="96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76" name="楕円 275"/>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77" name="テキスト ボックス 276"/>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4763</xdr:rowOff>
    </xdr:from>
    <xdr:to>
      <xdr:col>74</xdr:col>
      <xdr:colOff>31750</xdr:colOff>
      <xdr:row>57</xdr:row>
      <xdr:rowOff>106363</xdr:rowOff>
    </xdr:to>
    <xdr:sp macro="" textlink="">
      <xdr:nvSpPr>
        <xdr:cNvPr id="278" name="楕円 277"/>
        <xdr:cNvSpPr/>
      </xdr:nvSpPr>
      <xdr:spPr>
        <a:xfrm>
          <a:off x="14732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79" name="テキスト ボックス 278"/>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4763</xdr:rowOff>
    </xdr:from>
    <xdr:to>
      <xdr:col>69</xdr:col>
      <xdr:colOff>142875</xdr:colOff>
      <xdr:row>56</xdr:row>
      <xdr:rowOff>106363</xdr:rowOff>
    </xdr:to>
    <xdr:sp macro="" textlink="">
      <xdr:nvSpPr>
        <xdr:cNvPr id="280" name="楕円 279"/>
        <xdr:cNvSpPr/>
      </xdr:nvSpPr>
      <xdr:spPr>
        <a:xfrm>
          <a:off x="13843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116540</xdr:rowOff>
    </xdr:from>
    <xdr:ext cx="762000" cy="259045"/>
    <xdr:sp macro="" textlink="">
      <xdr:nvSpPr>
        <xdr:cNvPr id="281" name="テキスト ボックス 280"/>
        <xdr:cNvSpPr txBox="1"/>
      </xdr:nvSpPr>
      <xdr:spPr>
        <a:xfrm>
          <a:off x="13512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61913</xdr:rowOff>
    </xdr:from>
    <xdr:to>
      <xdr:col>65</xdr:col>
      <xdr:colOff>53975</xdr:colOff>
      <xdr:row>55</xdr:row>
      <xdr:rowOff>163513</xdr:rowOff>
    </xdr:to>
    <xdr:sp macro="" textlink="">
      <xdr:nvSpPr>
        <xdr:cNvPr id="282" name="楕円 281"/>
        <xdr:cNvSpPr/>
      </xdr:nvSpPr>
      <xdr:spPr>
        <a:xfrm>
          <a:off x="12954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2240</xdr:rowOff>
    </xdr:from>
    <xdr:ext cx="762000" cy="259045"/>
    <xdr:sp macro="" textlink="">
      <xdr:nvSpPr>
        <xdr:cNvPr id="283" name="テキスト ボックス 282"/>
        <xdr:cNvSpPr txBox="1"/>
      </xdr:nvSpPr>
      <xdr:spPr>
        <a:xfrm>
          <a:off x="12623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補助費等については、前年度と比較すると５．５ポイント減となるものの、類似団体と比較すると上回る結果となっています。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病院事業や一部事務組合等への負担が多額であることから、今後についても、経営基盤強化等に則った計画の策定と着実な執行を求め、負担額の縮減に努めます。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また、各種団体に対する補助金等の適正化についても、引き続き取り組んで行きます。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40</xdr:row>
      <xdr:rowOff>88900</xdr:rowOff>
    </xdr:to>
    <xdr:cxnSp macro="">
      <xdr:nvCxnSpPr>
        <xdr:cNvPr id="316" name="直線コネクタ 315"/>
        <xdr:cNvCxnSpPr/>
      </xdr:nvCxnSpPr>
      <xdr:spPr>
        <a:xfrm flipV="1">
          <a:off x="15671800" y="6451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7"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40</xdr:row>
      <xdr:rowOff>88900</xdr:rowOff>
    </xdr:to>
    <xdr:cxnSp macro="">
      <xdr:nvCxnSpPr>
        <xdr:cNvPr id="319" name="直線コネクタ 318"/>
        <xdr:cNvCxnSpPr/>
      </xdr:nvCxnSpPr>
      <xdr:spPr>
        <a:xfrm>
          <a:off x="14782800" y="65735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1" name="テキスト ボックス 320"/>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58420</xdr:rowOff>
    </xdr:to>
    <xdr:cxnSp macro="">
      <xdr:nvCxnSpPr>
        <xdr:cNvPr id="322" name="直線コネクタ 321"/>
        <xdr:cNvCxnSpPr/>
      </xdr:nvCxnSpPr>
      <xdr:spPr>
        <a:xfrm>
          <a:off x="13893800" y="645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4" name="テキスト ボックス 323"/>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115570</xdr:rowOff>
    </xdr:to>
    <xdr:cxnSp macro="">
      <xdr:nvCxnSpPr>
        <xdr:cNvPr id="325" name="直線コネクタ 324"/>
        <xdr:cNvCxnSpPr/>
      </xdr:nvCxnSpPr>
      <xdr:spPr>
        <a:xfrm>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7" name="テキスト ボックス 32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35" name="楕円 334"/>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29227</xdr:rowOff>
    </xdr:from>
    <xdr:ext cx="762000" cy="259045"/>
    <xdr:sp macro="" textlink="">
      <xdr:nvSpPr>
        <xdr:cNvPr id="336"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38100</xdr:rowOff>
    </xdr:from>
    <xdr:to>
      <xdr:col>78</xdr:col>
      <xdr:colOff>120650</xdr:colOff>
      <xdr:row>40</xdr:row>
      <xdr:rowOff>139700</xdr:rowOff>
    </xdr:to>
    <xdr:sp macro="" textlink="">
      <xdr:nvSpPr>
        <xdr:cNvPr id="337" name="楕円 336"/>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124477</xdr:rowOff>
    </xdr:from>
    <xdr:ext cx="736600" cy="259045"/>
    <xdr:sp macro="" textlink="">
      <xdr:nvSpPr>
        <xdr:cNvPr id="338" name="テキスト ボックス 337"/>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9" name="楕円 338"/>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40" name="テキスト ボックス 339"/>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41" name="楕円 340"/>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42" name="テキスト ボックス 341"/>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3" name="楕円 342"/>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4" name="テキスト ボックス 343"/>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前年度と比較すると１．１ポイント増となりましたが、概ね平均的に推移しており、類似団体平均を下回っています。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財政運営の健全化のために、更なる地方債管理の適正化に努めます。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141695</xdr:rowOff>
    </xdr:to>
    <xdr:cxnSp macro="">
      <xdr:nvCxnSpPr>
        <xdr:cNvPr id="379" name="直線コネクタ 378"/>
        <xdr:cNvCxnSpPr/>
      </xdr:nvCxnSpPr>
      <xdr:spPr>
        <a:xfrm>
          <a:off x="3987800" y="1327150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82" name="直線コネクタ 381"/>
        <xdr:cNvCxnSpPr/>
      </xdr:nvCxnSpPr>
      <xdr:spPr>
        <a:xfrm>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4" name="テキスト ボックス 383"/>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43724</xdr:rowOff>
    </xdr:to>
    <xdr:cxnSp macro="">
      <xdr:nvCxnSpPr>
        <xdr:cNvPr id="385" name="直線コネクタ 384"/>
        <xdr:cNvCxnSpPr/>
      </xdr:nvCxnSpPr>
      <xdr:spPr>
        <a:xfrm flipV="1">
          <a:off x="2209800" y="132257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43724</xdr:rowOff>
    </xdr:from>
    <xdr:to>
      <xdr:col>11</xdr:col>
      <xdr:colOff>9525</xdr:colOff>
      <xdr:row>77</xdr:row>
      <xdr:rowOff>128632</xdr:rowOff>
    </xdr:to>
    <xdr:cxnSp macro="">
      <xdr:nvCxnSpPr>
        <xdr:cNvPr id="388" name="直線コネクタ 387"/>
        <xdr:cNvCxnSpPr/>
      </xdr:nvCxnSpPr>
      <xdr:spPr>
        <a:xfrm flipV="1">
          <a:off x="1320800" y="1324537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0" name="テキスト ボックス 389"/>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2" name="テキスト ボックス 391"/>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90895</xdr:rowOff>
    </xdr:from>
    <xdr:to>
      <xdr:col>24</xdr:col>
      <xdr:colOff>76200</xdr:colOff>
      <xdr:row>78</xdr:row>
      <xdr:rowOff>21045</xdr:rowOff>
    </xdr:to>
    <xdr:sp macro="" textlink="">
      <xdr:nvSpPr>
        <xdr:cNvPr id="398" name="楕円 397"/>
        <xdr:cNvSpPr/>
      </xdr:nvSpPr>
      <xdr:spPr>
        <a:xfrm>
          <a:off x="4775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62972</xdr:rowOff>
    </xdr:from>
    <xdr:ext cx="762000" cy="259045"/>
    <xdr:sp macro="" textlink="">
      <xdr:nvSpPr>
        <xdr:cNvPr id="399" name="公債費該当値テキスト"/>
        <xdr:cNvSpPr txBox="1"/>
      </xdr:nvSpPr>
      <xdr:spPr>
        <a:xfrm>
          <a:off x="4914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400" name="楕円 399"/>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401" name="テキスト ボックス 40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402" name="楕円 401"/>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403" name="テキスト ボックス 402"/>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164374</xdr:rowOff>
    </xdr:from>
    <xdr:to>
      <xdr:col>11</xdr:col>
      <xdr:colOff>60325</xdr:colOff>
      <xdr:row>77</xdr:row>
      <xdr:rowOff>94524</xdr:rowOff>
    </xdr:to>
    <xdr:sp macro="" textlink="">
      <xdr:nvSpPr>
        <xdr:cNvPr id="404" name="楕円 403"/>
        <xdr:cNvSpPr/>
      </xdr:nvSpPr>
      <xdr:spPr>
        <a:xfrm>
          <a:off x="2159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104701</xdr:rowOff>
    </xdr:from>
    <xdr:ext cx="762000" cy="259045"/>
    <xdr:sp macro="" textlink="">
      <xdr:nvSpPr>
        <xdr:cNvPr id="405" name="テキスト ボックス 404"/>
        <xdr:cNvSpPr txBox="1"/>
      </xdr:nvSpPr>
      <xdr:spPr>
        <a:xfrm>
          <a:off x="1828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406" name="楕円 405"/>
        <xdr:cNvSpPr/>
      </xdr:nvSpPr>
      <xdr:spPr>
        <a:xfrm>
          <a:off x="1270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407" name="テキスト ボックス 406"/>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公債費以外の経常収支比率は、前年度と比較すると０．６ポイント減となるものの、類似団体と比較すると上回る結果となっています。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今後も事務事業の改善を進め、更なる効率的な経費執行に努めます。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161289</xdr:rowOff>
    </xdr:from>
    <xdr:to>
      <xdr:col>82</xdr:col>
      <xdr:colOff>107950</xdr:colOff>
      <xdr:row>79</xdr:row>
      <xdr:rowOff>24130</xdr:rowOff>
    </xdr:to>
    <xdr:cxnSp macro="">
      <xdr:nvCxnSpPr>
        <xdr:cNvPr id="436" name="直線コネクタ 435"/>
        <xdr:cNvCxnSpPr/>
      </xdr:nvCxnSpPr>
      <xdr:spPr>
        <a:xfrm flipV="1">
          <a:off x="15671800" y="13534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7"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86995</xdr:rowOff>
    </xdr:from>
    <xdr:to>
      <xdr:col>78</xdr:col>
      <xdr:colOff>69850</xdr:colOff>
      <xdr:row>79</xdr:row>
      <xdr:rowOff>24130</xdr:rowOff>
    </xdr:to>
    <xdr:cxnSp macro="">
      <xdr:nvCxnSpPr>
        <xdr:cNvPr id="439" name="直線コネクタ 438"/>
        <xdr:cNvCxnSpPr/>
      </xdr:nvCxnSpPr>
      <xdr:spPr>
        <a:xfrm>
          <a:off x="14782800" y="1328864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24130</xdr:rowOff>
    </xdr:from>
    <xdr:to>
      <xdr:col>73</xdr:col>
      <xdr:colOff>180975</xdr:colOff>
      <xdr:row>77</xdr:row>
      <xdr:rowOff>86995</xdr:rowOff>
    </xdr:to>
    <xdr:cxnSp macro="">
      <xdr:nvCxnSpPr>
        <xdr:cNvPr id="442" name="直線コネクタ 441"/>
        <xdr:cNvCxnSpPr/>
      </xdr:nvCxnSpPr>
      <xdr:spPr>
        <a:xfrm>
          <a:off x="13893800" y="1305433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4" name="テキスト ボックス 443"/>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6986</xdr:rowOff>
    </xdr:from>
    <xdr:to>
      <xdr:col>69</xdr:col>
      <xdr:colOff>92075</xdr:colOff>
      <xdr:row>76</xdr:row>
      <xdr:rowOff>24130</xdr:rowOff>
    </xdr:to>
    <xdr:cxnSp macro="">
      <xdr:nvCxnSpPr>
        <xdr:cNvPr id="445" name="直線コネクタ 444"/>
        <xdr:cNvCxnSpPr/>
      </xdr:nvCxnSpPr>
      <xdr:spPr>
        <a:xfrm>
          <a:off x="13004800" y="130371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7" name="テキスト ボックス 446"/>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49" name="テキスト ボックス 448"/>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55" name="楕円 454"/>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56"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7" name="楕円 456"/>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8" name="テキスト ボックス 457"/>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36195</xdr:rowOff>
    </xdr:from>
    <xdr:to>
      <xdr:col>74</xdr:col>
      <xdr:colOff>31750</xdr:colOff>
      <xdr:row>77</xdr:row>
      <xdr:rowOff>137795</xdr:rowOff>
    </xdr:to>
    <xdr:sp macro="" textlink="">
      <xdr:nvSpPr>
        <xdr:cNvPr id="459" name="楕円 458"/>
        <xdr:cNvSpPr/>
      </xdr:nvSpPr>
      <xdr:spPr>
        <a:xfrm>
          <a:off x="14732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122572</xdr:rowOff>
    </xdr:from>
    <xdr:ext cx="762000" cy="259045"/>
    <xdr:sp macro="" textlink="">
      <xdr:nvSpPr>
        <xdr:cNvPr id="460" name="テキスト ボックス 459"/>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61" name="楕円 460"/>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62" name="テキスト ボックス 461"/>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127635</xdr:rowOff>
    </xdr:from>
    <xdr:to>
      <xdr:col>65</xdr:col>
      <xdr:colOff>53975</xdr:colOff>
      <xdr:row>76</xdr:row>
      <xdr:rowOff>57786</xdr:rowOff>
    </xdr:to>
    <xdr:sp macro="" textlink="">
      <xdr:nvSpPr>
        <xdr:cNvPr id="463" name="楕円 462"/>
        <xdr:cNvSpPr/>
      </xdr:nvSpPr>
      <xdr:spPr>
        <a:xfrm>
          <a:off x="12954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67962</xdr:rowOff>
    </xdr:from>
    <xdr:ext cx="762000" cy="259045"/>
    <xdr:sp macro="" textlink="">
      <xdr:nvSpPr>
        <xdr:cNvPr id="464" name="テキスト ボックス 463"/>
        <xdr:cNvSpPr txBox="1"/>
      </xdr:nvSpPr>
      <xdr:spPr>
        <a:xfrm>
          <a:off x="12623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北海道別海町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52393</xdr:rowOff>
    </xdr:from>
    <xdr:to>
      <xdr:col>29</xdr:col>
      <xdr:colOff>127000</xdr:colOff>
      <xdr:row>19</xdr:row>
      <xdr:rowOff>133142</xdr:rowOff>
    </xdr:to>
    <xdr:cxnSp macro="">
      <xdr:nvCxnSpPr>
        <xdr:cNvPr id="45" name="直線コネクタ 44"/>
        <xdr:cNvCxnSpPr/>
      </xdr:nvCxnSpPr>
      <xdr:spPr bwMode="auto">
        <a:xfrm flipV="1">
          <a:off x="5651500" y="2328868"/>
          <a:ext cx="0" cy="1109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105219</xdr:rowOff>
    </xdr:from>
    <xdr:ext cx="762000" cy="259045"/>
    <xdr:sp macro="" textlink="">
      <xdr:nvSpPr>
        <xdr:cNvPr id="46" name="人口1人当たり決算額の推移最小値テキスト130"/>
        <xdr:cNvSpPr txBox="1"/>
      </xdr:nvSpPr>
      <xdr:spPr>
        <a:xfrm>
          <a:off x="5740400" y="341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133142</xdr:rowOff>
    </xdr:from>
    <xdr:to>
      <xdr:col>30</xdr:col>
      <xdr:colOff>25400</xdr:colOff>
      <xdr:row>19</xdr:row>
      <xdr:rowOff>133142</xdr:rowOff>
    </xdr:to>
    <xdr:cxnSp macro="">
      <xdr:nvCxnSpPr>
        <xdr:cNvPr id="47" name="直線コネクタ 46"/>
        <xdr:cNvCxnSpPr/>
      </xdr:nvCxnSpPr>
      <xdr:spPr bwMode="auto">
        <a:xfrm>
          <a:off x="5562600" y="343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138770</xdr:rowOff>
    </xdr:from>
    <xdr:ext cx="762000" cy="259045"/>
    <xdr:sp macro="" textlink="">
      <xdr:nvSpPr>
        <xdr:cNvPr id="48" name="人口1人当たり決算額の推移最大値テキスト130"/>
        <xdr:cNvSpPr txBox="1"/>
      </xdr:nvSpPr>
      <xdr:spPr>
        <a:xfrm>
          <a:off x="5740400" y="20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52393</xdr:rowOff>
    </xdr:from>
    <xdr:to>
      <xdr:col>30</xdr:col>
      <xdr:colOff>25400</xdr:colOff>
      <xdr:row>13</xdr:row>
      <xdr:rowOff>52393</xdr:rowOff>
    </xdr:to>
    <xdr:cxnSp macro="">
      <xdr:nvCxnSpPr>
        <xdr:cNvPr id="49" name="直線コネクタ 48"/>
        <xdr:cNvCxnSpPr/>
      </xdr:nvCxnSpPr>
      <xdr:spPr bwMode="auto">
        <a:xfrm>
          <a:off x="5562600" y="23288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52393</xdr:rowOff>
    </xdr:from>
    <xdr:to>
      <xdr:col>29</xdr:col>
      <xdr:colOff>127000</xdr:colOff>
      <xdr:row>13</xdr:row>
      <xdr:rowOff>112324</xdr:rowOff>
    </xdr:to>
    <xdr:cxnSp macro="">
      <xdr:nvCxnSpPr>
        <xdr:cNvPr id="50" name="直線コネクタ 49"/>
        <xdr:cNvCxnSpPr/>
      </xdr:nvCxnSpPr>
      <xdr:spPr bwMode="auto">
        <a:xfrm flipV="1">
          <a:off x="5003800" y="2328868"/>
          <a:ext cx="6477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2374</xdr:rowOff>
    </xdr:from>
    <xdr:ext cx="762000" cy="259045"/>
    <xdr:sp macro="" textlink="">
      <xdr:nvSpPr>
        <xdr:cNvPr id="51" name="人口1人当たり決算額の推移平均値テキスト130"/>
        <xdr:cNvSpPr txBox="1"/>
      </xdr:nvSpPr>
      <xdr:spPr>
        <a:xfrm>
          <a:off x="5740400" y="296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30297</xdr:rowOff>
    </xdr:from>
    <xdr:to>
      <xdr:col>29</xdr:col>
      <xdr:colOff>177800</xdr:colOff>
      <xdr:row>17</xdr:row>
      <xdr:rowOff>131897</xdr:rowOff>
    </xdr:to>
    <xdr:sp macro="" textlink="">
      <xdr:nvSpPr>
        <xdr:cNvPr id="52" name="フローチャート: 判断 51"/>
        <xdr:cNvSpPr/>
      </xdr:nvSpPr>
      <xdr:spPr bwMode="auto">
        <a:xfrm>
          <a:off x="56007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91559</xdr:rowOff>
    </xdr:from>
    <xdr:to>
      <xdr:col>26</xdr:col>
      <xdr:colOff>50800</xdr:colOff>
      <xdr:row>13</xdr:row>
      <xdr:rowOff>112324</xdr:rowOff>
    </xdr:to>
    <xdr:cxnSp macro="">
      <xdr:nvCxnSpPr>
        <xdr:cNvPr id="53" name="直線コネクタ 52"/>
        <xdr:cNvCxnSpPr/>
      </xdr:nvCxnSpPr>
      <xdr:spPr bwMode="auto">
        <a:xfrm>
          <a:off x="4305300" y="2196584"/>
          <a:ext cx="698500" cy="192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56464</xdr:rowOff>
    </xdr:from>
    <xdr:to>
      <xdr:col>26</xdr:col>
      <xdr:colOff>101600</xdr:colOff>
      <xdr:row>17</xdr:row>
      <xdr:rowOff>158064</xdr:rowOff>
    </xdr:to>
    <xdr:sp macro="" textlink="">
      <xdr:nvSpPr>
        <xdr:cNvPr id="54" name="フローチャート: 判断 53"/>
        <xdr:cNvSpPr/>
      </xdr:nvSpPr>
      <xdr:spPr bwMode="auto">
        <a:xfrm>
          <a:off x="49530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142841</xdr:rowOff>
    </xdr:from>
    <xdr:ext cx="736600" cy="259045"/>
    <xdr:sp macro="" textlink="">
      <xdr:nvSpPr>
        <xdr:cNvPr id="55" name="テキスト ボックス 54"/>
        <xdr:cNvSpPr txBox="1"/>
      </xdr:nvSpPr>
      <xdr:spPr>
        <a:xfrm>
          <a:off x="4622800" y="3105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91559</xdr:rowOff>
    </xdr:from>
    <xdr:to>
      <xdr:col>22</xdr:col>
      <xdr:colOff>114300</xdr:colOff>
      <xdr:row>12</xdr:row>
      <xdr:rowOff>138415</xdr:rowOff>
    </xdr:to>
    <xdr:cxnSp macro="">
      <xdr:nvCxnSpPr>
        <xdr:cNvPr id="56" name="直線コネクタ 55"/>
        <xdr:cNvCxnSpPr/>
      </xdr:nvCxnSpPr>
      <xdr:spPr bwMode="auto">
        <a:xfrm flipV="1">
          <a:off x="3606800" y="2196584"/>
          <a:ext cx="698500" cy="46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62629</xdr:rowOff>
    </xdr:from>
    <xdr:to>
      <xdr:col>22</xdr:col>
      <xdr:colOff>165100</xdr:colOff>
      <xdr:row>17</xdr:row>
      <xdr:rowOff>164229</xdr:rowOff>
    </xdr:to>
    <xdr:sp macro="" textlink="">
      <xdr:nvSpPr>
        <xdr:cNvPr id="57" name="フローチャート: 判断 56"/>
        <xdr:cNvSpPr/>
      </xdr:nvSpPr>
      <xdr:spPr bwMode="auto">
        <a:xfrm>
          <a:off x="42545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149006</xdr:rowOff>
    </xdr:from>
    <xdr:ext cx="762000" cy="259045"/>
    <xdr:sp macro="" textlink="">
      <xdr:nvSpPr>
        <xdr:cNvPr id="58" name="テキスト ボックス 57"/>
        <xdr:cNvSpPr txBox="1"/>
      </xdr:nvSpPr>
      <xdr:spPr>
        <a:xfrm>
          <a:off x="3924300" y="31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138415</xdr:rowOff>
    </xdr:from>
    <xdr:to>
      <xdr:col>18</xdr:col>
      <xdr:colOff>177800</xdr:colOff>
      <xdr:row>12</xdr:row>
      <xdr:rowOff>144633</xdr:rowOff>
    </xdr:to>
    <xdr:cxnSp macro="">
      <xdr:nvCxnSpPr>
        <xdr:cNvPr id="59" name="直線コネクタ 58"/>
        <xdr:cNvCxnSpPr/>
      </xdr:nvCxnSpPr>
      <xdr:spPr bwMode="auto">
        <a:xfrm flipV="1">
          <a:off x="2908300" y="2243440"/>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30358</xdr:rowOff>
    </xdr:from>
    <xdr:to>
      <xdr:col>19</xdr:col>
      <xdr:colOff>38100</xdr:colOff>
      <xdr:row>17</xdr:row>
      <xdr:rowOff>131958</xdr:rowOff>
    </xdr:to>
    <xdr:sp macro="" textlink="">
      <xdr:nvSpPr>
        <xdr:cNvPr id="60" name="フローチャート: 判断 59"/>
        <xdr:cNvSpPr/>
      </xdr:nvSpPr>
      <xdr:spPr bwMode="auto">
        <a:xfrm>
          <a:off x="3556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116735</xdr:rowOff>
    </xdr:from>
    <xdr:ext cx="762000" cy="259045"/>
    <xdr:sp macro="" textlink="">
      <xdr:nvSpPr>
        <xdr:cNvPr id="61" name="テキスト ボックス 60"/>
        <xdr:cNvSpPr txBox="1"/>
      </xdr:nvSpPr>
      <xdr:spPr>
        <a:xfrm>
          <a:off x="3225800" y="307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41057</xdr:rowOff>
    </xdr:from>
    <xdr:to>
      <xdr:col>15</xdr:col>
      <xdr:colOff>101600</xdr:colOff>
      <xdr:row>17</xdr:row>
      <xdr:rowOff>142657</xdr:rowOff>
    </xdr:to>
    <xdr:sp macro="" textlink="">
      <xdr:nvSpPr>
        <xdr:cNvPr id="62" name="フローチャート: 判断 61"/>
        <xdr:cNvSpPr/>
      </xdr:nvSpPr>
      <xdr:spPr bwMode="auto">
        <a:xfrm>
          <a:off x="2857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127434</xdr:rowOff>
    </xdr:from>
    <xdr:ext cx="762000" cy="259045"/>
    <xdr:sp macro="" textlink="">
      <xdr:nvSpPr>
        <xdr:cNvPr id="63" name="テキスト ボックス 62"/>
        <xdr:cNvSpPr txBox="1"/>
      </xdr:nvSpPr>
      <xdr:spPr>
        <a:xfrm>
          <a:off x="2527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1593</xdr:rowOff>
    </xdr:from>
    <xdr:to>
      <xdr:col>29</xdr:col>
      <xdr:colOff>177800</xdr:colOff>
      <xdr:row>13</xdr:row>
      <xdr:rowOff>103193</xdr:rowOff>
    </xdr:to>
    <xdr:sp macro="" textlink="">
      <xdr:nvSpPr>
        <xdr:cNvPr id="69" name="楕円 68"/>
        <xdr:cNvSpPr/>
      </xdr:nvSpPr>
      <xdr:spPr bwMode="auto">
        <a:xfrm>
          <a:off x="5600700" y="227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119720</xdr:rowOff>
    </xdr:from>
    <xdr:ext cx="762000" cy="259045"/>
    <xdr:sp macro="" textlink="">
      <xdr:nvSpPr>
        <xdr:cNvPr id="70" name="人口1人当たり決算額の推移該当値テキスト130"/>
        <xdr:cNvSpPr txBox="1"/>
      </xdr:nvSpPr>
      <xdr:spPr>
        <a:xfrm>
          <a:off x="5740400" y="22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61524</xdr:rowOff>
    </xdr:from>
    <xdr:to>
      <xdr:col>26</xdr:col>
      <xdr:colOff>101600</xdr:colOff>
      <xdr:row>13</xdr:row>
      <xdr:rowOff>163124</xdr:rowOff>
    </xdr:to>
    <xdr:sp macro="" textlink="">
      <xdr:nvSpPr>
        <xdr:cNvPr id="71" name="楕円 70"/>
        <xdr:cNvSpPr/>
      </xdr:nvSpPr>
      <xdr:spPr bwMode="auto">
        <a:xfrm>
          <a:off x="4953000" y="233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1851</xdr:rowOff>
    </xdr:from>
    <xdr:ext cx="736600" cy="259045"/>
    <xdr:sp macro="" textlink="">
      <xdr:nvSpPr>
        <xdr:cNvPr id="72" name="テキスト ボックス 71"/>
        <xdr:cNvSpPr txBox="1"/>
      </xdr:nvSpPr>
      <xdr:spPr>
        <a:xfrm>
          <a:off x="4622800" y="210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40759</xdr:rowOff>
    </xdr:from>
    <xdr:to>
      <xdr:col>22</xdr:col>
      <xdr:colOff>165100</xdr:colOff>
      <xdr:row>12</xdr:row>
      <xdr:rowOff>142359</xdr:rowOff>
    </xdr:to>
    <xdr:sp macro="" textlink="">
      <xdr:nvSpPr>
        <xdr:cNvPr id="73" name="楕円 72"/>
        <xdr:cNvSpPr/>
      </xdr:nvSpPr>
      <xdr:spPr bwMode="auto">
        <a:xfrm>
          <a:off x="4254500" y="214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152536</xdr:rowOff>
    </xdr:from>
    <xdr:ext cx="762000" cy="259045"/>
    <xdr:sp macro="" textlink="">
      <xdr:nvSpPr>
        <xdr:cNvPr id="74" name="テキスト ボックス 73"/>
        <xdr:cNvSpPr txBox="1"/>
      </xdr:nvSpPr>
      <xdr:spPr>
        <a:xfrm>
          <a:off x="3924300" y="19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87615</xdr:rowOff>
    </xdr:from>
    <xdr:to>
      <xdr:col>19</xdr:col>
      <xdr:colOff>38100</xdr:colOff>
      <xdr:row>13</xdr:row>
      <xdr:rowOff>17765</xdr:rowOff>
    </xdr:to>
    <xdr:sp macro="" textlink="">
      <xdr:nvSpPr>
        <xdr:cNvPr id="75" name="楕円 74"/>
        <xdr:cNvSpPr/>
      </xdr:nvSpPr>
      <xdr:spPr bwMode="auto">
        <a:xfrm>
          <a:off x="3556000" y="219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27942</xdr:rowOff>
    </xdr:from>
    <xdr:ext cx="762000" cy="259045"/>
    <xdr:sp macro="" textlink="">
      <xdr:nvSpPr>
        <xdr:cNvPr id="76" name="テキスト ボックス 75"/>
        <xdr:cNvSpPr txBox="1"/>
      </xdr:nvSpPr>
      <xdr:spPr>
        <a:xfrm>
          <a:off x="3225800" y="19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93833</xdr:rowOff>
    </xdr:from>
    <xdr:to>
      <xdr:col>15</xdr:col>
      <xdr:colOff>101600</xdr:colOff>
      <xdr:row>13</xdr:row>
      <xdr:rowOff>23983</xdr:rowOff>
    </xdr:to>
    <xdr:sp macro="" textlink="">
      <xdr:nvSpPr>
        <xdr:cNvPr id="77" name="楕円 76"/>
        <xdr:cNvSpPr/>
      </xdr:nvSpPr>
      <xdr:spPr bwMode="auto">
        <a:xfrm>
          <a:off x="2857500" y="219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34160</xdr:rowOff>
    </xdr:from>
    <xdr:ext cx="762000" cy="259045"/>
    <xdr:sp macro="" textlink="">
      <xdr:nvSpPr>
        <xdr:cNvPr id="78" name="テキスト ボックス 77"/>
        <xdr:cNvSpPr txBox="1"/>
      </xdr:nvSpPr>
      <xdr:spPr>
        <a:xfrm>
          <a:off x="2527300" y="196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5" name="直線コネクタ 104"/>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6"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7" name="直線コネクタ 106"/>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08"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09" name="直線コネクタ 108"/>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93853</xdr:rowOff>
    </xdr:from>
    <xdr:to>
      <xdr:col>29</xdr:col>
      <xdr:colOff>127000</xdr:colOff>
      <xdr:row>33</xdr:row>
      <xdr:rowOff>155941</xdr:rowOff>
    </xdr:to>
    <xdr:cxnSp macro="">
      <xdr:nvCxnSpPr>
        <xdr:cNvPr id="110" name="直線コネクタ 109"/>
        <xdr:cNvCxnSpPr/>
      </xdr:nvCxnSpPr>
      <xdr:spPr bwMode="auto">
        <a:xfrm flipV="1">
          <a:off x="5003800" y="6018403"/>
          <a:ext cx="647700" cy="6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1" name="人口1人当たり決算額の推移平均値テキスト445"/>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2" name="フローチャート: 判断 111"/>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155941</xdr:rowOff>
    </xdr:from>
    <xdr:to>
      <xdr:col>26</xdr:col>
      <xdr:colOff>50800</xdr:colOff>
      <xdr:row>33</xdr:row>
      <xdr:rowOff>160513</xdr:rowOff>
    </xdr:to>
    <xdr:cxnSp macro="">
      <xdr:nvCxnSpPr>
        <xdr:cNvPr id="113" name="直線コネクタ 112"/>
        <xdr:cNvCxnSpPr/>
      </xdr:nvCxnSpPr>
      <xdr:spPr bwMode="auto">
        <a:xfrm flipV="1">
          <a:off x="4305300" y="6080491"/>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4" name="フローチャート: 判断 113"/>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5" name="テキスト ボックス 114"/>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145677</xdr:rowOff>
    </xdr:from>
    <xdr:to>
      <xdr:col>22</xdr:col>
      <xdr:colOff>114300</xdr:colOff>
      <xdr:row>33</xdr:row>
      <xdr:rowOff>160513</xdr:rowOff>
    </xdr:to>
    <xdr:cxnSp macro="">
      <xdr:nvCxnSpPr>
        <xdr:cNvPr id="116" name="直線コネクタ 115"/>
        <xdr:cNvCxnSpPr/>
      </xdr:nvCxnSpPr>
      <xdr:spPr bwMode="auto">
        <a:xfrm>
          <a:off x="3606800" y="6070227"/>
          <a:ext cx="698500" cy="1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7" name="フローチャート: 判断 116"/>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18" name="テキスト ボックス 117"/>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145677</xdr:rowOff>
    </xdr:from>
    <xdr:to>
      <xdr:col>18</xdr:col>
      <xdr:colOff>177800</xdr:colOff>
      <xdr:row>33</xdr:row>
      <xdr:rowOff>156512</xdr:rowOff>
    </xdr:to>
    <xdr:cxnSp macro="">
      <xdr:nvCxnSpPr>
        <xdr:cNvPr id="119" name="直線コネクタ 118"/>
        <xdr:cNvCxnSpPr/>
      </xdr:nvCxnSpPr>
      <xdr:spPr bwMode="auto">
        <a:xfrm flipV="1">
          <a:off x="2908300" y="6070227"/>
          <a:ext cx="698500" cy="1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0" name="フローチャート: 判断 119"/>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205371</xdr:rowOff>
    </xdr:from>
    <xdr:ext cx="762000" cy="259045"/>
    <xdr:sp macro="" textlink="">
      <xdr:nvSpPr>
        <xdr:cNvPr id="121" name="テキスト ボックス 120"/>
        <xdr:cNvSpPr txBox="1"/>
      </xdr:nvSpPr>
      <xdr:spPr>
        <a:xfrm>
          <a:off x="32258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2" name="フローチャート: 判断 121"/>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3" name="テキスト ボックス 122"/>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43053</xdr:rowOff>
    </xdr:from>
    <xdr:to>
      <xdr:col>29</xdr:col>
      <xdr:colOff>177800</xdr:colOff>
      <xdr:row>33</xdr:row>
      <xdr:rowOff>144653</xdr:rowOff>
    </xdr:to>
    <xdr:sp macro="" textlink="">
      <xdr:nvSpPr>
        <xdr:cNvPr id="129" name="楕円 128"/>
        <xdr:cNvSpPr/>
      </xdr:nvSpPr>
      <xdr:spPr bwMode="auto">
        <a:xfrm>
          <a:off x="5600700" y="596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161180</xdr:rowOff>
    </xdr:from>
    <xdr:ext cx="762000" cy="259045"/>
    <xdr:sp macro="" textlink="">
      <xdr:nvSpPr>
        <xdr:cNvPr id="130" name="人口1人当たり決算額の推移該当値テキスト445"/>
        <xdr:cNvSpPr txBox="1"/>
      </xdr:nvSpPr>
      <xdr:spPr>
        <a:xfrm>
          <a:off x="5740400" y="591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105141</xdr:rowOff>
    </xdr:from>
    <xdr:to>
      <xdr:col>26</xdr:col>
      <xdr:colOff>101600</xdr:colOff>
      <xdr:row>33</xdr:row>
      <xdr:rowOff>206741</xdr:rowOff>
    </xdr:to>
    <xdr:sp macro="" textlink="">
      <xdr:nvSpPr>
        <xdr:cNvPr id="131" name="楕円 130"/>
        <xdr:cNvSpPr/>
      </xdr:nvSpPr>
      <xdr:spPr bwMode="auto">
        <a:xfrm>
          <a:off x="4953000" y="602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45468</xdr:rowOff>
    </xdr:from>
    <xdr:ext cx="736600" cy="259045"/>
    <xdr:sp macro="" textlink="">
      <xdr:nvSpPr>
        <xdr:cNvPr id="132" name="テキスト ボックス 131"/>
        <xdr:cNvSpPr txBox="1"/>
      </xdr:nvSpPr>
      <xdr:spPr>
        <a:xfrm>
          <a:off x="4622800" y="579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109713</xdr:rowOff>
    </xdr:from>
    <xdr:to>
      <xdr:col>22</xdr:col>
      <xdr:colOff>165100</xdr:colOff>
      <xdr:row>33</xdr:row>
      <xdr:rowOff>211313</xdr:rowOff>
    </xdr:to>
    <xdr:sp macro="" textlink="">
      <xdr:nvSpPr>
        <xdr:cNvPr id="133" name="楕円 132"/>
        <xdr:cNvSpPr/>
      </xdr:nvSpPr>
      <xdr:spPr bwMode="auto">
        <a:xfrm>
          <a:off x="4254500" y="603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50040</xdr:rowOff>
    </xdr:from>
    <xdr:ext cx="762000" cy="259045"/>
    <xdr:sp macro="" textlink="">
      <xdr:nvSpPr>
        <xdr:cNvPr id="134" name="テキスト ボックス 133"/>
        <xdr:cNvSpPr txBox="1"/>
      </xdr:nvSpPr>
      <xdr:spPr>
        <a:xfrm>
          <a:off x="3924300" y="580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94877</xdr:rowOff>
    </xdr:from>
    <xdr:to>
      <xdr:col>19</xdr:col>
      <xdr:colOff>38100</xdr:colOff>
      <xdr:row>33</xdr:row>
      <xdr:rowOff>196477</xdr:rowOff>
    </xdr:to>
    <xdr:sp macro="" textlink="">
      <xdr:nvSpPr>
        <xdr:cNvPr id="135" name="楕円 134"/>
        <xdr:cNvSpPr/>
      </xdr:nvSpPr>
      <xdr:spPr bwMode="auto">
        <a:xfrm>
          <a:off x="3556000" y="601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35204</xdr:rowOff>
    </xdr:from>
    <xdr:ext cx="762000" cy="259045"/>
    <xdr:sp macro="" textlink="">
      <xdr:nvSpPr>
        <xdr:cNvPr id="136" name="テキスト ボックス 135"/>
        <xdr:cNvSpPr txBox="1"/>
      </xdr:nvSpPr>
      <xdr:spPr>
        <a:xfrm>
          <a:off x="3225800" y="57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105712</xdr:rowOff>
    </xdr:from>
    <xdr:to>
      <xdr:col>15</xdr:col>
      <xdr:colOff>101600</xdr:colOff>
      <xdr:row>33</xdr:row>
      <xdr:rowOff>207312</xdr:rowOff>
    </xdr:to>
    <xdr:sp macro="" textlink="">
      <xdr:nvSpPr>
        <xdr:cNvPr id="137" name="楕円 136"/>
        <xdr:cNvSpPr/>
      </xdr:nvSpPr>
      <xdr:spPr bwMode="auto">
        <a:xfrm>
          <a:off x="2857500" y="6030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46039</xdr:rowOff>
    </xdr:from>
    <xdr:ext cx="762000" cy="259045"/>
    <xdr:sp macro="" textlink="">
      <xdr:nvSpPr>
        <xdr:cNvPr id="138" name="テキスト ボックス 137"/>
        <xdr:cNvSpPr txBox="1"/>
      </xdr:nvSpPr>
      <xdr:spPr>
        <a:xfrm>
          <a:off x="2527300" y="57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北海道別海町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15,171
14,858
1,319.63
18,339,330
18,287,562
51,387
9,219,195
16,310,211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114652</xdr:rowOff>
    </xdr:from>
    <xdr:to>
      <xdr:col>24</xdr:col>
      <xdr:colOff>63500</xdr:colOff>
      <xdr:row>30</xdr:row>
      <xdr:rowOff>138998</xdr:rowOff>
    </xdr:to>
    <xdr:cxnSp macro="">
      <xdr:nvCxnSpPr>
        <xdr:cNvPr id="63" name="直線コネクタ 62"/>
        <xdr:cNvCxnSpPr/>
      </xdr:nvCxnSpPr>
      <xdr:spPr>
        <a:xfrm flipV="1">
          <a:off x="3797300" y="5258152"/>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138998</xdr:rowOff>
    </xdr:from>
    <xdr:to>
      <xdr:col>19</xdr:col>
      <xdr:colOff>177800</xdr:colOff>
      <xdr:row>31</xdr:row>
      <xdr:rowOff>8255</xdr:rowOff>
    </xdr:to>
    <xdr:cxnSp macro="">
      <xdr:nvCxnSpPr>
        <xdr:cNvPr id="66" name="直線コネクタ 65"/>
        <xdr:cNvCxnSpPr/>
      </xdr:nvCxnSpPr>
      <xdr:spPr>
        <a:xfrm flipV="1">
          <a:off x="2908300" y="5282498"/>
          <a:ext cx="889000" cy="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xdr:rowOff>
    </xdr:from>
    <xdr:to>
      <xdr:col>15</xdr:col>
      <xdr:colOff>50800</xdr:colOff>
      <xdr:row>31</xdr:row>
      <xdr:rowOff>85587</xdr:rowOff>
    </xdr:to>
    <xdr:cxnSp macro="">
      <xdr:nvCxnSpPr>
        <xdr:cNvPr id="69" name="直線コネクタ 68"/>
        <xdr:cNvCxnSpPr/>
      </xdr:nvCxnSpPr>
      <xdr:spPr>
        <a:xfrm flipV="1">
          <a:off x="2019300" y="5323205"/>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85587</xdr:rowOff>
    </xdr:from>
    <xdr:to>
      <xdr:col>10</xdr:col>
      <xdr:colOff>114300</xdr:colOff>
      <xdr:row>31</xdr:row>
      <xdr:rowOff>96511</xdr:rowOff>
    </xdr:to>
    <xdr:cxnSp macro="">
      <xdr:nvCxnSpPr>
        <xdr:cNvPr id="72" name="直線コネクタ 71"/>
        <xdr:cNvCxnSpPr/>
      </xdr:nvCxnSpPr>
      <xdr:spPr>
        <a:xfrm flipV="1">
          <a:off x="1130300" y="5400537"/>
          <a:ext cx="8890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63852</xdr:rowOff>
    </xdr:from>
    <xdr:to>
      <xdr:col>24</xdr:col>
      <xdr:colOff>114300</xdr:colOff>
      <xdr:row>30</xdr:row>
      <xdr:rowOff>165452</xdr:rowOff>
    </xdr:to>
    <xdr:sp macro="" textlink="">
      <xdr:nvSpPr>
        <xdr:cNvPr id="82" name="楕円 81"/>
        <xdr:cNvSpPr/>
      </xdr:nvSpPr>
      <xdr:spPr>
        <a:xfrm>
          <a:off x="4584700" y="52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16879</xdr:rowOff>
    </xdr:from>
    <xdr:ext cx="599010" cy="259045"/>
    <xdr:sp macro="" textlink="">
      <xdr:nvSpPr>
        <xdr:cNvPr id="83" name="人件費該当値テキスト"/>
        <xdr:cNvSpPr txBox="1"/>
      </xdr:nvSpPr>
      <xdr:spPr>
        <a:xfrm>
          <a:off x="4686300" y="516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88198</xdr:rowOff>
    </xdr:from>
    <xdr:to>
      <xdr:col>20</xdr:col>
      <xdr:colOff>38100</xdr:colOff>
      <xdr:row>31</xdr:row>
      <xdr:rowOff>18348</xdr:rowOff>
    </xdr:to>
    <xdr:sp macro="" textlink="">
      <xdr:nvSpPr>
        <xdr:cNvPr id="84" name="楕円 83"/>
        <xdr:cNvSpPr/>
      </xdr:nvSpPr>
      <xdr:spPr>
        <a:xfrm>
          <a:off x="3746500" y="52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34875</xdr:rowOff>
    </xdr:from>
    <xdr:ext cx="599010" cy="259045"/>
    <xdr:sp macro="" textlink="">
      <xdr:nvSpPr>
        <xdr:cNvPr id="85" name="テキスト ボックス 84"/>
        <xdr:cNvSpPr txBox="1"/>
      </xdr:nvSpPr>
      <xdr:spPr>
        <a:xfrm>
          <a:off x="3497795" y="500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128905</xdr:rowOff>
    </xdr:from>
    <xdr:to>
      <xdr:col>15</xdr:col>
      <xdr:colOff>101600</xdr:colOff>
      <xdr:row>31</xdr:row>
      <xdr:rowOff>59055</xdr:rowOff>
    </xdr:to>
    <xdr:sp macro="" textlink="">
      <xdr:nvSpPr>
        <xdr:cNvPr id="86" name="楕円 85"/>
        <xdr:cNvSpPr/>
      </xdr:nvSpPr>
      <xdr:spPr>
        <a:xfrm>
          <a:off x="2857500" y="52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75582</xdr:rowOff>
    </xdr:from>
    <xdr:ext cx="599010" cy="259045"/>
    <xdr:sp macro="" textlink="">
      <xdr:nvSpPr>
        <xdr:cNvPr id="87" name="テキスト ボックス 86"/>
        <xdr:cNvSpPr txBox="1"/>
      </xdr:nvSpPr>
      <xdr:spPr>
        <a:xfrm>
          <a:off x="2608795" y="504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34787</xdr:rowOff>
    </xdr:from>
    <xdr:to>
      <xdr:col>10</xdr:col>
      <xdr:colOff>165100</xdr:colOff>
      <xdr:row>31</xdr:row>
      <xdr:rowOff>136387</xdr:rowOff>
    </xdr:to>
    <xdr:sp macro="" textlink="">
      <xdr:nvSpPr>
        <xdr:cNvPr id="88" name="楕円 87"/>
        <xdr:cNvSpPr/>
      </xdr:nvSpPr>
      <xdr:spPr>
        <a:xfrm>
          <a:off x="1968500" y="53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152914</xdr:rowOff>
    </xdr:from>
    <xdr:ext cx="599010" cy="259045"/>
    <xdr:sp macro="" textlink="">
      <xdr:nvSpPr>
        <xdr:cNvPr id="89" name="テキスト ボックス 88"/>
        <xdr:cNvSpPr txBox="1"/>
      </xdr:nvSpPr>
      <xdr:spPr>
        <a:xfrm>
          <a:off x="1719795" y="51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45711</xdr:rowOff>
    </xdr:from>
    <xdr:to>
      <xdr:col>6</xdr:col>
      <xdr:colOff>38100</xdr:colOff>
      <xdr:row>31</xdr:row>
      <xdr:rowOff>147311</xdr:rowOff>
    </xdr:to>
    <xdr:sp macro="" textlink="">
      <xdr:nvSpPr>
        <xdr:cNvPr id="90" name="楕円 89"/>
        <xdr:cNvSpPr/>
      </xdr:nvSpPr>
      <xdr:spPr>
        <a:xfrm>
          <a:off x="1079500" y="53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163838</xdr:rowOff>
    </xdr:from>
    <xdr:ext cx="599010" cy="259045"/>
    <xdr:sp macro="" textlink="">
      <xdr:nvSpPr>
        <xdr:cNvPr id="91" name="テキスト ボックス 90"/>
        <xdr:cNvSpPr txBox="1"/>
      </xdr:nvSpPr>
      <xdr:spPr>
        <a:xfrm>
          <a:off x="830795" y="513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36186</xdr:rowOff>
    </xdr:from>
    <xdr:to>
      <xdr:col>24</xdr:col>
      <xdr:colOff>63500</xdr:colOff>
      <xdr:row>56</xdr:row>
      <xdr:rowOff>41021</xdr:rowOff>
    </xdr:to>
    <xdr:cxnSp macro="">
      <xdr:nvCxnSpPr>
        <xdr:cNvPr id="120" name="直線コネクタ 119"/>
        <xdr:cNvCxnSpPr/>
      </xdr:nvCxnSpPr>
      <xdr:spPr>
        <a:xfrm flipV="1">
          <a:off x="3797300" y="9637386"/>
          <a:ext cx="8382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41021</xdr:rowOff>
    </xdr:from>
    <xdr:to>
      <xdr:col>19</xdr:col>
      <xdr:colOff>177800</xdr:colOff>
      <xdr:row>56</xdr:row>
      <xdr:rowOff>44862</xdr:rowOff>
    </xdr:to>
    <xdr:cxnSp macro="">
      <xdr:nvCxnSpPr>
        <xdr:cNvPr id="123" name="直線コネクタ 122"/>
        <xdr:cNvCxnSpPr/>
      </xdr:nvCxnSpPr>
      <xdr:spPr>
        <a:xfrm flipV="1">
          <a:off x="2908300" y="9642221"/>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44862</xdr:rowOff>
    </xdr:from>
    <xdr:to>
      <xdr:col>15</xdr:col>
      <xdr:colOff>50800</xdr:colOff>
      <xdr:row>56</xdr:row>
      <xdr:rowOff>87850</xdr:rowOff>
    </xdr:to>
    <xdr:cxnSp macro="">
      <xdr:nvCxnSpPr>
        <xdr:cNvPr id="126" name="直線コネクタ 125"/>
        <xdr:cNvCxnSpPr/>
      </xdr:nvCxnSpPr>
      <xdr:spPr>
        <a:xfrm flipV="1">
          <a:off x="2019300" y="9646062"/>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87850</xdr:rowOff>
    </xdr:from>
    <xdr:to>
      <xdr:col>10</xdr:col>
      <xdr:colOff>114300</xdr:colOff>
      <xdr:row>56</xdr:row>
      <xdr:rowOff>111830</xdr:rowOff>
    </xdr:to>
    <xdr:cxnSp macro="">
      <xdr:nvCxnSpPr>
        <xdr:cNvPr id="129" name="直線コネクタ 128"/>
        <xdr:cNvCxnSpPr/>
      </xdr:nvCxnSpPr>
      <xdr:spPr>
        <a:xfrm flipV="1">
          <a:off x="1130300" y="9689050"/>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156836</xdr:rowOff>
    </xdr:from>
    <xdr:to>
      <xdr:col>24</xdr:col>
      <xdr:colOff>114300</xdr:colOff>
      <xdr:row>56</xdr:row>
      <xdr:rowOff>86986</xdr:rowOff>
    </xdr:to>
    <xdr:sp macro="" textlink="">
      <xdr:nvSpPr>
        <xdr:cNvPr id="139" name="楕円 138"/>
        <xdr:cNvSpPr/>
      </xdr:nvSpPr>
      <xdr:spPr>
        <a:xfrm>
          <a:off x="4584700" y="95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8263</xdr:rowOff>
    </xdr:from>
    <xdr:ext cx="599010" cy="259045"/>
    <xdr:sp macro="" textlink="">
      <xdr:nvSpPr>
        <xdr:cNvPr id="140" name="物件費該当値テキスト"/>
        <xdr:cNvSpPr txBox="1"/>
      </xdr:nvSpPr>
      <xdr:spPr>
        <a:xfrm>
          <a:off x="4686300" y="943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161671</xdr:rowOff>
    </xdr:from>
    <xdr:to>
      <xdr:col>20</xdr:col>
      <xdr:colOff>38100</xdr:colOff>
      <xdr:row>56</xdr:row>
      <xdr:rowOff>91821</xdr:rowOff>
    </xdr:to>
    <xdr:sp macro="" textlink="">
      <xdr:nvSpPr>
        <xdr:cNvPr id="141" name="楕円 140"/>
        <xdr:cNvSpPr/>
      </xdr:nvSpPr>
      <xdr:spPr>
        <a:xfrm>
          <a:off x="3746500" y="95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108348</xdr:rowOff>
    </xdr:from>
    <xdr:ext cx="599010" cy="259045"/>
    <xdr:sp macro="" textlink="">
      <xdr:nvSpPr>
        <xdr:cNvPr id="142" name="テキスト ボックス 141"/>
        <xdr:cNvSpPr txBox="1"/>
      </xdr:nvSpPr>
      <xdr:spPr>
        <a:xfrm>
          <a:off x="3497795" y="936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165512</xdr:rowOff>
    </xdr:from>
    <xdr:to>
      <xdr:col>15</xdr:col>
      <xdr:colOff>101600</xdr:colOff>
      <xdr:row>56</xdr:row>
      <xdr:rowOff>95662</xdr:rowOff>
    </xdr:to>
    <xdr:sp macro="" textlink="">
      <xdr:nvSpPr>
        <xdr:cNvPr id="143" name="楕円 142"/>
        <xdr:cNvSpPr/>
      </xdr:nvSpPr>
      <xdr:spPr>
        <a:xfrm>
          <a:off x="2857500" y="95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112189</xdr:rowOff>
    </xdr:from>
    <xdr:ext cx="599010" cy="259045"/>
    <xdr:sp macro="" textlink="">
      <xdr:nvSpPr>
        <xdr:cNvPr id="144" name="テキスト ボックス 143"/>
        <xdr:cNvSpPr txBox="1"/>
      </xdr:nvSpPr>
      <xdr:spPr>
        <a:xfrm>
          <a:off x="2608795" y="937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37050</xdr:rowOff>
    </xdr:from>
    <xdr:to>
      <xdr:col>10</xdr:col>
      <xdr:colOff>165100</xdr:colOff>
      <xdr:row>56</xdr:row>
      <xdr:rowOff>138650</xdr:rowOff>
    </xdr:to>
    <xdr:sp macro="" textlink="">
      <xdr:nvSpPr>
        <xdr:cNvPr id="145" name="楕円 144"/>
        <xdr:cNvSpPr/>
      </xdr:nvSpPr>
      <xdr:spPr>
        <a:xfrm>
          <a:off x="1968500" y="96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155177</xdr:rowOff>
    </xdr:from>
    <xdr:ext cx="599010" cy="259045"/>
    <xdr:sp macro="" textlink="">
      <xdr:nvSpPr>
        <xdr:cNvPr id="146" name="テキスト ボックス 145"/>
        <xdr:cNvSpPr txBox="1"/>
      </xdr:nvSpPr>
      <xdr:spPr>
        <a:xfrm>
          <a:off x="1719795" y="941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61030</xdr:rowOff>
    </xdr:from>
    <xdr:to>
      <xdr:col>6</xdr:col>
      <xdr:colOff>38100</xdr:colOff>
      <xdr:row>56</xdr:row>
      <xdr:rowOff>162630</xdr:rowOff>
    </xdr:to>
    <xdr:sp macro="" textlink="">
      <xdr:nvSpPr>
        <xdr:cNvPr id="147" name="楕円 146"/>
        <xdr:cNvSpPr/>
      </xdr:nvSpPr>
      <xdr:spPr>
        <a:xfrm>
          <a:off x="1079500" y="96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7707</xdr:rowOff>
    </xdr:from>
    <xdr:ext cx="599010" cy="259045"/>
    <xdr:sp macro="" textlink="">
      <xdr:nvSpPr>
        <xdr:cNvPr id="148" name="テキスト ボックス 147"/>
        <xdr:cNvSpPr txBox="1"/>
      </xdr:nvSpPr>
      <xdr:spPr>
        <a:xfrm>
          <a:off x="830795" y="943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131166</xdr:rowOff>
    </xdr:from>
    <xdr:to>
      <xdr:col>24</xdr:col>
      <xdr:colOff>62865</xdr:colOff>
      <xdr:row>78</xdr:row>
      <xdr:rowOff>166027</xdr:rowOff>
    </xdr:to>
    <xdr:cxnSp macro="">
      <xdr:nvCxnSpPr>
        <xdr:cNvPr id="172" name="直線コネクタ 171"/>
        <xdr:cNvCxnSpPr/>
      </xdr:nvCxnSpPr>
      <xdr:spPr>
        <a:xfrm flipV="1">
          <a:off x="4633595" y="12475566"/>
          <a:ext cx="1270" cy="106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169854</xdr:rowOff>
    </xdr:from>
    <xdr:ext cx="469744" cy="259045"/>
    <xdr:sp macro="" textlink="">
      <xdr:nvSpPr>
        <xdr:cNvPr id="173" name="維持補修費最小値テキスト"/>
        <xdr:cNvSpPr txBox="1"/>
      </xdr:nvSpPr>
      <xdr:spPr>
        <a:xfrm>
          <a:off x="4686300" y="1354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166027</xdr:rowOff>
    </xdr:from>
    <xdr:to>
      <xdr:col>24</xdr:col>
      <xdr:colOff>152400</xdr:colOff>
      <xdr:row>78</xdr:row>
      <xdr:rowOff>166027</xdr:rowOff>
    </xdr:to>
    <xdr:cxnSp macro="">
      <xdr:nvCxnSpPr>
        <xdr:cNvPr id="174" name="直線コネクタ 173"/>
        <xdr:cNvCxnSpPr/>
      </xdr:nvCxnSpPr>
      <xdr:spPr>
        <a:xfrm>
          <a:off x="4546600" y="135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77843</xdr:rowOff>
    </xdr:from>
    <xdr:ext cx="534377" cy="259045"/>
    <xdr:sp macro="" textlink="">
      <xdr:nvSpPr>
        <xdr:cNvPr id="175" name="維持補修費最大値テキスト"/>
        <xdr:cNvSpPr txBox="1"/>
      </xdr:nvSpPr>
      <xdr:spPr>
        <a:xfrm>
          <a:off x="4686300" y="122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131166</xdr:rowOff>
    </xdr:from>
    <xdr:to>
      <xdr:col>24</xdr:col>
      <xdr:colOff>152400</xdr:colOff>
      <xdr:row>72</xdr:row>
      <xdr:rowOff>131166</xdr:rowOff>
    </xdr:to>
    <xdr:cxnSp macro="">
      <xdr:nvCxnSpPr>
        <xdr:cNvPr id="176" name="直線コネクタ 175"/>
        <xdr:cNvCxnSpPr/>
      </xdr:nvCxnSpPr>
      <xdr:spPr>
        <a:xfrm>
          <a:off x="4546600" y="12475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79540</xdr:rowOff>
    </xdr:from>
    <xdr:to>
      <xdr:col>24</xdr:col>
      <xdr:colOff>63500</xdr:colOff>
      <xdr:row>72</xdr:row>
      <xdr:rowOff>131166</xdr:rowOff>
    </xdr:to>
    <xdr:cxnSp macro="">
      <xdr:nvCxnSpPr>
        <xdr:cNvPr id="177" name="直線コネクタ 176"/>
        <xdr:cNvCxnSpPr/>
      </xdr:nvCxnSpPr>
      <xdr:spPr>
        <a:xfrm>
          <a:off x="3797300" y="12423940"/>
          <a:ext cx="8382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144708</xdr:rowOff>
    </xdr:from>
    <xdr:ext cx="469744" cy="259045"/>
    <xdr:sp macro="" textlink="">
      <xdr:nvSpPr>
        <xdr:cNvPr id="178" name="維持補修費平均値テキスト"/>
        <xdr:cNvSpPr txBox="1"/>
      </xdr:nvSpPr>
      <xdr:spPr>
        <a:xfrm>
          <a:off x="4686300" y="13174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166281</xdr:rowOff>
    </xdr:from>
    <xdr:to>
      <xdr:col>24</xdr:col>
      <xdr:colOff>114300</xdr:colOff>
      <xdr:row>77</xdr:row>
      <xdr:rowOff>96431</xdr:rowOff>
    </xdr:to>
    <xdr:sp macro="" textlink="">
      <xdr:nvSpPr>
        <xdr:cNvPr id="179" name="フローチャート: 判断 178"/>
        <xdr:cNvSpPr/>
      </xdr:nvSpPr>
      <xdr:spPr>
        <a:xfrm>
          <a:off x="45847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111734</xdr:rowOff>
    </xdr:from>
    <xdr:to>
      <xdr:col>19</xdr:col>
      <xdr:colOff>177800</xdr:colOff>
      <xdr:row>72</xdr:row>
      <xdr:rowOff>79540</xdr:rowOff>
    </xdr:to>
    <xdr:cxnSp macro="">
      <xdr:nvCxnSpPr>
        <xdr:cNvPr id="180" name="直線コネクタ 179"/>
        <xdr:cNvCxnSpPr/>
      </xdr:nvCxnSpPr>
      <xdr:spPr>
        <a:xfrm>
          <a:off x="2908300" y="12284684"/>
          <a:ext cx="889000" cy="1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146926</xdr:rowOff>
    </xdr:from>
    <xdr:to>
      <xdr:col>20</xdr:col>
      <xdr:colOff>38100</xdr:colOff>
      <xdr:row>77</xdr:row>
      <xdr:rowOff>77076</xdr:rowOff>
    </xdr:to>
    <xdr:sp macro="" textlink="">
      <xdr:nvSpPr>
        <xdr:cNvPr id="181" name="フローチャート: 判断 180"/>
        <xdr:cNvSpPr/>
      </xdr:nvSpPr>
      <xdr:spPr>
        <a:xfrm>
          <a:off x="3746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68203</xdr:rowOff>
    </xdr:from>
    <xdr:ext cx="469744" cy="259045"/>
    <xdr:sp macro="" textlink="">
      <xdr:nvSpPr>
        <xdr:cNvPr id="182" name="テキスト ボックス 181"/>
        <xdr:cNvSpPr txBox="1"/>
      </xdr:nvSpPr>
      <xdr:spPr>
        <a:xfrm>
          <a:off x="3562428" y="132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111734</xdr:rowOff>
    </xdr:from>
    <xdr:to>
      <xdr:col>15</xdr:col>
      <xdr:colOff>50800</xdr:colOff>
      <xdr:row>72</xdr:row>
      <xdr:rowOff>40563</xdr:rowOff>
    </xdr:to>
    <xdr:cxnSp macro="">
      <xdr:nvCxnSpPr>
        <xdr:cNvPr id="183" name="直線コネクタ 182"/>
        <xdr:cNvCxnSpPr/>
      </xdr:nvCxnSpPr>
      <xdr:spPr>
        <a:xfrm flipV="1">
          <a:off x="2019300" y="12284684"/>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148641</xdr:rowOff>
    </xdr:from>
    <xdr:to>
      <xdr:col>15</xdr:col>
      <xdr:colOff>101600</xdr:colOff>
      <xdr:row>77</xdr:row>
      <xdr:rowOff>78791</xdr:rowOff>
    </xdr:to>
    <xdr:sp macro="" textlink="">
      <xdr:nvSpPr>
        <xdr:cNvPr id="184" name="フローチャート: 判断 183"/>
        <xdr:cNvSpPr/>
      </xdr:nvSpPr>
      <xdr:spPr>
        <a:xfrm>
          <a:off x="28575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69918</xdr:rowOff>
    </xdr:from>
    <xdr:ext cx="469744" cy="259045"/>
    <xdr:sp macro="" textlink="">
      <xdr:nvSpPr>
        <xdr:cNvPr id="185" name="テキスト ボックス 184"/>
        <xdr:cNvSpPr txBox="1"/>
      </xdr:nvSpPr>
      <xdr:spPr>
        <a:xfrm>
          <a:off x="2673428" y="132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123469</xdr:rowOff>
    </xdr:from>
    <xdr:to>
      <xdr:col>10</xdr:col>
      <xdr:colOff>114300</xdr:colOff>
      <xdr:row>72</xdr:row>
      <xdr:rowOff>40563</xdr:rowOff>
    </xdr:to>
    <xdr:cxnSp macro="">
      <xdr:nvCxnSpPr>
        <xdr:cNvPr id="186" name="直線コネクタ 185"/>
        <xdr:cNvCxnSpPr/>
      </xdr:nvCxnSpPr>
      <xdr:spPr>
        <a:xfrm>
          <a:off x="1130300" y="12296419"/>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154927</xdr:rowOff>
    </xdr:from>
    <xdr:to>
      <xdr:col>10</xdr:col>
      <xdr:colOff>165100</xdr:colOff>
      <xdr:row>77</xdr:row>
      <xdr:rowOff>85077</xdr:rowOff>
    </xdr:to>
    <xdr:sp macro="" textlink="">
      <xdr:nvSpPr>
        <xdr:cNvPr id="187" name="フローチャート: 判断 186"/>
        <xdr:cNvSpPr/>
      </xdr:nvSpPr>
      <xdr:spPr>
        <a:xfrm>
          <a:off x="1968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76204</xdr:rowOff>
    </xdr:from>
    <xdr:ext cx="469744" cy="259045"/>
    <xdr:sp macro="" textlink="">
      <xdr:nvSpPr>
        <xdr:cNvPr id="188" name="テキスト ボックス 187"/>
        <xdr:cNvSpPr txBox="1"/>
      </xdr:nvSpPr>
      <xdr:spPr>
        <a:xfrm>
          <a:off x="1784428"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170129</xdr:rowOff>
    </xdr:from>
    <xdr:to>
      <xdr:col>6</xdr:col>
      <xdr:colOff>38100</xdr:colOff>
      <xdr:row>77</xdr:row>
      <xdr:rowOff>100279</xdr:rowOff>
    </xdr:to>
    <xdr:sp macro="" textlink="">
      <xdr:nvSpPr>
        <xdr:cNvPr id="189" name="フローチャート: 判断 188"/>
        <xdr:cNvSpPr/>
      </xdr:nvSpPr>
      <xdr:spPr>
        <a:xfrm>
          <a:off x="1079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91406</xdr:rowOff>
    </xdr:from>
    <xdr:ext cx="469744" cy="259045"/>
    <xdr:sp macro="" textlink="">
      <xdr:nvSpPr>
        <xdr:cNvPr id="190" name="テキスト ボックス 189"/>
        <xdr:cNvSpPr txBox="1"/>
      </xdr:nvSpPr>
      <xdr:spPr>
        <a:xfrm>
          <a:off x="895428"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80366</xdr:rowOff>
    </xdr:from>
    <xdr:to>
      <xdr:col>24</xdr:col>
      <xdr:colOff>114300</xdr:colOff>
      <xdr:row>73</xdr:row>
      <xdr:rowOff>10516</xdr:rowOff>
    </xdr:to>
    <xdr:sp macro="" textlink="">
      <xdr:nvSpPr>
        <xdr:cNvPr id="196" name="楕円 195"/>
        <xdr:cNvSpPr/>
      </xdr:nvSpPr>
      <xdr:spPr>
        <a:xfrm>
          <a:off x="4584700" y="124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33393</xdr:rowOff>
    </xdr:from>
    <xdr:ext cx="534377" cy="259045"/>
    <xdr:sp macro="" textlink="">
      <xdr:nvSpPr>
        <xdr:cNvPr id="197" name="維持補修費該当値テキスト"/>
        <xdr:cNvSpPr txBox="1"/>
      </xdr:nvSpPr>
      <xdr:spPr>
        <a:xfrm>
          <a:off x="4686300" y="123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28740</xdr:rowOff>
    </xdr:from>
    <xdr:to>
      <xdr:col>20</xdr:col>
      <xdr:colOff>38100</xdr:colOff>
      <xdr:row>72</xdr:row>
      <xdr:rowOff>130340</xdr:rowOff>
    </xdr:to>
    <xdr:sp macro="" textlink="">
      <xdr:nvSpPr>
        <xdr:cNvPr id="198" name="楕円 197"/>
        <xdr:cNvSpPr/>
      </xdr:nvSpPr>
      <xdr:spPr>
        <a:xfrm>
          <a:off x="3746500" y="123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146867</xdr:rowOff>
    </xdr:from>
    <xdr:ext cx="534377" cy="259045"/>
    <xdr:sp macro="" textlink="">
      <xdr:nvSpPr>
        <xdr:cNvPr id="199" name="テキスト ボックス 198"/>
        <xdr:cNvSpPr txBox="1"/>
      </xdr:nvSpPr>
      <xdr:spPr>
        <a:xfrm>
          <a:off x="3530111" y="121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60934</xdr:rowOff>
    </xdr:from>
    <xdr:to>
      <xdr:col>15</xdr:col>
      <xdr:colOff>101600</xdr:colOff>
      <xdr:row>71</xdr:row>
      <xdr:rowOff>162534</xdr:rowOff>
    </xdr:to>
    <xdr:sp macro="" textlink="">
      <xdr:nvSpPr>
        <xdr:cNvPr id="200" name="楕円 199"/>
        <xdr:cNvSpPr/>
      </xdr:nvSpPr>
      <xdr:spPr>
        <a:xfrm>
          <a:off x="2857500" y="122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7611</xdr:rowOff>
    </xdr:from>
    <xdr:ext cx="534377" cy="259045"/>
    <xdr:sp macro="" textlink="">
      <xdr:nvSpPr>
        <xdr:cNvPr id="201" name="テキスト ボックス 200"/>
        <xdr:cNvSpPr txBox="1"/>
      </xdr:nvSpPr>
      <xdr:spPr>
        <a:xfrm>
          <a:off x="2641111" y="12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161213</xdr:rowOff>
    </xdr:from>
    <xdr:to>
      <xdr:col>10</xdr:col>
      <xdr:colOff>165100</xdr:colOff>
      <xdr:row>72</xdr:row>
      <xdr:rowOff>91363</xdr:rowOff>
    </xdr:to>
    <xdr:sp macro="" textlink="">
      <xdr:nvSpPr>
        <xdr:cNvPr id="202" name="楕円 201"/>
        <xdr:cNvSpPr/>
      </xdr:nvSpPr>
      <xdr:spPr>
        <a:xfrm>
          <a:off x="1968500" y="123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107890</xdr:rowOff>
    </xdr:from>
    <xdr:ext cx="534377" cy="259045"/>
    <xdr:sp macro="" textlink="">
      <xdr:nvSpPr>
        <xdr:cNvPr id="203" name="テキスト ボックス 202"/>
        <xdr:cNvSpPr txBox="1"/>
      </xdr:nvSpPr>
      <xdr:spPr>
        <a:xfrm>
          <a:off x="1752111" y="121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72669</xdr:rowOff>
    </xdr:from>
    <xdr:to>
      <xdr:col>6</xdr:col>
      <xdr:colOff>38100</xdr:colOff>
      <xdr:row>72</xdr:row>
      <xdr:rowOff>2819</xdr:rowOff>
    </xdr:to>
    <xdr:sp macro="" textlink="">
      <xdr:nvSpPr>
        <xdr:cNvPr id="204" name="楕円 203"/>
        <xdr:cNvSpPr/>
      </xdr:nvSpPr>
      <xdr:spPr>
        <a:xfrm>
          <a:off x="1079500" y="122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19346</xdr:rowOff>
    </xdr:from>
    <xdr:ext cx="534377" cy="259045"/>
    <xdr:sp macro="" textlink="">
      <xdr:nvSpPr>
        <xdr:cNvPr id="205" name="テキスト ボックス 204"/>
        <xdr:cNvSpPr txBox="1"/>
      </xdr:nvSpPr>
      <xdr:spPr>
        <a:xfrm>
          <a:off x="863111" y="120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2" name="直線コネクタ 231"/>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3"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4" name="直線コネクタ 233"/>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5"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6" name="直線コネクタ 235"/>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54677</xdr:rowOff>
    </xdr:from>
    <xdr:to>
      <xdr:col>24</xdr:col>
      <xdr:colOff>63500</xdr:colOff>
      <xdr:row>97</xdr:row>
      <xdr:rowOff>47346</xdr:rowOff>
    </xdr:to>
    <xdr:cxnSp macro="">
      <xdr:nvCxnSpPr>
        <xdr:cNvPr id="237" name="直線コネクタ 236"/>
        <xdr:cNvCxnSpPr/>
      </xdr:nvCxnSpPr>
      <xdr:spPr>
        <a:xfrm flipV="1">
          <a:off x="3797300" y="16342427"/>
          <a:ext cx="838200" cy="33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8" name="扶助費平均値テキスト"/>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9" name="フローチャート: 判断 238"/>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47346</xdr:rowOff>
    </xdr:from>
    <xdr:to>
      <xdr:col>19</xdr:col>
      <xdr:colOff>177800</xdr:colOff>
      <xdr:row>97</xdr:row>
      <xdr:rowOff>82778</xdr:rowOff>
    </xdr:to>
    <xdr:cxnSp macro="">
      <xdr:nvCxnSpPr>
        <xdr:cNvPr id="240" name="直線コネクタ 239"/>
        <xdr:cNvCxnSpPr/>
      </xdr:nvCxnSpPr>
      <xdr:spPr>
        <a:xfrm flipV="1">
          <a:off x="2908300" y="16677996"/>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41" name="フローチャート: 判断 240"/>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2" name="テキスト ボックス 241"/>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82778</xdr:rowOff>
    </xdr:from>
    <xdr:to>
      <xdr:col>15</xdr:col>
      <xdr:colOff>50800</xdr:colOff>
      <xdr:row>97</xdr:row>
      <xdr:rowOff>97065</xdr:rowOff>
    </xdr:to>
    <xdr:cxnSp macro="">
      <xdr:nvCxnSpPr>
        <xdr:cNvPr id="243" name="直線コネクタ 242"/>
        <xdr:cNvCxnSpPr/>
      </xdr:nvCxnSpPr>
      <xdr:spPr>
        <a:xfrm flipV="1">
          <a:off x="2019300" y="1671342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4" name="フローチャート: 判断 243"/>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5" name="テキスト ボックス 244"/>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84427</xdr:rowOff>
    </xdr:from>
    <xdr:to>
      <xdr:col>10</xdr:col>
      <xdr:colOff>114300</xdr:colOff>
      <xdr:row>97</xdr:row>
      <xdr:rowOff>97065</xdr:rowOff>
    </xdr:to>
    <xdr:cxnSp macro="">
      <xdr:nvCxnSpPr>
        <xdr:cNvPr id="246" name="直線コネクタ 245"/>
        <xdr:cNvCxnSpPr/>
      </xdr:nvCxnSpPr>
      <xdr:spPr>
        <a:xfrm>
          <a:off x="1130300" y="16715077"/>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7" name="フローチャート: 判断 246"/>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8" name="テキスト ボックス 247"/>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9" name="フローチャート: 判断 248"/>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50" name="テキスト ボックス 249"/>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3877</xdr:rowOff>
    </xdr:from>
    <xdr:to>
      <xdr:col>24</xdr:col>
      <xdr:colOff>114300</xdr:colOff>
      <xdr:row>95</xdr:row>
      <xdr:rowOff>105477</xdr:rowOff>
    </xdr:to>
    <xdr:sp macro="" textlink="">
      <xdr:nvSpPr>
        <xdr:cNvPr id="256" name="楕円 255"/>
        <xdr:cNvSpPr/>
      </xdr:nvSpPr>
      <xdr:spPr>
        <a:xfrm>
          <a:off x="4584700" y="162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26754</xdr:rowOff>
    </xdr:from>
    <xdr:ext cx="534377" cy="259045"/>
    <xdr:sp macro="" textlink="">
      <xdr:nvSpPr>
        <xdr:cNvPr id="257" name="扶助費該当値テキスト"/>
        <xdr:cNvSpPr txBox="1"/>
      </xdr:nvSpPr>
      <xdr:spPr>
        <a:xfrm>
          <a:off x="4686300" y="161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167996</xdr:rowOff>
    </xdr:from>
    <xdr:to>
      <xdr:col>20</xdr:col>
      <xdr:colOff>38100</xdr:colOff>
      <xdr:row>97</xdr:row>
      <xdr:rowOff>98146</xdr:rowOff>
    </xdr:to>
    <xdr:sp macro="" textlink="">
      <xdr:nvSpPr>
        <xdr:cNvPr id="258" name="楕円 257"/>
        <xdr:cNvSpPr/>
      </xdr:nvSpPr>
      <xdr:spPr>
        <a:xfrm>
          <a:off x="37465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89273</xdr:rowOff>
    </xdr:from>
    <xdr:ext cx="534377" cy="259045"/>
    <xdr:sp macro="" textlink="">
      <xdr:nvSpPr>
        <xdr:cNvPr id="259" name="テキスト ボックス 258"/>
        <xdr:cNvSpPr txBox="1"/>
      </xdr:nvSpPr>
      <xdr:spPr>
        <a:xfrm>
          <a:off x="3530111" y="167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31978</xdr:rowOff>
    </xdr:from>
    <xdr:to>
      <xdr:col>15</xdr:col>
      <xdr:colOff>101600</xdr:colOff>
      <xdr:row>97</xdr:row>
      <xdr:rowOff>133578</xdr:rowOff>
    </xdr:to>
    <xdr:sp macro="" textlink="">
      <xdr:nvSpPr>
        <xdr:cNvPr id="260" name="楕円 259"/>
        <xdr:cNvSpPr/>
      </xdr:nvSpPr>
      <xdr:spPr>
        <a:xfrm>
          <a:off x="2857500" y="166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124705</xdr:rowOff>
    </xdr:from>
    <xdr:ext cx="534377" cy="259045"/>
    <xdr:sp macro="" textlink="">
      <xdr:nvSpPr>
        <xdr:cNvPr id="261" name="テキスト ボックス 260"/>
        <xdr:cNvSpPr txBox="1"/>
      </xdr:nvSpPr>
      <xdr:spPr>
        <a:xfrm>
          <a:off x="2641111" y="167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46265</xdr:rowOff>
    </xdr:from>
    <xdr:to>
      <xdr:col>10</xdr:col>
      <xdr:colOff>165100</xdr:colOff>
      <xdr:row>97</xdr:row>
      <xdr:rowOff>147865</xdr:rowOff>
    </xdr:to>
    <xdr:sp macro="" textlink="">
      <xdr:nvSpPr>
        <xdr:cNvPr id="262" name="楕円 261"/>
        <xdr:cNvSpPr/>
      </xdr:nvSpPr>
      <xdr:spPr>
        <a:xfrm>
          <a:off x="1968500" y="166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138992</xdr:rowOff>
    </xdr:from>
    <xdr:ext cx="534377" cy="259045"/>
    <xdr:sp macro="" textlink="">
      <xdr:nvSpPr>
        <xdr:cNvPr id="263" name="テキスト ボックス 262"/>
        <xdr:cNvSpPr txBox="1"/>
      </xdr:nvSpPr>
      <xdr:spPr>
        <a:xfrm>
          <a:off x="1752111" y="167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33627</xdr:rowOff>
    </xdr:from>
    <xdr:to>
      <xdr:col>6</xdr:col>
      <xdr:colOff>38100</xdr:colOff>
      <xdr:row>97</xdr:row>
      <xdr:rowOff>135227</xdr:rowOff>
    </xdr:to>
    <xdr:sp macro="" textlink="">
      <xdr:nvSpPr>
        <xdr:cNvPr id="264" name="楕円 263"/>
        <xdr:cNvSpPr/>
      </xdr:nvSpPr>
      <xdr:spPr>
        <a:xfrm>
          <a:off x="1079500" y="166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126354</xdr:rowOff>
    </xdr:from>
    <xdr:ext cx="534377" cy="259045"/>
    <xdr:sp macro="" textlink="">
      <xdr:nvSpPr>
        <xdr:cNvPr id="265" name="テキスト ボックス 264"/>
        <xdr:cNvSpPr txBox="1"/>
      </xdr:nvSpPr>
      <xdr:spPr>
        <a:xfrm>
          <a:off x="863111" y="1675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7" name="直線コネクタ 286"/>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8"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9" name="直線コネクタ 288"/>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90"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91" name="直線コネクタ 290"/>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139983</xdr:rowOff>
    </xdr:from>
    <xdr:to>
      <xdr:col>55</xdr:col>
      <xdr:colOff>0</xdr:colOff>
      <xdr:row>32</xdr:row>
      <xdr:rowOff>38160</xdr:rowOff>
    </xdr:to>
    <xdr:cxnSp macro="">
      <xdr:nvCxnSpPr>
        <xdr:cNvPr id="292" name="直線コネクタ 291"/>
        <xdr:cNvCxnSpPr/>
      </xdr:nvCxnSpPr>
      <xdr:spPr>
        <a:xfrm>
          <a:off x="9639300" y="5454933"/>
          <a:ext cx="8382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118213</xdr:rowOff>
    </xdr:from>
    <xdr:ext cx="599010" cy="259045"/>
    <xdr:sp macro="" textlink="">
      <xdr:nvSpPr>
        <xdr:cNvPr id="293" name="補助費等平均値テキスト"/>
        <xdr:cNvSpPr txBox="1"/>
      </xdr:nvSpPr>
      <xdr:spPr>
        <a:xfrm>
          <a:off x="10528300" y="611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4" name="フローチャート: 判断 293"/>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36876</xdr:rowOff>
    </xdr:from>
    <xdr:to>
      <xdr:col>50</xdr:col>
      <xdr:colOff>114300</xdr:colOff>
      <xdr:row>31</xdr:row>
      <xdr:rowOff>139983</xdr:rowOff>
    </xdr:to>
    <xdr:cxnSp macro="">
      <xdr:nvCxnSpPr>
        <xdr:cNvPr id="295" name="直線コネクタ 294"/>
        <xdr:cNvCxnSpPr/>
      </xdr:nvCxnSpPr>
      <xdr:spPr>
        <a:xfrm>
          <a:off x="8750300" y="5180376"/>
          <a:ext cx="889000" cy="2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6" name="フローチャート: 判断 295"/>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76096</xdr:rowOff>
    </xdr:from>
    <xdr:ext cx="534377" cy="259045"/>
    <xdr:sp macro="" textlink="">
      <xdr:nvSpPr>
        <xdr:cNvPr id="297" name="テキスト ボックス 296"/>
        <xdr:cNvSpPr txBox="1"/>
      </xdr:nvSpPr>
      <xdr:spPr>
        <a:xfrm>
          <a:off x="9372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36876</xdr:rowOff>
    </xdr:from>
    <xdr:to>
      <xdr:col>45</xdr:col>
      <xdr:colOff>177800</xdr:colOff>
      <xdr:row>32</xdr:row>
      <xdr:rowOff>92517</xdr:rowOff>
    </xdr:to>
    <xdr:cxnSp macro="">
      <xdr:nvCxnSpPr>
        <xdr:cNvPr id="298" name="直線コネクタ 297"/>
        <xdr:cNvCxnSpPr/>
      </xdr:nvCxnSpPr>
      <xdr:spPr>
        <a:xfrm flipV="1">
          <a:off x="7861300" y="5180376"/>
          <a:ext cx="889000" cy="39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9" name="フローチャート: 判断 298"/>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90429</xdr:rowOff>
    </xdr:from>
    <xdr:ext cx="534377" cy="259045"/>
    <xdr:sp macro="" textlink="">
      <xdr:nvSpPr>
        <xdr:cNvPr id="300" name="テキスト ボックス 299"/>
        <xdr:cNvSpPr txBox="1"/>
      </xdr:nvSpPr>
      <xdr:spPr>
        <a:xfrm>
          <a:off x="8483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92517</xdr:rowOff>
    </xdr:from>
    <xdr:to>
      <xdr:col>41</xdr:col>
      <xdr:colOff>50800</xdr:colOff>
      <xdr:row>33</xdr:row>
      <xdr:rowOff>75884</xdr:rowOff>
    </xdr:to>
    <xdr:cxnSp macro="">
      <xdr:nvCxnSpPr>
        <xdr:cNvPr id="301" name="直線コネクタ 300"/>
        <xdr:cNvCxnSpPr/>
      </xdr:nvCxnSpPr>
      <xdr:spPr>
        <a:xfrm flipV="1">
          <a:off x="6972300" y="5578917"/>
          <a:ext cx="889000" cy="15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2" name="フローチャート: 判断 301"/>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117409</xdr:rowOff>
    </xdr:from>
    <xdr:ext cx="534377" cy="259045"/>
    <xdr:sp macro="" textlink="">
      <xdr:nvSpPr>
        <xdr:cNvPr id="303" name="テキスト ボックス 302"/>
        <xdr:cNvSpPr txBox="1"/>
      </xdr:nvSpPr>
      <xdr:spPr>
        <a:xfrm>
          <a:off x="7594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4" name="フローチャート: 判断 303"/>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5" name="テキスト ボックス 304"/>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158810</xdr:rowOff>
    </xdr:from>
    <xdr:to>
      <xdr:col>55</xdr:col>
      <xdr:colOff>50800</xdr:colOff>
      <xdr:row>32</xdr:row>
      <xdr:rowOff>88960</xdr:rowOff>
    </xdr:to>
    <xdr:sp macro="" textlink="">
      <xdr:nvSpPr>
        <xdr:cNvPr id="311" name="楕円 310"/>
        <xdr:cNvSpPr/>
      </xdr:nvSpPr>
      <xdr:spPr>
        <a:xfrm>
          <a:off x="10426700" y="54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111837</xdr:rowOff>
    </xdr:from>
    <xdr:ext cx="599010" cy="259045"/>
    <xdr:sp macro="" textlink="">
      <xdr:nvSpPr>
        <xdr:cNvPr id="312" name="補助費等該当値テキスト"/>
        <xdr:cNvSpPr txBox="1"/>
      </xdr:nvSpPr>
      <xdr:spPr>
        <a:xfrm>
          <a:off x="10528300" y="542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89183</xdr:rowOff>
    </xdr:from>
    <xdr:to>
      <xdr:col>50</xdr:col>
      <xdr:colOff>165100</xdr:colOff>
      <xdr:row>32</xdr:row>
      <xdr:rowOff>19333</xdr:rowOff>
    </xdr:to>
    <xdr:sp macro="" textlink="">
      <xdr:nvSpPr>
        <xdr:cNvPr id="313" name="楕円 312"/>
        <xdr:cNvSpPr/>
      </xdr:nvSpPr>
      <xdr:spPr>
        <a:xfrm>
          <a:off x="9588500" y="54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35860</xdr:rowOff>
    </xdr:from>
    <xdr:ext cx="599010" cy="259045"/>
    <xdr:sp macro="" textlink="">
      <xdr:nvSpPr>
        <xdr:cNvPr id="314" name="テキスト ボックス 313"/>
        <xdr:cNvSpPr txBox="1"/>
      </xdr:nvSpPr>
      <xdr:spPr>
        <a:xfrm>
          <a:off x="9339795" y="517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157526</xdr:rowOff>
    </xdr:from>
    <xdr:to>
      <xdr:col>46</xdr:col>
      <xdr:colOff>38100</xdr:colOff>
      <xdr:row>30</xdr:row>
      <xdr:rowOff>87676</xdr:rowOff>
    </xdr:to>
    <xdr:sp macro="" textlink="">
      <xdr:nvSpPr>
        <xdr:cNvPr id="315" name="楕円 314"/>
        <xdr:cNvSpPr/>
      </xdr:nvSpPr>
      <xdr:spPr>
        <a:xfrm>
          <a:off x="8699500" y="51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104203</xdr:rowOff>
    </xdr:from>
    <xdr:ext cx="599010" cy="259045"/>
    <xdr:sp macro="" textlink="">
      <xdr:nvSpPr>
        <xdr:cNvPr id="316" name="テキスト ボックス 315"/>
        <xdr:cNvSpPr txBox="1"/>
      </xdr:nvSpPr>
      <xdr:spPr>
        <a:xfrm>
          <a:off x="8450795" y="49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41717</xdr:rowOff>
    </xdr:from>
    <xdr:to>
      <xdr:col>41</xdr:col>
      <xdr:colOff>101600</xdr:colOff>
      <xdr:row>32</xdr:row>
      <xdr:rowOff>143317</xdr:rowOff>
    </xdr:to>
    <xdr:sp macro="" textlink="">
      <xdr:nvSpPr>
        <xdr:cNvPr id="317" name="楕円 316"/>
        <xdr:cNvSpPr/>
      </xdr:nvSpPr>
      <xdr:spPr>
        <a:xfrm>
          <a:off x="7810500" y="55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159844</xdr:rowOff>
    </xdr:from>
    <xdr:ext cx="599010" cy="259045"/>
    <xdr:sp macro="" textlink="">
      <xdr:nvSpPr>
        <xdr:cNvPr id="318" name="テキスト ボックス 317"/>
        <xdr:cNvSpPr txBox="1"/>
      </xdr:nvSpPr>
      <xdr:spPr>
        <a:xfrm>
          <a:off x="7561795" y="530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25084</xdr:rowOff>
    </xdr:from>
    <xdr:to>
      <xdr:col>36</xdr:col>
      <xdr:colOff>165100</xdr:colOff>
      <xdr:row>33</xdr:row>
      <xdr:rowOff>126684</xdr:rowOff>
    </xdr:to>
    <xdr:sp macro="" textlink="">
      <xdr:nvSpPr>
        <xdr:cNvPr id="319" name="楕円 318"/>
        <xdr:cNvSpPr/>
      </xdr:nvSpPr>
      <xdr:spPr>
        <a:xfrm>
          <a:off x="6921500" y="56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143211</xdr:rowOff>
    </xdr:from>
    <xdr:ext cx="599010" cy="259045"/>
    <xdr:sp macro="" textlink="">
      <xdr:nvSpPr>
        <xdr:cNvPr id="320" name="テキスト ボックス 319"/>
        <xdr:cNvSpPr txBox="1"/>
      </xdr:nvSpPr>
      <xdr:spPr>
        <a:xfrm>
          <a:off x="6672795" y="545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147499</xdr:rowOff>
    </xdr:from>
    <xdr:to>
      <xdr:col>54</xdr:col>
      <xdr:colOff>189865</xdr:colOff>
      <xdr:row>59</xdr:row>
      <xdr:rowOff>4538</xdr:rowOff>
    </xdr:to>
    <xdr:cxnSp macro="">
      <xdr:nvCxnSpPr>
        <xdr:cNvPr id="346" name="直線コネクタ 345"/>
        <xdr:cNvCxnSpPr/>
      </xdr:nvCxnSpPr>
      <xdr:spPr>
        <a:xfrm flipV="1">
          <a:off x="10475595" y="9062899"/>
          <a:ext cx="1270" cy="1057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8365</xdr:rowOff>
    </xdr:from>
    <xdr:ext cx="534377" cy="259045"/>
    <xdr:sp macro="" textlink="">
      <xdr:nvSpPr>
        <xdr:cNvPr id="347" name="普通建設事業費最小値テキスト"/>
        <xdr:cNvSpPr txBox="1"/>
      </xdr:nvSpPr>
      <xdr:spPr>
        <a:xfrm>
          <a:off x="10528300" y="1012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4538</xdr:rowOff>
    </xdr:from>
    <xdr:to>
      <xdr:col>55</xdr:col>
      <xdr:colOff>88900</xdr:colOff>
      <xdr:row>59</xdr:row>
      <xdr:rowOff>4538</xdr:rowOff>
    </xdr:to>
    <xdr:cxnSp macro="">
      <xdr:nvCxnSpPr>
        <xdr:cNvPr id="348" name="直線コネクタ 347"/>
        <xdr:cNvCxnSpPr/>
      </xdr:nvCxnSpPr>
      <xdr:spPr>
        <a:xfrm>
          <a:off x="10388600" y="1012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94176</xdr:rowOff>
    </xdr:from>
    <xdr:ext cx="599010" cy="259045"/>
    <xdr:sp macro="" textlink="">
      <xdr:nvSpPr>
        <xdr:cNvPr id="349" name="普通建設事業費最大値テキスト"/>
        <xdr:cNvSpPr txBox="1"/>
      </xdr:nvSpPr>
      <xdr:spPr>
        <a:xfrm>
          <a:off x="10528300" y="883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147499</xdr:rowOff>
    </xdr:from>
    <xdr:to>
      <xdr:col>55</xdr:col>
      <xdr:colOff>88900</xdr:colOff>
      <xdr:row>52</xdr:row>
      <xdr:rowOff>147499</xdr:rowOff>
    </xdr:to>
    <xdr:cxnSp macro="">
      <xdr:nvCxnSpPr>
        <xdr:cNvPr id="350" name="直線コネクタ 349"/>
        <xdr:cNvCxnSpPr/>
      </xdr:nvCxnSpPr>
      <xdr:spPr>
        <a:xfrm>
          <a:off x="10388600" y="906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91822</xdr:rowOff>
    </xdr:from>
    <xdr:to>
      <xdr:col>55</xdr:col>
      <xdr:colOff>0</xdr:colOff>
      <xdr:row>52</xdr:row>
      <xdr:rowOff>147499</xdr:rowOff>
    </xdr:to>
    <xdr:cxnSp macro="">
      <xdr:nvCxnSpPr>
        <xdr:cNvPr id="351" name="直線コネクタ 350"/>
        <xdr:cNvCxnSpPr/>
      </xdr:nvCxnSpPr>
      <xdr:spPr>
        <a:xfrm>
          <a:off x="9639300" y="8664322"/>
          <a:ext cx="838200" cy="3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47710</xdr:rowOff>
    </xdr:from>
    <xdr:ext cx="534377" cy="259045"/>
    <xdr:sp macro="" textlink="">
      <xdr:nvSpPr>
        <xdr:cNvPr id="352" name="普通建設事業費平均値テキスト"/>
        <xdr:cNvSpPr txBox="1"/>
      </xdr:nvSpPr>
      <xdr:spPr>
        <a:xfrm>
          <a:off x="10528300" y="982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69283</xdr:rowOff>
    </xdr:from>
    <xdr:to>
      <xdr:col>55</xdr:col>
      <xdr:colOff>50800</xdr:colOff>
      <xdr:row>57</xdr:row>
      <xdr:rowOff>170883</xdr:rowOff>
    </xdr:to>
    <xdr:sp macro="" textlink="">
      <xdr:nvSpPr>
        <xdr:cNvPr id="353" name="フローチャート: 判断 352"/>
        <xdr:cNvSpPr/>
      </xdr:nvSpPr>
      <xdr:spPr>
        <a:xfrm>
          <a:off x="104267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91822</xdr:rowOff>
    </xdr:from>
    <xdr:to>
      <xdr:col>50</xdr:col>
      <xdr:colOff>114300</xdr:colOff>
      <xdr:row>54</xdr:row>
      <xdr:rowOff>29201</xdr:rowOff>
    </xdr:to>
    <xdr:cxnSp macro="">
      <xdr:nvCxnSpPr>
        <xdr:cNvPr id="354" name="直線コネクタ 353"/>
        <xdr:cNvCxnSpPr/>
      </xdr:nvCxnSpPr>
      <xdr:spPr>
        <a:xfrm flipV="1">
          <a:off x="8750300" y="8664322"/>
          <a:ext cx="889000" cy="62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44796</xdr:rowOff>
    </xdr:from>
    <xdr:to>
      <xdr:col>50</xdr:col>
      <xdr:colOff>165100</xdr:colOff>
      <xdr:row>57</xdr:row>
      <xdr:rowOff>146396</xdr:rowOff>
    </xdr:to>
    <xdr:sp macro="" textlink="">
      <xdr:nvSpPr>
        <xdr:cNvPr id="355" name="フローチャート: 判断 354"/>
        <xdr:cNvSpPr/>
      </xdr:nvSpPr>
      <xdr:spPr>
        <a:xfrm>
          <a:off x="95885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137523</xdr:rowOff>
    </xdr:from>
    <xdr:ext cx="599010" cy="259045"/>
    <xdr:sp macro="" textlink="">
      <xdr:nvSpPr>
        <xdr:cNvPr id="356" name="テキスト ボックス 355"/>
        <xdr:cNvSpPr txBox="1"/>
      </xdr:nvSpPr>
      <xdr:spPr>
        <a:xfrm>
          <a:off x="9339795" y="99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154232</xdr:rowOff>
    </xdr:from>
    <xdr:to>
      <xdr:col>45</xdr:col>
      <xdr:colOff>177800</xdr:colOff>
      <xdr:row>54</xdr:row>
      <xdr:rowOff>29201</xdr:rowOff>
    </xdr:to>
    <xdr:cxnSp macro="">
      <xdr:nvCxnSpPr>
        <xdr:cNvPr id="357" name="直線コネクタ 356"/>
        <xdr:cNvCxnSpPr/>
      </xdr:nvCxnSpPr>
      <xdr:spPr>
        <a:xfrm>
          <a:off x="7861300" y="9241082"/>
          <a:ext cx="889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74002</xdr:rowOff>
    </xdr:from>
    <xdr:to>
      <xdr:col>46</xdr:col>
      <xdr:colOff>38100</xdr:colOff>
      <xdr:row>58</xdr:row>
      <xdr:rowOff>4152</xdr:rowOff>
    </xdr:to>
    <xdr:sp macro="" textlink="">
      <xdr:nvSpPr>
        <xdr:cNvPr id="358" name="フローチャート: 判断 357"/>
        <xdr:cNvSpPr/>
      </xdr:nvSpPr>
      <xdr:spPr>
        <a:xfrm>
          <a:off x="8699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166729</xdr:rowOff>
    </xdr:from>
    <xdr:ext cx="534377" cy="259045"/>
    <xdr:sp macro="" textlink="">
      <xdr:nvSpPr>
        <xdr:cNvPr id="359" name="テキスト ボックス 358"/>
        <xdr:cNvSpPr txBox="1"/>
      </xdr:nvSpPr>
      <xdr:spPr>
        <a:xfrm>
          <a:off x="8483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154232</xdr:rowOff>
    </xdr:from>
    <xdr:to>
      <xdr:col>41</xdr:col>
      <xdr:colOff>50800</xdr:colOff>
      <xdr:row>54</xdr:row>
      <xdr:rowOff>113567</xdr:rowOff>
    </xdr:to>
    <xdr:cxnSp macro="">
      <xdr:nvCxnSpPr>
        <xdr:cNvPr id="360" name="直線コネクタ 359"/>
        <xdr:cNvCxnSpPr/>
      </xdr:nvCxnSpPr>
      <xdr:spPr>
        <a:xfrm flipV="1">
          <a:off x="6972300" y="9241082"/>
          <a:ext cx="889000" cy="1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75396</xdr:rowOff>
    </xdr:from>
    <xdr:to>
      <xdr:col>41</xdr:col>
      <xdr:colOff>101600</xdr:colOff>
      <xdr:row>58</xdr:row>
      <xdr:rowOff>5546</xdr:rowOff>
    </xdr:to>
    <xdr:sp macro="" textlink="">
      <xdr:nvSpPr>
        <xdr:cNvPr id="361" name="フローチャート: 判断 360"/>
        <xdr:cNvSpPr/>
      </xdr:nvSpPr>
      <xdr:spPr>
        <a:xfrm>
          <a:off x="7810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168123</xdr:rowOff>
    </xdr:from>
    <xdr:ext cx="534377" cy="259045"/>
    <xdr:sp macro="" textlink="">
      <xdr:nvSpPr>
        <xdr:cNvPr id="362" name="テキスト ボックス 361"/>
        <xdr:cNvSpPr txBox="1"/>
      </xdr:nvSpPr>
      <xdr:spPr>
        <a:xfrm>
          <a:off x="7594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58879</xdr:rowOff>
    </xdr:from>
    <xdr:to>
      <xdr:col>36</xdr:col>
      <xdr:colOff>165100</xdr:colOff>
      <xdr:row>57</xdr:row>
      <xdr:rowOff>160479</xdr:rowOff>
    </xdr:to>
    <xdr:sp macro="" textlink="">
      <xdr:nvSpPr>
        <xdr:cNvPr id="363" name="フローチャート: 判断 362"/>
        <xdr:cNvSpPr/>
      </xdr:nvSpPr>
      <xdr:spPr>
        <a:xfrm>
          <a:off x="6921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151606</xdr:rowOff>
    </xdr:from>
    <xdr:ext cx="599010" cy="259045"/>
    <xdr:sp macro="" textlink="">
      <xdr:nvSpPr>
        <xdr:cNvPr id="364" name="テキスト ボックス 363"/>
        <xdr:cNvSpPr txBox="1"/>
      </xdr:nvSpPr>
      <xdr:spPr>
        <a:xfrm>
          <a:off x="6672795" y="99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96699</xdr:rowOff>
    </xdr:from>
    <xdr:to>
      <xdr:col>55</xdr:col>
      <xdr:colOff>50800</xdr:colOff>
      <xdr:row>53</xdr:row>
      <xdr:rowOff>26849</xdr:rowOff>
    </xdr:to>
    <xdr:sp macro="" textlink="">
      <xdr:nvSpPr>
        <xdr:cNvPr id="370" name="楕円 369"/>
        <xdr:cNvSpPr/>
      </xdr:nvSpPr>
      <xdr:spPr>
        <a:xfrm>
          <a:off x="10426700" y="90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49726</xdr:rowOff>
    </xdr:from>
    <xdr:ext cx="599010" cy="259045"/>
    <xdr:sp macro="" textlink="">
      <xdr:nvSpPr>
        <xdr:cNvPr id="371" name="普通建設事業費該当値テキスト"/>
        <xdr:cNvSpPr txBox="1"/>
      </xdr:nvSpPr>
      <xdr:spPr>
        <a:xfrm>
          <a:off x="10528300" y="89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41022</xdr:rowOff>
    </xdr:from>
    <xdr:to>
      <xdr:col>50</xdr:col>
      <xdr:colOff>165100</xdr:colOff>
      <xdr:row>50</xdr:row>
      <xdr:rowOff>142622</xdr:rowOff>
    </xdr:to>
    <xdr:sp macro="" textlink="">
      <xdr:nvSpPr>
        <xdr:cNvPr id="372" name="楕円 371"/>
        <xdr:cNvSpPr/>
      </xdr:nvSpPr>
      <xdr:spPr>
        <a:xfrm>
          <a:off x="9588500" y="86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159149</xdr:rowOff>
    </xdr:from>
    <xdr:ext cx="599010" cy="259045"/>
    <xdr:sp macro="" textlink="">
      <xdr:nvSpPr>
        <xdr:cNvPr id="373" name="テキスト ボックス 372"/>
        <xdr:cNvSpPr txBox="1"/>
      </xdr:nvSpPr>
      <xdr:spPr>
        <a:xfrm>
          <a:off x="9339795" y="838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149851</xdr:rowOff>
    </xdr:from>
    <xdr:to>
      <xdr:col>46</xdr:col>
      <xdr:colOff>38100</xdr:colOff>
      <xdr:row>54</xdr:row>
      <xdr:rowOff>80001</xdr:rowOff>
    </xdr:to>
    <xdr:sp macro="" textlink="">
      <xdr:nvSpPr>
        <xdr:cNvPr id="374" name="楕円 373"/>
        <xdr:cNvSpPr/>
      </xdr:nvSpPr>
      <xdr:spPr>
        <a:xfrm>
          <a:off x="8699500" y="92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96528</xdr:rowOff>
    </xdr:from>
    <xdr:ext cx="599010" cy="259045"/>
    <xdr:sp macro="" textlink="">
      <xdr:nvSpPr>
        <xdr:cNvPr id="375" name="テキスト ボックス 374"/>
        <xdr:cNvSpPr txBox="1"/>
      </xdr:nvSpPr>
      <xdr:spPr>
        <a:xfrm>
          <a:off x="8450795" y="901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103432</xdr:rowOff>
    </xdr:from>
    <xdr:to>
      <xdr:col>41</xdr:col>
      <xdr:colOff>101600</xdr:colOff>
      <xdr:row>54</xdr:row>
      <xdr:rowOff>33582</xdr:rowOff>
    </xdr:to>
    <xdr:sp macro="" textlink="">
      <xdr:nvSpPr>
        <xdr:cNvPr id="376" name="楕円 375"/>
        <xdr:cNvSpPr/>
      </xdr:nvSpPr>
      <xdr:spPr>
        <a:xfrm>
          <a:off x="7810500" y="91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50109</xdr:rowOff>
    </xdr:from>
    <xdr:ext cx="599010" cy="259045"/>
    <xdr:sp macro="" textlink="">
      <xdr:nvSpPr>
        <xdr:cNvPr id="377" name="テキスト ボックス 376"/>
        <xdr:cNvSpPr txBox="1"/>
      </xdr:nvSpPr>
      <xdr:spPr>
        <a:xfrm>
          <a:off x="7561795" y="89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62767</xdr:rowOff>
    </xdr:from>
    <xdr:to>
      <xdr:col>36</xdr:col>
      <xdr:colOff>165100</xdr:colOff>
      <xdr:row>54</xdr:row>
      <xdr:rowOff>164367</xdr:rowOff>
    </xdr:to>
    <xdr:sp macro="" textlink="">
      <xdr:nvSpPr>
        <xdr:cNvPr id="378" name="楕円 377"/>
        <xdr:cNvSpPr/>
      </xdr:nvSpPr>
      <xdr:spPr>
        <a:xfrm>
          <a:off x="6921500" y="93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9444</xdr:rowOff>
    </xdr:from>
    <xdr:ext cx="599010" cy="259045"/>
    <xdr:sp macro="" textlink="">
      <xdr:nvSpPr>
        <xdr:cNvPr id="379" name="テキスト ボックス 378"/>
        <xdr:cNvSpPr txBox="1"/>
      </xdr:nvSpPr>
      <xdr:spPr>
        <a:xfrm>
          <a:off x="6672795" y="90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403" name="直線コネクタ 402"/>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4"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5" name="直線コネクタ 404"/>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6"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7" name="直線コネクタ 406"/>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31135</xdr:rowOff>
    </xdr:from>
    <xdr:to>
      <xdr:col>55</xdr:col>
      <xdr:colOff>0</xdr:colOff>
      <xdr:row>78</xdr:row>
      <xdr:rowOff>9989</xdr:rowOff>
    </xdr:to>
    <xdr:cxnSp macro="">
      <xdr:nvCxnSpPr>
        <xdr:cNvPr id="408" name="直線コネクタ 407"/>
        <xdr:cNvCxnSpPr/>
      </xdr:nvCxnSpPr>
      <xdr:spPr>
        <a:xfrm flipV="1">
          <a:off x="9639300" y="13232785"/>
          <a:ext cx="8382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9" name="普通建設事業費 （ うち新規整備　）平均値テキスト"/>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10" name="フローチャート: 判断 409"/>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9989</xdr:rowOff>
    </xdr:from>
    <xdr:to>
      <xdr:col>50</xdr:col>
      <xdr:colOff>114300</xdr:colOff>
      <xdr:row>78</xdr:row>
      <xdr:rowOff>74758</xdr:rowOff>
    </xdr:to>
    <xdr:cxnSp macro="">
      <xdr:nvCxnSpPr>
        <xdr:cNvPr id="411" name="直線コネクタ 410"/>
        <xdr:cNvCxnSpPr/>
      </xdr:nvCxnSpPr>
      <xdr:spPr>
        <a:xfrm flipV="1">
          <a:off x="8750300" y="13383089"/>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12" name="フローチャート: 判断 411"/>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13" name="テキスト ボックス 412"/>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60758</xdr:rowOff>
    </xdr:from>
    <xdr:to>
      <xdr:col>45</xdr:col>
      <xdr:colOff>177800</xdr:colOff>
      <xdr:row>78</xdr:row>
      <xdr:rowOff>74758</xdr:rowOff>
    </xdr:to>
    <xdr:cxnSp macro="">
      <xdr:nvCxnSpPr>
        <xdr:cNvPr id="414" name="直線コネクタ 413"/>
        <xdr:cNvCxnSpPr/>
      </xdr:nvCxnSpPr>
      <xdr:spPr>
        <a:xfrm>
          <a:off x="7861300" y="13433858"/>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5" name="フローチャート: 判断 414"/>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6" name="テキスト ボックス 415"/>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60758</xdr:rowOff>
    </xdr:from>
    <xdr:to>
      <xdr:col>41</xdr:col>
      <xdr:colOff>50800</xdr:colOff>
      <xdr:row>78</xdr:row>
      <xdr:rowOff>95714</xdr:rowOff>
    </xdr:to>
    <xdr:cxnSp macro="">
      <xdr:nvCxnSpPr>
        <xdr:cNvPr id="417" name="直線コネクタ 416"/>
        <xdr:cNvCxnSpPr/>
      </xdr:nvCxnSpPr>
      <xdr:spPr>
        <a:xfrm flipV="1">
          <a:off x="6972300" y="13433858"/>
          <a:ext cx="8890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8" name="フローチャート: 判断 417"/>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9" name="テキスト ボックス 418"/>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20" name="フローチャート: 判断 419"/>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21" name="テキスト ボックス 420"/>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151785</xdr:rowOff>
    </xdr:from>
    <xdr:to>
      <xdr:col>55</xdr:col>
      <xdr:colOff>50800</xdr:colOff>
      <xdr:row>77</xdr:row>
      <xdr:rowOff>81935</xdr:rowOff>
    </xdr:to>
    <xdr:sp macro="" textlink="">
      <xdr:nvSpPr>
        <xdr:cNvPr id="427" name="楕円 426"/>
        <xdr:cNvSpPr/>
      </xdr:nvSpPr>
      <xdr:spPr>
        <a:xfrm>
          <a:off x="10426700" y="131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3212</xdr:rowOff>
    </xdr:from>
    <xdr:ext cx="534377" cy="259045"/>
    <xdr:sp macro="" textlink="">
      <xdr:nvSpPr>
        <xdr:cNvPr id="428" name="普通建設事業費 （ うち新規整備　）該当値テキスト"/>
        <xdr:cNvSpPr txBox="1"/>
      </xdr:nvSpPr>
      <xdr:spPr>
        <a:xfrm>
          <a:off x="10528300" y="130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130639</xdr:rowOff>
    </xdr:from>
    <xdr:to>
      <xdr:col>50</xdr:col>
      <xdr:colOff>165100</xdr:colOff>
      <xdr:row>78</xdr:row>
      <xdr:rowOff>60789</xdr:rowOff>
    </xdr:to>
    <xdr:sp macro="" textlink="">
      <xdr:nvSpPr>
        <xdr:cNvPr id="429" name="楕円 428"/>
        <xdr:cNvSpPr/>
      </xdr:nvSpPr>
      <xdr:spPr>
        <a:xfrm>
          <a:off x="9588500" y="133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51916</xdr:rowOff>
    </xdr:from>
    <xdr:ext cx="534377" cy="259045"/>
    <xdr:sp macro="" textlink="">
      <xdr:nvSpPr>
        <xdr:cNvPr id="430" name="テキスト ボックス 429"/>
        <xdr:cNvSpPr txBox="1"/>
      </xdr:nvSpPr>
      <xdr:spPr>
        <a:xfrm>
          <a:off x="9372111" y="134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23958</xdr:rowOff>
    </xdr:from>
    <xdr:to>
      <xdr:col>46</xdr:col>
      <xdr:colOff>38100</xdr:colOff>
      <xdr:row>78</xdr:row>
      <xdr:rowOff>125558</xdr:rowOff>
    </xdr:to>
    <xdr:sp macro="" textlink="">
      <xdr:nvSpPr>
        <xdr:cNvPr id="431" name="楕円 430"/>
        <xdr:cNvSpPr/>
      </xdr:nvSpPr>
      <xdr:spPr>
        <a:xfrm>
          <a:off x="8699500" y="133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116685</xdr:rowOff>
    </xdr:from>
    <xdr:ext cx="469744" cy="259045"/>
    <xdr:sp macro="" textlink="">
      <xdr:nvSpPr>
        <xdr:cNvPr id="432" name="テキスト ボックス 431"/>
        <xdr:cNvSpPr txBox="1"/>
      </xdr:nvSpPr>
      <xdr:spPr>
        <a:xfrm>
          <a:off x="8515428" y="134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9958</xdr:rowOff>
    </xdr:from>
    <xdr:to>
      <xdr:col>41</xdr:col>
      <xdr:colOff>101600</xdr:colOff>
      <xdr:row>78</xdr:row>
      <xdr:rowOff>111558</xdr:rowOff>
    </xdr:to>
    <xdr:sp macro="" textlink="">
      <xdr:nvSpPr>
        <xdr:cNvPr id="433" name="楕円 432"/>
        <xdr:cNvSpPr/>
      </xdr:nvSpPr>
      <xdr:spPr>
        <a:xfrm>
          <a:off x="7810500" y="133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102685</xdr:rowOff>
    </xdr:from>
    <xdr:ext cx="469744" cy="259045"/>
    <xdr:sp macro="" textlink="">
      <xdr:nvSpPr>
        <xdr:cNvPr id="434" name="テキスト ボックス 433"/>
        <xdr:cNvSpPr txBox="1"/>
      </xdr:nvSpPr>
      <xdr:spPr>
        <a:xfrm>
          <a:off x="7626428" y="13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44914</xdr:rowOff>
    </xdr:from>
    <xdr:to>
      <xdr:col>36</xdr:col>
      <xdr:colOff>165100</xdr:colOff>
      <xdr:row>78</xdr:row>
      <xdr:rowOff>146514</xdr:rowOff>
    </xdr:to>
    <xdr:sp macro="" textlink="">
      <xdr:nvSpPr>
        <xdr:cNvPr id="435" name="楕円 434"/>
        <xdr:cNvSpPr/>
      </xdr:nvSpPr>
      <xdr:spPr>
        <a:xfrm>
          <a:off x="6921500" y="134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137641</xdr:rowOff>
    </xdr:from>
    <xdr:ext cx="469744" cy="259045"/>
    <xdr:sp macro="" textlink="">
      <xdr:nvSpPr>
        <xdr:cNvPr id="436" name="テキスト ボックス 435"/>
        <xdr:cNvSpPr txBox="1"/>
      </xdr:nvSpPr>
      <xdr:spPr>
        <a:xfrm>
          <a:off x="6737428" y="1351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6" name="直線コネクタ 455"/>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7"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8" name="直線コネクタ 457"/>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9"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60" name="直線コネクタ 459"/>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94986</xdr:rowOff>
    </xdr:from>
    <xdr:to>
      <xdr:col>55</xdr:col>
      <xdr:colOff>0</xdr:colOff>
      <xdr:row>91</xdr:row>
      <xdr:rowOff>132116</xdr:rowOff>
    </xdr:to>
    <xdr:cxnSp macro="">
      <xdr:nvCxnSpPr>
        <xdr:cNvPr id="461" name="直線コネクタ 460"/>
        <xdr:cNvCxnSpPr/>
      </xdr:nvCxnSpPr>
      <xdr:spPr>
        <a:xfrm flipV="1">
          <a:off x="9639300" y="15525486"/>
          <a:ext cx="838200" cy="20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150161</xdr:rowOff>
    </xdr:from>
    <xdr:ext cx="534377" cy="259045"/>
    <xdr:sp macro="" textlink="">
      <xdr:nvSpPr>
        <xdr:cNvPr id="462" name="普通建設事業費 （ うち更新整備　）平均値テキスト"/>
        <xdr:cNvSpPr txBox="1"/>
      </xdr:nvSpPr>
      <xdr:spPr>
        <a:xfrm>
          <a:off x="10528300" y="1643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63" name="フローチャート: 判断 462"/>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132116</xdr:rowOff>
    </xdr:from>
    <xdr:to>
      <xdr:col>50</xdr:col>
      <xdr:colOff>114300</xdr:colOff>
      <xdr:row>92</xdr:row>
      <xdr:rowOff>36733</xdr:rowOff>
    </xdr:to>
    <xdr:cxnSp macro="">
      <xdr:nvCxnSpPr>
        <xdr:cNvPr id="464" name="直線コネクタ 463"/>
        <xdr:cNvCxnSpPr/>
      </xdr:nvCxnSpPr>
      <xdr:spPr>
        <a:xfrm flipV="1">
          <a:off x="8750300" y="15734066"/>
          <a:ext cx="889000" cy="7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5" name="フローチャート: 判断 464"/>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85272</xdr:rowOff>
    </xdr:from>
    <xdr:ext cx="534377" cy="259045"/>
    <xdr:sp macro="" textlink="">
      <xdr:nvSpPr>
        <xdr:cNvPr id="466" name="テキスト ボックス 465"/>
        <xdr:cNvSpPr txBox="1"/>
      </xdr:nvSpPr>
      <xdr:spPr>
        <a:xfrm>
          <a:off x="9372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33795</xdr:rowOff>
    </xdr:from>
    <xdr:to>
      <xdr:col>45</xdr:col>
      <xdr:colOff>177800</xdr:colOff>
      <xdr:row>92</xdr:row>
      <xdr:rowOff>36733</xdr:rowOff>
    </xdr:to>
    <xdr:cxnSp macro="">
      <xdr:nvCxnSpPr>
        <xdr:cNvPr id="467" name="直線コネクタ 466"/>
        <xdr:cNvCxnSpPr/>
      </xdr:nvCxnSpPr>
      <xdr:spPr>
        <a:xfrm>
          <a:off x="7861300" y="15635745"/>
          <a:ext cx="889000" cy="17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8" name="フローチャート: 判断 467"/>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120814</xdr:rowOff>
    </xdr:from>
    <xdr:ext cx="534377" cy="259045"/>
    <xdr:sp macro="" textlink="">
      <xdr:nvSpPr>
        <xdr:cNvPr id="469" name="テキスト ボックス 468"/>
        <xdr:cNvSpPr txBox="1"/>
      </xdr:nvSpPr>
      <xdr:spPr>
        <a:xfrm>
          <a:off x="8483111" y="165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33795</xdr:rowOff>
    </xdr:from>
    <xdr:to>
      <xdr:col>41</xdr:col>
      <xdr:colOff>50800</xdr:colOff>
      <xdr:row>91</xdr:row>
      <xdr:rowOff>54483</xdr:rowOff>
    </xdr:to>
    <xdr:cxnSp macro="">
      <xdr:nvCxnSpPr>
        <xdr:cNvPr id="470" name="直線コネクタ 469"/>
        <xdr:cNvCxnSpPr/>
      </xdr:nvCxnSpPr>
      <xdr:spPr>
        <a:xfrm flipV="1">
          <a:off x="6972300" y="15635745"/>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71" name="フローチャート: 判断 470"/>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4050</xdr:rowOff>
    </xdr:from>
    <xdr:ext cx="534377" cy="259045"/>
    <xdr:sp macro="" textlink="">
      <xdr:nvSpPr>
        <xdr:cNvPr id="472" name="テキスト ボックス 471"/>
        <xdr:cNvSpPr txBox="1"/>
      </xdr:nvSpPr>
      <xdr:spPr>
        <a:xfrm>
          <a:off x="7594111" y="166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73" name="フローチャート: 判断 472"/>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171083</xdr:rowOff>
    </xdr:from>
    <xdr:ext cx="534377" cy="259045"/>
    <xdr:sp macro="" textlink="">
      <xdr:nvSpPr>
        <xdr:cNvPr id="474" name="テキスト ボックス 473"/>
        <xdr:cNvSpPr txBox="1"/>
      </xdr:nvSpPr>
      <xdr:spPr>
        <a:xfrm>
          <a:off x="6705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44186</xdr:rowOff>
    </xdr:from>
    <xdr:to>
      <xdr:col>55</xdr:col>
      <xdr:colOff>50800</xdr:colOff>
      <xdr:row>90</xdr:row>
      <xdr:rowOff>145786</xdr:rowOff>
    </xdr:to>
    <xdr:sp macro="" textlink="">
      <xdr:nvSpPr>
        <xdr:cNvPr id="480" name="楕円 479"/>
        <xdr:cNvSpPr/>
      </xdr:nvSpPr>
      <xdr:spPr>
        <a:xfrm>
          <a:off x="10426700" y="154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168663</xdr:rowOff>
    </xdr:from>
    <xdr:ext cx="599010" cy="259045"/>
    <xdr:sp macro="" textlink="">
      <xdr:nvSpPr>
        <xdr:cNvPr id="481" name="普通建設事業費 （ うち更新整備　）該当値テキスト"/>
        <xdr:cNvSpPr txBox="1"/>
      </xdr:nvSpPr>
      <xdr:spPr>
        <a:xfrm>
          <a:off x="10528300" y="1542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81316</xdr:rowOff>
    </xdr:from>
    <xdr:to>
      <xdr:col>50</xdr:col>
      <xdr:colOff>165100</xdr:colOff>
      <xdr:row>92</xdr:row>
      <xdr:rowOff>11466</xdr:rowOff>
    </xdr:to>
    <xdr:sp macro="" textlink="">
      <xdr:nvSpPr>
        <xdr:cNvPr id="482" name="楕円 481"/>
        <xdr:cNvSpPr/>
      </xdr:nvSpPr>
      <xdr:spPr>
        <a:xfrm>
          <a:off x="9588500" y="156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27993</xdr:rowOff>
    </xdr:from>
    <xdr:ext cx="599010" cy="259045"/>
    <xdr:sp macro="" textlink="">
      <xdr:nvSpPr>
        <xdr:cNvPr id="483" name="テキスト ボックス 482"/>
        <xdr:cNvSpPr txBox="1"/>
      </xdr:nvSpPr>
      <xdr:spPr>
        <a:xfrm>
          <a:off x="9339795" y="1545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157383</xdr:rowOff>
    </xdr:from>
    <xdr:to>
      <xdr:col>46</xdr:col>
      <xdr:colOff>38100</xdr:colOff>
      <xdr:row>92</xdr:row>
      <xdr:rowOff>87533</xdr:rowOff>
    </xdr:to>
    <xdr:sp macro="" textlink="">
      <xdr:nvSpPr>
        <xdr:cNvPr id="484" name="楕円 483"/>
        <xdr:cNvSpPr/>
      </xdr:nvSpPr>
      <xdr:spPr>
        <a:xfrm>
          <a:off x="8699500" y="157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104060</xdr:rowOff>
    </xdr:from>
    <xdr:ext cx="599010" cy="259045"/>
    <xdr:sp macro="" textlink="">
      <xdr:nvSpPr>
        <xdr:cNvPr id="485" name="テキスト ボックス 484"/>
        <xdr:cNvSpPr txBox="1"/>
      </xdr:nvSpPr>
      <xdr:spPr>
        <a:xfrm>
          <a:off x="8450795" y="1553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154445</xdr:rowOff>
    </xdr:from>
    <xdr:to>
      <xdr:col>41</xdr:col>
      <xdr:colOff>101600</xdr:colOff>
      <xdr:row>91</xdr:row>
      <xdr:rowOff>84595</xdr:rowOff>
    </xdr:to>
    <xdr:sp macro="" textlink="">
      <xdr:nvSpPr>
        <xdr:cNvPr id="486" name="楕円 485"/>
        <xdr:cNvSpPr/>
      </xdr:nvSpPr>
      <xdr:spPr>
        <a:xfrm>
          <a:off x="7810500" y="155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101122</xdr:rowOff>
    </xdr:from>
    <xdr:ext cx="599010" cy="259045"/>
    <xdr:sp macro="" textlink="">
      <xdr:nvSpPr>
        <xdr:cNvPr id="487" name="テキスト ボックス 486"/>
        <xdr:cNvSpPr txBox="1"/>
      </xdr:nvSpPr>
      <xdr:spPr>
        <a:xfrm>
          <a:off x="7561795" y="1536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3683</xdr:rowOff>
    </xdr:from>
    <xdr:to>
      <xdr:col>36</xdr:col>
      <xdr:colOff>165100</xdr:colOff>
      <xdr:row>91</xdr:row>
      <xdr:rowOff>105283</xdr:rowOff>
    </xdr:to>
    <xdr:sp macro="" textlink="">
      <xdr:nvSpPr>
        <xdr:cNvPr id="488" name="楕円 487"/>
        <xdr:cNvSpPr/>
      </xdr:nvSpPr>
      <xdr:spPr>
        <a:xfrm>
          <a:off x="6921500" y="156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121810</xdr:rowOff>
    </xdr:from>
    <xdr:ext cx="599010" cy="259045"/>
    <xdr:sp macro="" textlink="">
      <xdr:nvSpPr>
        <xdr:cNvPr id="489" name="テキスト ボックス 488"/>
        <xdr:cNvSpPr txBox="1"/>
      </xdr:nvSpPr>
      <xdr:spPr>
        <a:xfrm>
          <a:off x="6672795" y="1538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5" name="直線コネクタ 514"/>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8"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9" name="直線コネクタ 518"/>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95689</xdr:rowOff>
    </xdr:from>
    <xdr:to>
      <xdr:col>85</xdr:col>
      <xdr:colOff>127000</xdr:colOff>
      <xdr:row>39</xdr:row>
      <xdr:rowOff>98878</xdr:rowOff>
    </xdr:to>
    <xdr:cxnSp macro="">
      <xdr:nvCxnSpPr>
        <xdr:cNvPr id="520" name="直線コネクタ 519"/>
        <xdr:cNvCxnSpPr/>
      </xdr:nvCxnSpPr>
      <xdr:spPr>
        <a:xfrm>
          <a:off x="15481300" y="6782239"/>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21"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22" name="フローチャート: 判断 521"/>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87644</xdr:rowOff>
    </xdr:from>
    <xdr:to>
      <xdr:col>81</xdr:col>
      <xdr:colOff>50800</xdr:colOff>
      <xdr:row>39</xdr:row>
      <xdr:rowOff>95689</xdr:rowOff>
    </xdr:to>
    <xdr:cxnSp macro="">
      <xdr:nvCxnSpPr>
        <xdr:cNvPr id="523" name="直線コネクタ 522"/>
        <xdr:cNvCxnSpPr/>
      </xdr:nvCxnSpPr>
      <xdr:spPr>
        <a:xfrm>
          <a:off x="14592300" y="6774194"/>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4" name="フローチャート: 判断 523"/>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5" name="テキスト ボックス 524"/>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63315</xdr:rowOff>
    </xdr:from>
    <xdr:to>
      <xdr:col>76</xdr:col>
      <xdr:colOff>114300</xdr:colOff>
      <xdr:row>39</xdr:row>
      <xdr:rowOff>87644</xdr:rowOff>
    </xdr:to>
    <xdr:cxnSp macro="">
      <xdr:nvCxnSpPr>
        <xdr:cNvPr id="526" name="直線コネクタ 525"/>
        <xdr:cNvCxnSpPr/>
      </xdr:nvCxnSpPr>
      <xdr:spPr>
        <a:xfrm>
          <a:off x="13703300" y="6749865"/>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7" name="フローチャート: 判断 526"/>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8" name="テキスト ボックス 527"/>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63315</xdr:rowOff>
    </xdr:from>
    <xdr:to>
      <xdr:col>71</xdr:col>
      <xdr:colOff>177800</xdr:colOff>
      <xdr:row>39</xdr:row>
      <xdr:rowOff>98878</xdr:rowOff>
    </xdr:to>
    <xdr:cxnSp macro="">
      <xdr:nvCxnSpPr>
        <xdr:cNvPr id="529" name="直線コネクタ 528"/>
        <xdr:cNvCxnSpPr/>
      </xdr:nvCxnSpPr>
      <xdr:spPr>
        <a:xfrm flipV="1">
          <a:off x="12814300" y="6749865"/>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30" name="フローチャート: 判断 529"/>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31" name="テキスト ボックス 530"/>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32" name="フローチャート: 判断 531"/>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33" name="テキスト ボックス 532"/>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44889</xdr:rowOff>
    </xdr:from>
    <xdr:to>
      <xdr:col>81</xdr:col>
      <xdr:colOff>101600</xdr:colOff>
      <xdr:row>39</xdr:row>
      <xdr:rowOff>146489</xdr:rowOff>
    </xdr:to>
    <xdr:sp macro="" textlink="">
      <xdr:nvSpPr>
        <xdr:cNvPr id="541" name="楕円 540"/>
        <xdr:cNvSpPr/>
      </xdr:nvSpPr>
      <xdr:spPr>
        <a:xfrm>
          <a:off x="15430500" y="6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137616</xdr:rowOff>
    </xdr:from>
    <xdr:ext cx="378565" cy="259045"/>
    <xdr:sp macro="" textlink="">
      <xdr:nvSpPr>
        <xdr:cNvPr id="542" name="テキスト ボックス 541"/>
        <xdr:cNvSpPr txBox="1"/>
      </xdr:nvSpPr>
      <xdr:spPr>
        <a:xfrm>
          <a:off x="15292017" y="682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36844</xdr:rowOff>
    </xdr:from>
    <xdr:to>
      <xdr:col>76</xdr:col>
      <xdr:colOff>165100</xdr:colOff>
      <xdr:row>39</xdr:row>
      <xdr:rowOff>138444</xdr:rowOff>
    </xdr:to>
    <xdr:sp macro="" textlink="">
      <xdr:nvSpPr>
        <xdr:cNvPr id="543" name="楕円 542"/>
        <xdr:cNvSpPr/>
      </xdr:nvSpPr>
      <xdr:spPr>
        <a:xfrm>
          <a:off x="14541500" y="67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129571</xdr:rowOff>
    </xdr:from>
    <xdr:ext cx="469744" cy="259045"/>
    <xdr:sp macro="" textlink="">
      <xdr:nvSpPr>
        <xdr:cNvPr id="544" name="テキスト ボックス 543"/>
        <xdr:cNvSpPr txBox="1"/>
      </xdr:nvSpPr>
      <xdr:spPr>
        <a:xfrm>
          <a:off x="14357428" y="681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12515</xdr:rowOff>
    </xdr:from>
    <xdr:to>
      <xdr:col>72</xdr:col>
      <xdr:colOff>38100</xdr:colOff>
      <xdr:row>39</xdr:row>
      <xdr:rowOff>114115</xdr:rowOff>
    </xdr:to>
    <xdr:sp macro="" textlink="">
      <xdr:nvSpPr>
        <xdr:cNvPr id="545" name="楕円 544"/>
        <xdr:cNvSpPr/>
      </xdr:nvSpPr>
      <xdr:spPr>
        <a:xfrm>
          <a:off x="13652500" y="66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105242</xdr:rowOff>
    </xdr:from>
    <xdr:ext cx="469744" cy="259045"/>
    <xdr:sp macro="" textlink="">
      <xdr:nvSpPr>
        <xdr:cNvPr id="546" name="テキスト ボックス 545"/>
        <xdr:cNvSpPr txBox="1"/>
      </xdr:nvSpPr>
      <xdr:spPr>
        <a:xfrm>
          <a:off x="13468428" y="679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4" name="直線コネクタ 623"/>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5"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6" name="直線コネクタ 625"/>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7"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8" name="直線コネクタ 627"/>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83921</xdr:rowOff>
    </xdr:from>
    <xdr:to>
      <xdr:col>85</xdr:col>
      <xdr:colOff>127000</xdr:colOff>
      <xdr:row>70</xdr:row>
      <xdr:rowOff>88591</xdr:rowOff>
    </xdr:to>
    <xdr:cxnSp macro="">
      <xdr:nvCxnSpPr>
        <xdr:cNvPr id="629" name="直線コネクタ 628"/>
        <xdr:cNvCxnSpPr/>
      </xdr:nvCxnSpPr>
      <xdr:spPr>
        <a:xfrm flipV="1">
          <a:off x="15481300" y="12085421"/>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30"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31" name="フローチャート: 判断 630"/>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88591</xdr:rowOff>
    </xdr:from>
    <xdr:to>
      <xdr:col>81</xdr:col>
      <xdr:colOff>50800</xdr:colOff>
      <xdr:row>70</xdr:row>
      <xdr:rowOff>145823</xdr:rowOff>
    </xdr:to>
    <xdr:cxnSp macro="">
      <xdr:nvCxnSpPr>
        <xdr:cNvPr id="632" name="直線コネクタ 631"/>
        <xdr:cNvCxnSpPr/>
      </xdr:nvCxnSpPr>
      <xdr:spPr>
        <a:xfrm flipV="1">
          <a:off x="14592300" y="12090091"/>
          <a:ext cx="889000" cy="5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33" name="フローチャート: 判断 632"/>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4" name="テキスト ボックス 633"/>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125135</xdr:rowOff>
    </xdr:from>
    <xdr:to>
      <xdr:col>76</xdr:col>
      <xdr:colOff>114300</xdr:colOff>
      <xdr:row>70</xdr:row>
      <xdr:rowOff>145823</xdr:rowOff>
    </xdr:to>
    <xdr:cxnSp macro="">
      <xdr:nvCxnSpPr>
        <xdr:cNvPr id="635" name="直線コネクタ 634"/>
        <xdr:cNvCxnSpPr/>
      </xdr:nvCxnSpPr>
      <xdr:spPr>
        <a:xfrm>
          <a:off x="13703300" y="12126635"/>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6" name="フローチャート: 判断 635"/>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7" name="テキスト ボックス 636"/>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66809</xdr:rowOff>
    </xdr:from>
    <xdr:to>
      <xdr:col>71</xdr:col>
      <xdr:colOff>177800</xdr:colOff>
      <xdr:row>70</xdr:row>
      <xdr:rowOff>125135</xdr:rowOff>
    </xdr:to>
    <xdr:cxnSp macro="">
      <xdr:nvCxnSpPr>
        <xdr:cNvPr id="638" name="直線コネクタ 637"/>
        <xdr:cNvCxnSpPr/>
      </xdr:nvCxnSpPr>
      <xdr:spPr>
        <a:xfrm>
          <a:off x="12814300" y="12068309"/>
          <a:ext cx="8890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9" name="フローチャート: 判断 638"/>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40" name="テキスト ボックス 639"/>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41" name="フローチャート: 判断 640"/>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42" name="テキスト ボックス 641"/>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33121</xdr:rowOff>
    </xdr:from>
    <xdr:to>
      <xdr:col>85</xdr:col>
      <xdr:colOff>177800</xdr:colOff>
      <xdr:row>70</xdr:row>
      <xdr:rowOff>134721</xdr:rowOff>
    </xdr:to>
    <xdr:sp macro="" textlink="">
      <xdr:nvSpPr>
        <xdr:cNvPr id="648" name="楕円 647"/>
        <xdr:cNvSpPr/>
      </xdr:nvSpPr>
      <xdr:spPr>
        <a:xfrm>
          <a:off x="16268700" y="120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157598</xdr:rowOff>
    </xdr:from>
    <xdr:ext cx="599010" cy="259045"/>
    <xdr:sp macro="" textlink="">
      <xdr:nvSpPr>
        <xdr:cNvPr id="649" name="公債費該当値テキスト"/>
        <xdr:cNvSpPr txBox="1"/>
      </xdr:nvSpPr>
      <xdr:spPr>
        <a:xfrm>
          <a:off x="16370300" y="119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37791</xdr:rowOff>
    </xdr:from>
    <xdr:to>
      <xdr:col>81</xdr:col>
      <xdr:colOff>101600</xdr:colOff>
      <xdr:row>70</xdr:row>
      <xdr:rowOff>139391</xdr:rowOff>
    </xdr:to>
    <xdr:sp macro="" textlink="">
      <xdr:nvSpPr>
        <xdr:cNvPr id="650" name="楕円 649"/>
        <xdr:cNvSpPr/>
      </xdr:nvSpPr>
      <xdr:spPr>
        <a:xfrm>
          <a:off x="15430500" y="120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155918</xdr:rowOff>
    </xdr:from>
    <xdr:ext cx="599010" cy="259045"/>
    <xdr:sp macro="" textlink="">
      <xdr:nvSpPr>
        <xdr:cNvPr id="651" name="テキスト ボックス 650"/>
        <xdr:cNvSpPr txBox="1"/>
      </xdr:nvSpPr>
      <xdr:spPr>
        <a:xfrm>
          <a:off x="15181795" y="1181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95023</xdr:rowOff>
    </xdr:from>
    <xdr:to>
      <xdr:col>76</xdr:col>
      <xdr:colOff>165100</xdr:colOff>
      <xdr:row>71</xdr:row>
      <xdr:rowOff>25173</xdr:rowOff>
    </xdr:to>
    <xdr:sp macro="" textlink="">
      <xdr:nvSpPr>
        <xdr:cNvPr id="652" name="楕円 651"/>
        <xdr:cNvSpPr/>
      </xdr:nvSpPr>
      <xdr:spPr>
        <a:xfrm>
          <a:off x="14541500" y="120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41700</xdr:rowOff>
    </xdr:from>
    <xdr:ext cx="599010" cy="259045"/>
    <xdr:sp macro="" textlink="">
      <xdr:nvSpPr>
        <xdr:cNvPr id="653" name="テキスト ボックス 652"/>
        <xdr:cNvSpPr txBox="1"/>
      </xdr:nvSpPr>
      <xdr:spPr>
        <a:xfrm>
          <a:off x="14292795" y="1187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74335</xdr:rowOff>
    </xdr:from>
    <xdr:to>
      <xdr:col>72</xdr:col>
      <xdr:colOff>38100</xdr:colOff>
      <xdr:row>71</xdr:row>
      <xdr:rowOff>4485</xdr:rowOff>
    </xdr:to>
    <xdr:sp macro="" textlink="">
      <xdr:nvSpPr>
        <xdr:cNvPr id="654" name="楕円 653"/>
        <xdr:cNvSpPr/>
      </xdr:nvSpPr>
      <xdr:spPr>
        <a:xfrm>
          <a:off x="13652500" y="120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21012</xdr:rowOff>
    </xdr:from>
    <xdr:ext cx="599010" cy="259045"/>
    <xdr:sp macro="" textlink="">
      <xdr:nvSpPr>
        <xdr:cNvPr id="655" name="テキスト ボックス 654"/>
        <xdr:cNvSpPr txBox="1"/>
      </xdr:nvSpPr>
      <xdr:spPr>
        <a:xfrm>
          <a:off x="13403795" y="118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16009</xdr:rowOff>
    </xdr:from>
    <xdr:to>
      <xdr:col>67</xdr:col>
      <xdr:colOff>101600</xdr:colOff>
      <xdr:row>70</xdr:row>
      <xdr:rowOff>117609</xdr:rowOff>
    </xdr:to>
    <xdr:sp macro="" textlink="">
      <xdr:nvSpPr>
        <xdr:cNvPr id="656" name="楕円 655"/>
        <xdr:cNvSpPr/>
      </xdr:nvSpPr>
      <xdr:spPr>
        <a:xfrm>
          <a:off x="12763500" y="1201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134136</xdr:rowOff>
    </xdr:from>
    <xdr:ext cx="599010" cy="259045"/>
    <xdr:sp macro="" textlink="">
      <xdr:nvSpPr>
        <xdr:cNvPr id="657" name="テキスト ボックス 656"/>
        <xdr:cNvSpPr txBox="1"/>
      </xdr:nvSpPr>
      <xdr:spPr>
        <a:xfrm>
          <a:off x="12514795" y="1179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81" name="直線コネクタ 680"/>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82"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83" name="直線コネクタ 682"/>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4"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5" name="直線コネクタ 684"/>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17749</xdr:rowOff>
    </xdr:from>
    <xdr:to>
      <xdr:col>85</xdr:col>
      <xdr:colOff>127000</xdr:colOff>
      <xdr:row>99</xdr:row>
      <xdr:rowOff>21968</xdr:rowOff>
    </xdr:to>
    <xdr:cxnSp macro="">
      <xdr:nvCxnSpPr>
        <xdr:cNvPr id="686" name="直線コネクタ 685"/>
        <xdr:cNvCxnSpPr/>
      </xdr:nvCxnSpPr>
      <xdr:spPr>
        <a:xfrm flipV="1">
          <a:off x="15481300" y="16991299"/>
          <a:ext cx="838200" cy="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7"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8" name="フローチャート: 判断 687"/>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134595</xdr:rowOff>
    </xdr:from>
    <xdr:to>
      <xdr:col>81</xdr:col>
      <xdr:colOff>50800</xdr:colOff>
      <xdr:row>99</xdr:row>
      <xdr:rowOff>21968</xdr:rowOff>
    </xdr:to>
    <xdr:cxnSp macro="">
      <xdr:nvCxnSpPr>
        <xdr:cNvPr id="689" name="直線コネクタ 688"/>
        <xdr:cNvCxnSpPr/>
      </xdr:nvCxnSpPr>
      <xdr:spPr>
        <a:xfrm>
          <a:off x="14592300" y="16936695"/>
          <a:ext cx="889000" cy="5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90" name="フローチャート: 判断 689"/>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91" name="テキスト ボックス 690"/>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91968</xdr:rowOff>
    </xdr:from>
    <xdr:to>
      <xdr:col>76</xdr:col>
      <xdr:colOff>114300</xdr:colOff>
      <xdr:row>98</xdr:row>
      <xdr:rowOff>134595</xdr:rowOff>
    </xdr:to>
    <xdr:cxnSp macro="">
      <xdr:nvCxnSpPr>
        <xdr:cNvPr id="692" name="直線コネクタ 691"/>
        <xdr:cNvCxnSpPr/>
      </xdr:nvCxnSpPr>
      <xdr:spPr>
        <a:xfrm>
          <a:off x="13703300" y="16894068"/>
          <a:ext cx="889000" cy="4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93" name="フローチャート: 判断 692"/>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4" name="テキスト ボックス 693"/>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91968</xdr:rowOff>
    </xdr:from>
    <xdr:to>
      <xdr:col>71</xdr:col>
      <xdr:colOff>177800</xdr:colOff>
      <xdr:row>98</xdr:row>
      <xdr:rowOff>167078</xdr:rowOff>
    </xdr:to>
    <xdr:cxnSp macro="">
      <xdr:nvCxnSpPr>
        <xdr:cNvPr id="695" name="直線コネクタ 694"/>
        <xdr:cNvCxnSpPr/>
      </xdr:nvCxnSpPr>
      <xdr:spPr>
        <a:xfrm flipV="1">
          <a:off x="12814300" y="1689406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6" name="フローチャート: 判断 695"/>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139504</xdr:rowOff>
    </xdr:from>
    <xdr:ext cx="534377" cy="259045"/>
    <xdr:sp macro="" textlink="">
      <xdr:nvSpPr>
        <xdr:cNvPr id="697" name="テキスト ボックス 696"/>
        <xdr:cNvSpPr txBox="1"/>
      </xdr:nvSpPr>
      <xdr:spPr>
        <a:xfrm>
          <a:off x="13436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8" name="フローチャート: 判断 697"/>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9" name="テキスト ボックス 698"/>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138399</xdr:rowOff>
    </xdr:from>
    <xdr:to>
      <xdr:col>85</xdr:col>
      <xdr:colOff>177800</xdr:colOff>
      <xdr:row>99</xdr:row>
      <xdr:rowOff>68549</xdr:rowOff>
    </xdr:to>
    <xdr:sp macro="" textlink="">
      <xdr:nvSpPr>
        <xdr:cNvPr id="705" name="楕円 704"/>
        <xdr:cNvSpPr/>
      </xdr:nvSpPr>
      <xdr:spPr>
        <a:xfrm>
          <a:off x="16268700" y="169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53326</xdr:rowOff>
    </xdr:from>
    <xdr:ext cx="469744" cy="259045"/>
    <xdr:sp macro="" textlink="">
      <xdr:nvSpPr>
        <xdr:cNvPr id="706" name="積立金該当値テキスト"/>
        <xdr:cNvSpPr txBox="1"/>
      </xdr:nvSpPr>
      <xdr:spPr>
        <a:xfrm>
          <a:off x="16370300" y="168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142618</xdr:rowOff>
    </xdr:from>
    <xdr:to>
      <xdr:col>81</xdr:col>
      <xdr:colOff>101600</xdr:colOff>
      <xdr:row>99</xdr:row>
      <xdr:rowOff>72768</xdr:rowOff>
    </xdr:to>
    <xdr:sp macro="" textlink="">
      <xdr:nvSpPr>
        <xdr:cNvPr id="707" name="楕円 706"/>
        <xdr:cNvSpPr/>
      </xdr:nvSpPr>
      <xdr:spPr>
        <a:xfrm>
          <a:off x="15430500" y="16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63895</xdr:rowOff>
    </xdr:from>
    <xdr:ext cx="469744" cy="259045"/>
    <xdr:sp macro="" textlink="">
      <xdr:nvSpPr>
        <xdr:cNvPr id="708" name="テキスト ボックス 707"/>
        <xdr:cNvSpPr txBox="1"/>
      </xdr:nvSpPr>
      <xdr:spPr>
        <a:xfrm>
          <a:off x="15246428" y="17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83795</xdr:rowOff>
    </xdr:from>
    <xdr:to>
      <xdr:col>76</xdr:col>
      <xdr:colOff>165100</xdr:colOff>
      <xdr:row>99</xdr:row>
      <xdr:rowOff>13945</xdr:rowOff>
    </xdr:to>
    <xdr:sp macro="" textlink="">
      <xdr:nvSpPr>
        <xdr:cNvPr id="709" name="楕円 708"/>
        <xdr:cNvSpPr/>
      </xdr:nvSpPr>
      <xdr:spPr>
        <a:xfrm>
          <a:off x="14541500" y="168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5072</xdr:rowOff>
    </xdr:from>
    <xdr:ext cx="534377" cy="259045"/>
    <xdr:sp macro="" textlink="">
      <xdr:nvSpPr>
        <xdr:cNvPr id="710" name="テキスト ボックス 709"/>
        <xdr:cNvSpPr txBox="1"/>
      </xdr:nvSpPr>
      <xdr:spPr>
        <a:xfrm>
          <a:off x="14325111" y="169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41168</xdr:rowOff>
    </xdr:from>
    <xdr:to>
      <xdr:col>72</xdr:col>
      <xdr:colOff>38100</xdr:colOff>
      <xdr:row>98</xdr:row>
      <xdr:rowOff>142768</xdr:rowOff>
    </xdr:to>
    <xdr:sp macro="" textlink="">
      <xdr:nvSpPr>
        <xdr:cNvPr id="711" name="楕円 710"/>
        <xdr:cNvSpPr/>
      </xdr:nvSpPr>
      <xdr:spPr>
        <a:xfrm>
          <a:off x="13652500" y="168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159295</xdr:rowOff>
    </xdr:from>
    <xdr:ext cx="534377" cy="259045"/>
    <xdr:sp macro="" textlink="">
      <xdr:nvSpPr>
        <xdr:cNvPr id="712" name="テキスト ボックス 711"/>
        <xdr:cNvSpPr txBox="1"/>
      </xdr:nvSpPr>
      <xdr:spPr>
        <a:xfrm>
          <a:off x="13436111" y="166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116278</xdr:rowOff>
    </xdr:from>
    <xdr:to>
      <xdr:col>67</xdr:col>
      <xdr:colOff>101600</xdr:colOff>
      <xdr:row>99</xdr:row>
      <xdr:rowOff>46428</xdr:rowOff>
    </xdr:to>
    <xdr:sp macro="" textlink="">
      <xdr:nvSpPr>
        <xdr:cNvPr id="713" name="楕円 712"/>
        <xdr:cNvSpPr/>
      </xdr:nvSpPr>
      <xdr:spPr>
        <a:xfrm>
          <a:off x="12763500" y="169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37555</xdr:rowOff>
    </xdr:from>
    <xdr:ext cx="534377" cy="259045"/>
    <xdr:sp macro="" textlink="">
      <xdr:nvSpPr>
        <xdr:cNvPr id="714" name="テキスト ボックス 713"/>
        <xdr:cNvSpPr txBox="1"/>
      </xdr:nvSpPr>
      <xdr:spPr>
        <a:xfrm>
          <a:off x="12547111" y="170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40" name="直線コネクタ 739"/>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43"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4" name="直線コネクタ 743"/>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82441</xdr:rowOff>
    </xdr:from>
    <xdr:to>
      <xdr:col>116</xdr:col>
      <xdr:colOff>63500</xdr:colOff>
      <xdr:row>36</xdr:row>
      <xdr:rowOff>98878</xdr:rowOff>
    </xdr:to>
    <xdr:cxnSp macro="">
      <xdr:nvCxnSpPr>
        <xdr:cNvPr id="745" name="直線コネクタ 744"/>
        <xdr:cNvCxnSpPr/>
      </xdr:nvCxnSpPr>
      <xdr:spPr>
        <a:xfrm flipV="1">
          <a:off x="21323300" y="6254641"/>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162468</xdr:rowOff>
    </xdr:from>
    <xdr:ext cx="469744" cy="259045"/>
    <xdr:sp macro="" textlink="">
      <xdr:nvSpPr>
        <xdr:cNvPr id="746" name="投資及び出資金平均値テキスト"/>
        <xdr:cNvSpPr txBox="1"/>
      </xdr:nvSpPr>
      <xdr:spPr>
        <a:xfrm>
          <a:off x="22212300" y="633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7" name="フローチャート: 判断 746"/>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163431</xdr:rowOff>
    </xdr:from>
    <xdr:to>
      <xdr:col>111</xdr:col>
      <xdr:colOff>177800</xdr:colOff>
      <xdr:row>36</xdr:row>
      <xdr:rowOff>98878</xdr:rowOff>
    </xdr:to>
    <xdr:cxnSp macro="">
      <xdr:nvCxnSpPr>
        <xdr:cNvPr id="748" name="直線コネクタ 747"/>
        <xdr:cNvCxnSpPr/>
      </xdr:nvCxnSpPr>
      <xdr:spPr>
        <a:xfrm>
          <a:off x="20434300" y="6164181"/>
          <a:ext cx="889000" cy="10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9" name="フローチャート: 判断 748"/>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165407</xdr:rowOff>
    </xdr:from>
    <xdr:ext cx="469744" cy="259045"/>
    <xdr:sp macro="" textlink="">
      <xdr:nvSpPr>
        <xdr:cNvPr id="750" name="テキスト ボックス 749"/>
        <xdr:cNvSpPr txBox="1"/>
      </xdr:nvSpPr>
      <xdr:spPr>
        <a:xfrm>
          <a:off x="21088428" y="65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163431</xdr:rowOff>
    </xdr:from>
    <xdr:to>
      <xdr:col>107</xdr:col>
      <xdr:colOff>50800</xdr:colOff>
      <xdr:row>36</xdr:row>
      <xdr:rowOff>100620</xdr:rowOff>
    </xdr:to>
    <xdr:cxnSp macro="">
      <xdr:nvCxnSpPr>
        <xdr:cNvPr id="751" name="直線コネクタ 750"/>
        <xdr:cNvCxnSpPr/>
      </xdr:nvCxnSpPr>
      <xdr:spPr>
        <a:xfrm flipV="1">
          <a:off x="19545300" y="6164181"/>
          <a:ext cx="889000" cy="10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52" name="フローチャート: 判断 751"/>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65259</xdr:rowOff>
    </xdr:from>
    <xdr:ext cx="469744" cy="259045"/>
    <xdr:sp macro="" textlink="">
      <xdr:nvSpPr>
        <xdr:cNvPr id="753" name="テキスト ボックス 752"/>
        <xdr:cNvSpPr txBox="1"/>
      </xdr:nvSpPr>
      <xdr:spPr>
        <a:xfrm>
          <a:off x="20199428" y="658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100620</xdr:rowOff>
    </xdr:from>
    <xdr:to>
      <xdr:col>102</xdr:col>
      <xdr:colOff>114300</xdr:colOff>
      <xdr:row>37</xdr:row>
      <xdr:rowOff>24311</xdr:rowOff>
    </xdr:to>
    <xdr:cxnSp macro="">
      <xdr:nvCxnSpPr>
        <xdr:cNvPr id="754" name="直線コネクタ 753"/>
        <xdr:cNvCxnSpPr/>
      </xdr:nvCxnSpPr>
      <xdr:spPr>
        <a:xfrm flipV="1">
          <a:off x="18656300" y="6272820"/>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5" name="フローチャート: 判断 754"/>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92691</xdr:rowOff>
    </xdr:from>
    <xdr:ext cx="469744" cy="259045"/>
    <xdr:sp macro="" textlink="">
      <xdr:nvSpPr>
        <xdr:cNvPr id="756" name="テキスト ボックス 755"/>
        <xdr:cNvSpPr txBox="1"/>
      </xdr:nvSpPr>
      <xdr:spPr>
        <a:xfrm>
          <a:off x="19310428"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7" name="フローチャート: 判断 756"/>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117401</xdr:rowOff>
    </xdr:from>
    <xdr:ext cx="469744" cy="259045"/>
    <xdr:sp macro="" textlink="">
      <xdr:nvSpPr>
        <xdr:cNvPr id="758" name="テキスト ボックス 757"/>
        <xdr:cNvSpPr txBox="1"/>
      </xdr:nvSpPr>
      <xdr:spPr>
        <a:xfrm>
          <a:off x="18421428"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31641</xdr:rowOff>
    </xdr:from>
    <xdr:to>
      <xdr:col>116</xdr:col>
      <xdr:colOff>114300</xdr:colOff>
      <xdr:row>36</xdr:row>
      <xdr:rowOff>133241</xdr:rowOff>
    </xdr:to>
    <xdr:sp macro="" textlink="">
      <xdr:nvSpPr>
        <xdr:cNvPr id="764" name="楕円 763"/>
        <xdr:cNvSpPr/>
      </xdr:nvSpPr>
      <xdr:spPr>
        <a:xfrm>
          <a:off x="22110700" y="62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54518</xdr:rowOff>
    </xdr:from>
    <xdr:ext cx="469744" cy="259045"/>
    <xdr:sp macro="" textlink="">
      <xdr:nvSpPr>
        <xdr:cNvPr id="765" name="投資及び出資金該当値テキスト"/>
        <xdr:cNvSpPr txBox="1"/>
      </xdr:nvSpPr>
      <xdr:spPr>
        <a:xfrm>
          <a:off x="22212300" y="60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48078</xdr:rowOff>
    </xdr:from>
    <xdr:to>
      <xdr:col>112</xdr:col>
      <xdr:colOff>38100</xdr:colOff>
      <xdr:row>36</xdr:row>
      <xdr:rowOff>149678</xdr:rowOff>
    </xdr:to>
    <xdr:sp macro="" textlink="">
      <xdr:nvSpPr>
        <xdr:cNvPr id="766" name="楕円 765"/>
        <xdr:cNvSpPr/>
      </xdr:nvSpPr>
      <xdr:spPr>
        <a:xfrm>
          <a:off x="21272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166205</xdr:rowOff>
    </xdr:from>
    <xdr:ext cx="469744" cy="259045"/>
    <xdr:sp macro="" textlink="">
      <xdr:nvSpPr>
        <xdr:cNvPr id="767" name="テキスト ボックス 766"/>
        <xdr:cNvSpPr txBox="1"/>
      </xdr:nvSpPr>
      <xdr:spPr>
        <a:xfrm>
          <a:off x="21088428" y="599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112631</xdr:rowOff>
    </xdr:from>
    <xdr:to>
      <xdr:col>107</xdr:col>
      <xdr:colOff>101600</xdr:colOff>
      <xdr:row>36</xdr:row>
      <xdr:rowOff>42781</xdr:rowOff>
    </xdr:to>
    <xdr:sp macro="" textlink="">
      <xdr:nvSpPr>
        <xdr:cNvPr id="768" name="楕円 767"/>
        <xdr:cNvSpPr/>
      </xdr:nvSpPr>
      <xdr:spPr>
        <a:xfrm>
          <a:off x="20383500" y="61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59308</xdr:rowOff>
    </xdr:from>
    <xdr:ext cx="469744" cy="259045"/>
    <xdr:sp macro="" textlink="">
      <xdr:nvSpPr>
        <xdr:cNvPr id="769" name="テキスト ボックス 768"/>
        <xdr:cNvSpPr txBox="1"/>
      </xdr:nvSpPr>
      <xdr:spPr>
        <a:xfrm>
          <a:off x="20199428" y="588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49820</xdr:rowOff>
    </xdr:from>
    <xdr:to>
      <xdr:col>102</xdr:col>
      <xdr:colOff>165100</xdr:colOff>
      <xdr:row>36</xdr:row>
      <xdr:rowOff>151420</xdr:rowOff>
    </xdr:to>
    <xdr:sp macro="" textlink="">
      <xdr:nvSpPr>
        <xdr:cNvPr id="770" name="楕円 769"/>
        <xdr:cNvSpPr/>
      </xdr:nvSpPr>
      <xdr:spPr>
        <a:xfrm>
          <a:off x="19494500" y="62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167947</xdr:rowOff>
    </xdr:from>
    <xdr:ext cx="469744" cy="259045"/>
    <xdr:sp macro="" textlink="">
      <xdr:nvSpPr>
        <xdr:cNvPr id="771" name="テキスト ボックス 770"/>
        <xdr:cNvSpPr txBox="1"/>
      </xdr:nvSpPr>
      <xdr:spPr>
        <a:xfrm>
          <a:off x="19310428" y="599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144961</xdr:rowOff>
    </xdr:from>
    <xdr:to>
      <xdr:col>98</xdr:col>
      <xdr:colOff>38100</xdr:colOff>
      <xdr:row>37</xdr:row>
      <xdr:rowOff>75111</xdr:rowOff>
    </xdr:to>
    <xdr:sp macro="" textlink="">
      <xdr:nvSpPr>
        <xdr:cNvPr id="772" name="楕円 771"/>
        <xdr:cNvSpPr/>
      </xdr:nvSpPr>
      <xdr:spPr>
        <a:xfrm>
          <a:off x="18605500" y="63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91638</xdr:rowOff>
    </xdr:from>
    <xdr:ext cx="469744" cy="259045"/>
    <xdr:sp macro="" textlink="">
      <xdr:nvSpPr>
        <xdr:cNvPr id="773" name="テキスト ボックス 772"/>
        <xdr:cNvSpPr txBox="1"/>
      </xdr:nvSpPr>
      <xdr:spPr>
        <a:xfrm>
          <a:off x="18421428" y="60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7" name="直線コネクタ 796"/>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800"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801" name="直線コネクタ 800"/>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169494</xdr:rowOff>
    </xdr:from>
    <xdr:to>
      <xdr:col>116</xdr:col>
      <xdr:colOff>63500</xdr:colOff>
      <xdr:row>59</xdr:row>
      <xdr:rowOff>3911</xdr:rowOff>
    </xdr:to>
    <xdr:cxnSp macro="">
      <xdr:nvCxnSpPr>
        <xdr:cNvPr id="802" name="直線コネクタ 801"/>
        <xdr:cNvCxnSpPr/>
      </xdr:nvCxnSpPr>
      <xdr:spPr>
        <a:xfrm>
          <a:off x="21323300" y="10113594"/>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803"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4" name="フローチャート: 判断 803"/>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159283</xdr:rowOff>
    </xdr:from>
    <xdr:to>
      <xdr:col>111</xdr:col>
      <xdr:colOff>177800</xdr:colOff>
      <xdr:row>58</xdr:row>
      <xdr:rowOff>169494</xdr:rowOff>
    </xdr:to>
    <xdr:cxnSp macro="">
      <xdr:nvCxnSpPr>
        <xdr:cNvPr id="805" name="直線コネクタ 804"/>
        <xdr:cNvCxnSpPr/>
      </xdr:nvCxnSpPr>
      <xdr:spPr>
        <a:xfrm>
          <a:off x="20434300" y="10103383"/>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6" name="フローチャート: 判断 805"/>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7" name="テキスト ボックス 806"/>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158217</xdr:rowOff>
    </xdr:from>
    <xdr:to>
      <xdr:col>107</xdr:col>
      <xdr:colOff>50800</xdr:colOff>
      <xdr:row>58</xdr:row>
      <xdr:rowOff>159283</xdr:rowOff>
    </xdr:to>
    <xdr:cxnSp macro="">
      <xdr:nvCxnSpPr>
        <xdr:cNvPr id="808" name="直線コネクタ 807"/>
        <xdr:cNvCxnSpPr/>
      </xdr:nvCxnSpPr>
      <xdr:spPr>
        <a:xfrm>
          <a:off x="19545300" y="10102317"/>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9" name="フローチャート: 判断 808"/>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10" name="テキスト ボックス 809"/>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162789</xdr:rowOff>
    </xdr:to>
    <xdr:cxnSp macro="">
      <xdr:nvCxnSpPr>
        <xdr:cNvPr id="811" name="直線コネクタ 810"/>
        <xdr:cNvCxnSpPr/>
      </xdr:nvCxnSpPr>
      <xdr:spPr>
        <a:xfrm flipV="1">
          <a:off x="18656300" y="101023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12" name="フローチャート: 判断 811"/>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13" name="テキスト ボックス 812"/>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4" name="フローチャート: 判断 813"/>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5" name="テキスト ボックス 814"/>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124561</xdr:rowOff>
    </xdr:from>
    <xdr:to>
      <xdr:col>116</xdr:col>
      <xdr:colOff>114300</xdr:colOff>
      <xdr:row>59</xdr:row>
      <xdr:rowOff>54711</xdr:rowOff>
    </xdr:to>
    <xdr:sp macro="" textlink="">
      <xdr:nvSpPr>
        <xdr:cNvPr id="821" name="楕円 820"/>
        <xdr:cNvSpPr/>
      </xdr:nvSpPr>
      <xdr:spPr>
        <a:xfrm>
          <a:off x="22110700" y="100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39488</xdr:rowOff>
    </xdr:from>
    <xdr:ext cx="378565" cy="259045"/>
    <xdr:sp macro="" textlink="">
      <xdr:nvSpPr>
        <xdr:cNvPr id="822" name="貸付金該当値テキスト"/>
        <xdr:cNvSpPr txBox="1"/>
      </xdr:nvSpPr>
      <xdr:spPr>
        <a:xfrm>
          <a:off x="22212300" y="9983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118694</xdr:rowOff>
    </xdr:from>
    <xdr:to>
      <xdr:col>112</xdr:col>
      <xdr:colOff>38100</xdr:colOff>
      <xdr:row>59</xdr:row>
      <xdr:rowOff>48844</xdr:rowOff>
    </xdr:to>
    <xdr:sp macro="" textlink="">
      <xdr:nvSpPr>
        <xdr:cNvPr id="823" name="楕円 822"/>
        <xdr:cNvSpPr/>
      </xdr:nvSpPr>
      <xdr:spPr>
        <a:xfrm>
          <a:off x="21272500" y="100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39971</xdr:rowOff>
    </xdr:from>
    <xdr:ext cx="378565" cy="259045"/>
    <xdr:sp macro="" textlink="">
      <xdr:nvSpPr>
        <xdr:cNvPr id="824" name="テキスト ボックス 823"/>
        <xdr:cNvSpPr txBox="1"/>
      </xdr:nvSpPr>
      <xdr:spPr>
        <a:xfrm>
          <a:off x="21134017" y="1015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108483</xdr:rowOff>
    </xdr:from>
    <xdr:to>
      <xdr:col>107</xdr:col>
      <xdr:colOff>101600</xdr:colOff>
      <xdr:row>59</xdr:row>
      <xdr:rowOff>38633</xdr:rowOff>
    </xdr:to>
    <xdr:sp macro="" textlink="">
      <xdr:nvSpPr>
        <xdr:cNvPr id="825" name="楕円 824"/>
        <xdr:cNvSpPr/>
      </xdr:nvSpPr>
      <xdr:spPr>
        <a:xfrm>
          <a:off x="20383500" y="100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29760</xdr:rowOff>
    </xdr:from>
    <xdr:ext cx="378565" cy="259045"/>
    <xdr:sp macro="" textlink="">
      <xdr:nvSpPr>
        <xdr:cNvPr id="826" name="テキスト ボックス 825"/>
        <xdr:cNvSpPr txBox="1"/>
      </xdr:nvSpPr>
      <xdr:spPr>
        <a:xfrm>
          <a:off x="20245017" y="1014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27" name="楕円 826"/>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28694</xdr:rowOff>
    </xdr:from>
    <xdr:ext cx="378565" cy="259045"/>
    <xdr:sp macro="" textlink="">
      <xdr:nvSpPr>
        <xdr:cNvPr id="828" name="テキスト ボックス 827"/>
        <xdr:cNvSpPr txBox="1"/>
      </xdr:nvSpPr>
      <xdr:spPr>
        <a:xfrm>
          <a:off x="19356017" y="1014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111989</xdr:rowOff>
    </xdr:from>
    <xdr:to>
      <xdr:col>98</xdr:col>
      <xdr:colOff>38100</xdr:colOff>
      <xdr:row>59</xdr:row>
      <xdr:rowOff>42139</xdr:rowOff>
    </xdr:to>
    <xdr:sp macro="" textlink="">
      <xdr:nvSpPr>
        <xdr:cNvPr id="829" name="楕円 828"/>
        <xdr:cNvSpPr/>
      </xdr:nvSpPr>
      <xdr:spPr>
        <a:xfrm>
          <a:off x="18605500" y="100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33266</xdr:rowOff>
    </xdr:from>
    <xdr:ext cx="378565" cy="259045"/>
    <xdr:sp macro="" textlink="">
      <xdr:nvSpPr>
        <xdr:cNvPr id="830" name="テキスト ボックス 829"/>
        <xdr:cNvSpPr txBox="1"/>
      </xdr:nvSpPr>
      <xdr:spPr>
        <a:xfrm>
          <a:off x="18467017" y="1014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5" name="直線コネクタ 854"/>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6"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7" name="直線コネクタ 856"/>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8"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9" name="直線コネクタ 858"/>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92856</xdr:rowOff>
    </xdr:from>
    <xdr:to>
      <xdr:col>116</xdr:col>
      <xdr:colOff>63500</xdr:colOff>
      <xdr:row>75</xdr:row>
      <xdr:rowOff>98895</xdr:rowOff>
    </xdr:to>
    <xdr:cxnSp macro="">
      <xdr:nvCxnSpPr>
        <xdr:cNvPr id="860" name="直線コネクタ 859"/>
        <xdr:cNvCxnSpPr/>
      </xdr:nvCxnSpPr>
      <xdr:spPr>
        <a:xfrm>
          <a:off x="21323300" y="12951606"/>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61"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62" name="フローチャート: 判断 861"/>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63386</xdr:rowOff>
    </xdr:from>
    <xdr:to>
      <xdr:col>111</xdr:col>
      <xdr:colOff>177800</xdr:colOff>
      <xdr:row>75</xdr:row>
      <xdr:rowOff>92856</xdr:rowOff>
    </xdr:to>
    <xdr:cxnSp macro="">
      <xdr:nvCxnSpPr>
        <xdr:cNvPr id="863" name="直線コネクタ 862"/>
        <xdr:cNvCxnSpPr/>
      </xdr:nvCxnSpPr>
      <xdr:spPr>
        <a:xfrm>
          <a:off x="20434300" y="12922136"/>
          <a:ext cx="889000" cy="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4" name="フローチャート: 判断 863"/>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5" name="テキスト ボックス 864"/>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63386</xdr:rowOff>
    </xdr:from>
    <xdr:to>
      <xdr:col>107</xdr:col>
      <xdr:colOff>50800</xdr:colOff>
      <xdr:row>75</xdr:row>
      <xdr:rowOff>136709</xdr:rowOff>
    </xdr:to>
    <xdr:cxnSp macro="">
      <xdr:nvCxnSpPr>
        <xdr:cNvPr id="866" name="直線コネクタ 865"/>
        <xdr:cNvCxnSpPr/>
      </xdr:nvCxnSpPr>
      <xdr:spPr>
        <a:xfrm flipV="1">
          <a:off x="19545300" y="12922136"/>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7" name="フローチャート: 判断 866"/>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8" name="テキスト ボックス 867"/>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68853</xdr:rowOff>
    </xdr:from>
    <xdr:to>
      <xdr:col>102</xdr:col>
      <xdr:colOff>114300</xdr:colOff>
      <xdr:row>75</xdr:row>
      <xdr:rowOff>136709</xdr:rowOff>
    </xdr:to>
    <xdr:cxnSp macro="">
      <xdr:nvCxnSpPr>
        <xdr:cNvPr id="869" name="直線コネクタ 868"/>
        <xdr:cNvCxnSpPr/>
      </xdr:nvCxnSpPr>
      <xdr:spPr>
        <a:xfrm>
          <a:off x="18656300" y="12927603"/>
          <a:ext cx="8890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70" name="フローチャート: 判断 869"/>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71" name="テキスト ボックス 870"/>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72" name="フローチャート: 判断 871"/>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73" name="テキスト ボックス 872"/>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48095</xdr:rowOff>
    </xdr:from>
    <xdr:to>
      <xdr:col>116</xdr:col>
      <xdr:colOff>114300</xdr:colOff>
      <xdr:row>75</xdr:row>
      <xdr:rowOff>149695</xdr:rowOff>
    </xdr:to>
    <xdr:sp macro="" textlink="">
      <xdr:nvSpPr>
        <xdr:cNvPr id="879" name="楕円 878"/>
        <xdr:cNvSpPr/>
      </xdr:nvSpPr>
      <xdr:spPr>
        <a:xfrm>
          <a:off x="22110700" y="129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70972</xdr:rowOff>
    </xdr:from>
    <xdr:ext cx="534377" cy="259045"/>
    <xdr:sp macro="" textlink="">
      <xdr:nvSpPr>
        <xdr:cNvPr id="880" name="繰出金該当値テキスト"/>
        <xdr:cNvSpPr txBox="1"/>
      </xdr:nvSpPr>
      <xdr:spPr>
        <a:xfrm>
          <a:off x="22212300" y="127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42056</xdr:rowOff>
    </xdr:from>
    <xdr:to>
      <xdr:col>112</xdr:col>
      <xdr:colOff>38100</xdr:colOff>
      <xdr:row>75</xdr:row>
      <xdr:rowOff>143656</xdr:rowOff>
    </xdr:to>
    <xdr:sp macro="" textlink="">
      <xdr:nvSpPr>
        <xdr:cNvPr id="881" name="楕円 880"/>
        <xdr:cNvSpPr/>
      </xdr:nvSpPr>
      <xdr:spPr>
        <a:xfrm>
          <a:off x="21272500" y="129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160183</xdr:rowOff>
    </xdr:from>
    <xdr:ext cx="534377" cy="259045"/>
    <xdr:sp macro="" textlink="">
      <xdr:nvSpPr>
        <xdr:cNvPr id="882" name="テキスト ボックス 881"/>
        <xdr:cNvSpPr txBox="1"/>
      </xdr:nvSpPr>
      <xdr:spPr>
        <a:xfrm>
          <a:off x="21056111" y="126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12586</xdr:rowOff>
    </xdr:from>
    <xdr:to>
      <xdr:col>107</xdr:col>
      <xdr:colOff>101600</xdr:colOff>
      <xdr:row>75</xdr:row>
      <xdr:rowOff>114186</xdr:rowOff>
    </xdr:to>
    <xdr:sp macro="" textlink="">
      <xdr:nvSpPr>
        <xdr:cNvPr id="883" name="楕円 882"/>
        <xdr:cNvSpPr/>
      </xdr:nvSpPr>
      <xdr:spPr>
        <a:xfrm>
          <a:off x="20383500" y="128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130713</xdr:rowOff>
    </xdr:from>
    <xdr:ext cx="534377" cy="259045"/>
    <xdr:sp macro="" textlink="">
      <xdr:nvSpPr>
        <xdr:cNvPr id="884" name="テキスト ボックス 883"/>
        <xdr:cNvSpPr txBox="1"/>
      </xdr:nvSpPr>
      <xdr:spPr>
        <a:xfrm>
          <a:off x="20167111" y="126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85909</xdr:rowOff>
    </xdr:from>
    <xdr:to>
      <xdr:col>102</xdr:col>
      <xdr:colOff>165100</xdr:colOff>
      <xdr:row>76</xdr:row>
      <xdr:rowOff>16059</xdr:rowOff>
    </xdr:to>
    <xdr:sp macro="" textlink="">
      <xdr:nvSpPr>
        <xdr:cNvPr id="885" name="楕円 884"/>
        <xdr:cNvSpPr/>
      </xdr:nvSpPr>
      <xdr:spPr>
        <a:xfrm>
          <a:off x="19494500" y="129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7186</xdr:rowOff>
    </xdr:from>
    <xdr:ext cx="534377" cy="259045"/>
    <xdr:sp macro="" textlink="">
      <xdr:nvSpPr>
        <xdr:cNvPr id="886" name="テキスト ボックス 885"/>
        <xdr:cNvSpPr txBox="1"/>
      </xdr:nvSpPr>
      <xdr:spPr>
        <a:xfrm>
          <a:off x="19278111" y="130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18053</xdr:rowOff>
    </xdr:from>
    <xdr:to>
      <xdr:col>98</xdr:col>
      <xdr:colOff>38100</xdr:colOff>
      <xdr:row>75</xdr:row>
      <xdr:rowOff>119653</xdr:rowOff>
    </xdr:to>
    <xdr:sp macro="" textlink="">
      <xdr:nvSpPr>
        <xdr:cNvPr id="887" name="楕円 886"/>
        <xdr:cNvSpPr/>
      </xdr:nvSpPr>
      <xdr:spPr>
        <a:xfrm>
          <a:off x="18605500" y="128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136180</xdr:rowOff>
    </xdr:from>
    <xdr:ext cx="534377" cy="259045"/>
    <xdr:sp macro="" textlink="">
      <xdr:nvSpPr>
        <xdr:cNvPr id="888" name="テキスト ボックス 887"/>
        <xdr:cNvSpPr txBox="1"/>
      </xdr:nvSpPr>
      <xdr:spPr>
        <a:xfrm>
          <a:off x="18389111" y="126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維持補修費・普通建設事業費（うち更新整備）において、類似団体及び全国平均と比較して一人当たりコストが高い状況となっています。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主な要因として、広大な行政面積を有している特異な地域性から、道路や義務教育施設などの維持補修や更新に係る経費が多額であることがあげられます。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公債費については、一人当たり</a:t>
          </a:r>
          <a:r>
            <a:rPr kumimoji="1" lang="en-US" altLang="ja-JP" sz="1300">
              <a:latin typeface="ＭＳ Ｐゴシック" panose="020B0600070205080204" pitchFamily="50" charset="-128"/>
              <a:ea typeface="ＭＳ Ｐゴシック" panose="020B0600070205080204" pitchFamily="50" charset="-128"/>
            </a:rPr>
            <a:t>115,416</a:t>
          </a:r>
          <a:r>
            <a:rPr kumimoji="1" lang="ja-JP" altLang="en-US" sz="1300">
              <a:latin typeface="ＭＳ Ｐゴシック" panose="020B0600070205080204" pitchFamily="50" charset="-128"/>
              <a:ea typeface="ＭＳ Ｐゴシック" panose="020B0600070205080204" pitchFamily="50" charset="-128"/>
            </a:rPr>
            <a:t>円となっており、各平均と比べると高い水準になっています。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各施設の更新に係る経費は、年数の経過とともに今後増加していくことが見込まれるため、行政運営とのバランスを考えながら、計画的な地方債発行に努めていきます。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北海道別海町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15,171
14,858
1,319.63
18,339,330
18,287,562
51,387
9,219,195
16,310,211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94361</xdr:rowOff>
    </xdr:from>
    <xdr:to>
      <xdr:col>24</xdr:col>
      <xdr:colOff>63500</xdr:colOff>
      <xdr:row>31</xdr:row>
      <xdr:rowOff>116840</xdr:rowOff>
    </xdr:to>
    <xdr:cxnSp macro="">
      <xdr:nvCxnSpPr>
        <xdr:cNvPr id="61" name="直線コネクタ 60"/>
        <xdr:cNvCxnSpPr/>
      </xdr:nvCxnSpPr>
      <xdr:spPr>
        <a:xfrm flipV="1">
          <a:off x="3797300" y="5409311"/>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116840</xdr:rowOff>
    </xdr:from>
    <xdr:to>
      <xdr:col>19</xdr:col>
      <xdr:colOff>177800</xdr:colOff>
      <xdr:row>31</xdr:row>
      <xdr:rowOff>148463</xdr:rowOff>
    </xdr:to>
    <xdr:cxnSp macro="">
      <xdr:nvCxnSpPr>
        <xdr:cNvPr id="64" name="直線コネクタ 63"/>
        <xdr:cNvCxnSpPr/>
      </xdr:nvCxnSpPr>
      <xdr:spPr>
        <a:xfrm flipV="1">
          <a:off x="2908300" y="543179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29210</xdr:rowOff>
    </xdr:from>
    <xdr:to>
      <xdr:col>15</xdr:col>
      <xdr:colOff>50800</xdr:colOff>
      <xdr:row>31</xdr:row>
      <xdr:rowOff>148463</xdr:rowOff>
    </xdr:to>
    <xdr:cxnSp macro="">
      <xdr:nvCxnSpPr>
        <xdr:cNvPr id="67" name="直線コネクタ 66"/>
        <xdr:cNvCxnSpPr/>
      </xdr:nvCxnSpPr>
      <xdr:spPr>
        <a:xfrm>
          <a:off x="2019300" y="5344160"/>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29210</xdr:rowOff>
    </xdr:from>
    <xdr:to>
      <xdr:col>10</xdr:col>
      <xdr:colOff>114300</xdr:colOff>
      <xdr:row>32</xdr:row>
      <xdr:rowOff>136271</xdr:rowOff>
    </xdr:to>
    <xdr:cxnSp macro="">
      <xdr:nvCxnSpPr>
        <xdr:cNvPr id="70" name="直線コネクタ 69"/>
        <xdr:cNvCxnSpPr/>
      </xdr:nvCxnSpPr>
      <xdr:spPr>
        <a:xfrm flipV="1">
          <a:off x="1130300" y="5344160"/>
          <a:ext cx="889000" cy="27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43561</xdr:rowOff>
    </xdr:from>
    <xdr:to>
      <xdr:col>24</xdr:col>
      <xdr:colOff>114300</xdr:colOff>
      <xdr:row>31</xdr:row>
      <xdr:rowOff>145161</xdr:rowOff>
    </xdr:to>
    <xdr:sp macro="" textlink="">
      <xdr:nvSpPr>
        <xdr:cNvPr id="80" name="楕円 79"/>
        <xdr:cNvSpPr/>
      </xdr:nvSpPr>
      <xdr:spPr>
        <a:xfrm>
          <a:off x="4584700" y="53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168038</xdr:rowOff>
    </xdr:from>
    <xdr:ext cx="469744" cy="259045"/>
    <xdr:sp macro="" textlink="">
      <xdr:nvSpPr>
        <xdr:cNvPr id="81" name="議会費該当値テキスト"/>
        <xdr:cNvSpPr txBox="1"/>
      </xdr:nvSpPr>
      <xdr:spPr>
        <a:xfrm>
          <a:off x="4686300" y="531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66040</xdr:rowOff>
    </xdr:from>
    <xdr:to>
      <xdr:col>20</xdr:col>
      <xdr:colOff>38100</xdr:colOff>
      <xdr:row>31</xdr:row>
      <xdr:rowOff>167640</xdr:rowOff>
    </xdr:to>
    <xdr:sp macro="" textlink="">
      <xdr:nvSpPr>
        <xdr:cNvPr id="82" name="楕円 81"/>
        <xdr:cNvSpPr/>
      </xdr:nvSpPr>
      <xdr:spPr>
        <a:xfrm>
          <a:off x="3746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12717</xdr:rowOff>
    </xdr:from>
    <xdr:ext cx="469744" cy="259045"/>
    <xdr:sp macro="" textlink="">
      <xdr:nvSpPr>
        <xdr:cNvPr id="83" name="テキスト ボックス 82"/>
        <xdr:cNvSpPr txBox="1"/>
      </xdr:nvSpPr>
      <xdr:spPr>
        <a:xfrm>
          <a:off x="3562428" y="51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97663</xdr:rowOff>
    </xdr:from>
    <xdr:to>
      <xdr:col>15</xdr:col>
      <xdr:colOff>101600</xdr:colOff>
      <xdr:row>32</xdr:row>
      <xdr:rowOff>27813</xdr:rowOff>
    </xdr:to>
    <xdr:sp macro="" textlink="">
      <xdr:nvSpPr>
        <xdr:cNvPr id="84" name="楕円 83"/>
        <xdr:cNvSpPr/>
      </xdr:nvSpPr>
      <xdr:spPr>
        <a:xfrm>
          <a:off x="2857500" y="5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44340</xdr:rowOff>
    </xdr:from>
    <xdr:ext cx="469744" cy="259045"/>
    <xdr:sp macro="" textlink="">
      <xdr:nvSpPr>
        <xdr:cNvPr id="85" name="テキスト ボックス 84"/>
        <xdr:cNvSpPr txBox="1"/>
      </xdr:nvSpPr>
      <xdr:spPr>
        <a:xfrm>
          <a:off x="2673428" y="51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149860</xdr:rowOff>
    </xdr:from>
    <xdr:to>
      <xdr:col>10</xdr:col>
      <xdr:colOff>165100</xdr:colOff>
      <xdr:row>31</xdr:row>
      <xdr:rowOff>80010</xdr:rowOff>
    </xdr:to>
    <xdr:sp macro="" textlink="">
      <xdr:nvSpPr>
        <xdr:cNvPr id="86" name="楕円 85"/>
        <xdr:cNvSpPr/>
      </xdr:nvSpPr>
      <xdr:spPr>
        <a:xfrm>
          <a:off x="1968500" y="52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96537</xdr:rowOff>
    </xdr:from>
    <xdr:ext cx="469744" cy="259045"/>
    <xdr:sp macro="" textlink="">
      <xdr:nvSpPr>
        <xdr:cNvPr id="87" name="テキスト ボックス 86"/>
        <xdr:cNvSpPr txBox="1"/>
      </xdr:nvSpPr>
      <xdr:spPr>
        <a:xfrm>
          <a:off x="1784428" y="50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85471</xdr:rowOff>
    </xdr:from>
    <xdr:to>
      <xdr:col>6</xdr:col>
      <xdr:colOff>38100</xdr:colOff>
      <xdr:row>33</xdr:row>
      <xdr:rowOff>15621</xdr:rowOff>
    </xdr:to>
    <xdr:sp macro="" textlink="">
      <xdr:nvSpPr>
        <xdr:cNvPr id="88" name="楕円 87"/>
        <xdr:cNvSpPr/>
      </xdr:nvSpPr>
      <xdr:spPr>
        <a:xfrm>
          <a:off x="1079500" y="55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32148</xdr:rowOff>
    </xdr:from>
    <xdr:ext cx="469744" cy="259045"/>
    <xdr:sp macro="" textlink="">
      <xdr:nvSpPr>
        <xdr:cNvPr id="89" name="テキスト ボックス 88"/>
        <xdr:cNvSpPr txBox="1"/>
      </xdr:nvSpPr>
      <xdr:spPr>
        <a:xfrm>
          <a:off x="895428" y="53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125464</xdr:rowOff>
    </xdr:from>
    <xdr:to>
      <xdr:col>24</xdr:col>
      <xdr:colOff>63500</xdr:colOff>
      <xdr:row>57</xdr:row>
      <xdr:rowOff>127767</xdr:rowOff>
    </xdr:to>
    <xdr:cxnSp macro="">
      <xdr:nvCxnSpPr>
        <xdr:cNvPr id="120" name="直線コネクタ 119"/>
        <xdr:cNvCxnSpPr/>
      </xdr:nvCxnSpPr>
      <xdr:spPr>
        <a:xfrm flipV="1">
          <a:off x="3797300" y="9898114"/>
          <a:ext cx="8382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51608</xdr:rowOff>
    </xdr:from>
    <xdr:to>
      <xdr:col>19</xdr:col>
      <xdr:colOff>177800</xdr:colOff>
      <xdr:row>57</xdr:row>
      <xdr:rowOff>127767</xdr:rowOff>
    </xdr:to>
    <xdr:cxnSp macro="">
      <xdr:nvCxnSpPr>
        <xdr:cNvPr id="123" name="直線コネクタ 122"/>
        <xdr:cNvCxnSpPr/>
      </xdr:nvCxnSpPr>
      <xdr:spPr>
        <a:xfrm>
          <a:off x="2908300" y="9824258"/>
          <a:ext cx="889000" cy="7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32441</xdr:rowOff>
    </xdr:from>
    <xdr:to>
      <xdr:col>15</xdr:col>
      <xdr:colOff>50800</xdr:colOff>
      <xdr:row>57</xdr:row>
      <xdr:rowOff>51608</xdr:rowOff>
    </xdr:to>
    <xdr:cxnSp macro="">
      <xdr:nvCxnSpPr>
        <xdr:cNvPr id="126" name="直線コネクタ 125"/>
        <xdr:cNvCxnSpPr/>
      </xdr:nvCxnSpPr>
      <xdr:spPr>
        <a:xfrm>
          <a:off x="2019300" y="9805091"/>
          <a:ext cx="889000" cy="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32441</xdr:rowOff>
    </xdr:from>
    <xdr:to>
      <xdr:col>10</xdr:col>
      <xdr:colOff>114300</xdr:colOff>
      <xdr:row>57</xdr:row>
      <xdr:rowOff>101557</xdr:rowOff>
    </xdr:to>
    <xdr:cxnSp macro="">
      <xdr:nvCxnSpPr>
        <xdr:cNvPr id="129" name="直線コネクタ 128"/>
        <xdr:cNvCxnSpPr/>
      </xdr:nvCxnSpPr>
      <xdr:spPr>
        <a:xfrm flipV="1">
          <a:off x="1130300" y="9805091"/>
          <a:ext cx="889000" cy="6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160200</xdr:rowOff>
    </xdr:from>
    <xdr:ext cx="534377" cy="259045"/>
    <xdr:sp macro="" textlink="">
      <xdr:nvSpPr>
        <xdr:cNvPr id="133" name="テキスト ボックス 132"/>
        <xdr:cNvSpPr txBox="1"/>
      </xdr:nvSpPr>
      <xdr:spPr>
        <a:xfrm>
          <a:off x="863111" y="99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74664</xdr:rowOff>
    </xdr:from>
    <xdr:to>
      <xdr:col>24</xdr:col>
      <xdr:colOff>114300</xdr:colOff>
      <xdr:row>58</xdr:row>
      <xdr:rowOff>4814</xdr:rowOff>
    </xdr:to>
    <xdr:sp macro="" textlink="">
      <xdr:nvSpPr>
        <xdr:cNvPr id="139" name="楕円 138"/>
        <xdr:cNvSpPr/>
      </xdr:nvSpPr>
      <xdr:spPr>
        <a:xfrm>
          <a:off x="4584700" y="98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53091</xdr:rowOff>
    </xdr:from>
    <xdr:ext cx="534377" cy="259045"/>
    <xdr:sp macro="" textlink="">
      <xdr:nvSpPr>
        <xdr:cNvPr id="140" name="総務費該当値テキスト"/>
        <xdr:cNvSpPr txBox="1"/>
      </xdr:nvSpPr>
      <xdr:spPr>
        <a:xfrm>
          <a:off x="4686300" y="98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76967</xdr:rowOff>
    </xdr:from>
    <xdr:to>
      <xdr:col>20</xdr:col>
      <xdr:colOff>38100</xdr:colOff>
      <xdr:row>58</xdr:row>
      <xdr:rowOff>7117</xdr:rowOff>
    </xdr:to>
    <xdr:sp macro="" textlink="">
      <xdr:nvSpPr>
        <xdr:cNvPr id="141" name="楕円 140"/>
        <xdr:cNvSpPr/>
      </xdr:nvSpPr>
      <xdr:spPr>
        <a:xfrm>
          <a:off x="3746500" y="984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169694</xdr:rowOff>
    </xdr:from>
    <xdr:ext cx="534377" cy="259045"/>
    <xdr:sp macro="" textlink="">
      <xdr:nvSpPr>
        <xdr:cNvPr id="142" name="テキスト ボックス 141"/>
        <xdr:cNvSpPr txBox="1"/>
      </xdr:nvSpPr>
      <xdr:spPr>
        <a:xfrm>
          <a:off x="3530111" y="994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808</xdr:rowOff>
    </xdr:from>
    <xdr:to>
      <xdr:col>15</xdr:col>
      <xdr:colOff>101600</xdr:colOff>
      <xdr:row>57</xdr:row>
      <xdr:rowOff>102408</xdr:rowOff>
    </xdr:to>
    <xdr:sp macro="" textlink="">
      <xdr:nvSpPr>
        <xdr:cNvPr id="143" name="楕円 142"/>
        <xdr:cNvSpPr/>
      </xdr:nvSpPr>
      <xdr:spPr>
        <a:xfrm>
          <a:off x="2857500" y="97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118935</xdr:rowOff>
    </xdr:from>
    <xdr:ext cx="599010" cy="259045"/>
    <xdr:sp macro="" textlink="">
      <xdr:nvSpPr>
        <xdr:cNvPr id="144" name="テキスト ボックス 143"/>
        <xdr:cNvSpPr txBox="1"/>
      </xdr:nvSpPr>
      <xdr:spPr>
        <a:xfrm>
          <a:off x="2608795" y="954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153091</xdr:rowOff>
    </xdr:from>
    <xdr:to>
      <xdr:col>10</xdr:col>
      <xdr:colOff>165100</xdr:colOff>
      <xdr:row>57</xdr:row>
      <xdr:rowOff>83241</xdr:rowOff>
    </xdr:to>
    <xdr:sp macro="" textlink="">
      <xdr:nvSpPr>
        <xdr:cNvPr id="145" name="楕円 144"/>
        <xdr:cNvSpPr/>
      </xdr:nvSpPr>
      <xdr:spPr>
        <a:xfrm>
          <a:off x="19685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99768</xdr:rowOff>
    </xdr:from>
    <xdr:ext cx="599010" cy="259045"/>
    <xdr:sp macro="" textlink="">
      <xdr:nvSpPr>
        <xdr:cNvPr id="146" name="テキスト ボックス 145"/>
        <xdr:cNvSpPr txBox="1"/>
      </xdr:nvSpPr>
      <xdr:spPr>
        <a:xfrm>
          <a:off x="1719795" y="952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50757</xdr:rowOff>
    </xdr:from>
    <xdr:to>
      <xdr:col>6</xdr:col>
      <xdr:colOff>38100</xdr:colOff>
      <xdr:row>57</xdr:row>
      <xdr:rowOff>152357</xdr:rowOff>
    </xdr:to>
    <xdr:sp macro="" textlink="">
      <xdr:nvSpPr>
        <xdr:cNvPr id="147" name="楕円 146"/>
        <xdr:cNvSpPr/>
      </xdr:nvSpPr>
      <xdr:spPr>
        <a:xfrm>
          <a:off x="1079500" y="98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168884</xdr:rowOff>
    </xdr:from>
    <xdr:ext cx="599010" cy="259045"/>
    <xdr:sp macro="" textlink="">
      <xdr:nvSpPr>
        <xdr:cNvPr id="148" name="テキスト ボックス 147"/>
        <xdr:cNvSpPr txBox="1"/>
      </xdr:nvSpPr>
      <xdr:spPr>
        <a:xfrm>
          <a:off x="830795" y="959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74636</xdr:rowOff>
    </xdr:from>
    <xdr:to>
      <xdr:col>24</xdr:col>
      <xdr:colOff>63500</xdr:colOff>
      <xdr:row>72</xdr:row>
      <xdr:rowOff>143641</xdr:rowOff>
    </xdr:to>
    <xdr:cxnSp macro="">
      <xdr:nvCxnSpPr>
        <xdr:cNvPr id="180" name="直線コネクタ 179"/>
        <xdr:cNvCxnSpPr/>
      </xdr:nvCxnSpPr>
      <xdr:spPr>
        <a:xfrm>
          <a:off x="3797300" y="12419036"/>
          <a:ext cx="8382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74636</xdr:rowOff>
    </xdr:from>
    <xdr:to>
      <xdr:col>19</xdr:col>
      <xdr:colOff>177800</xdr:colOff>
      <xdr:row>73</xdr:row>
      <xdr:rowOff>20479</xdr:rowOff>
    </xdr:to>
    <xdr:cxnSp macro="">
      <xdr:nvCxnSpPr>
        <xdr:cNvPr id="183" name="直線コネクタ 182"/>
        <xdr:cNvCxnSpPr/>
      </xdr:nvCxnSpPr>
      <xdr:spPr>
        <a:xfrm flipV="1">
          <a:off x="2908300" y="12419036"/>
          <a:ext cx="889000" cy="1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20479</xdr:rowOff>
    </xdr:from>
    <xdr:to>
      <xdr:col>15</xdr:col>
      <xdr:colOff>50800</xdr:colOff>
      <xdr:row>74</xdr:row>
      <xdr:rowOff>82310</xdr:rowOff>
    </xdr:to>
    <xdr:cxnSp macro="">
      <xdr:nvCxnSpPr>
        <xdr:cNvPr id="186" name="直線コネクタ 185"/>
        <xdr:cNvCxnSpPr/>
      </xdr:nvCxnSpPr>
      <xdr:spPr>
        <a:xfrm flipV="1">
          <a:off x="2019300" y="12536329"/>
          <a:ext cx="889000" cy="2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163220</xdr:rowOff>
    </xdr:from>
    <xdr:ext cx="599010" cy="259045"/>
    <xdr:sp macro="" textlink="">
      <xdr:nvSpPr>
        <xdr:cNvPr id="188" name="テキスト ボックス 187"/>
        <xdr:cNvSpPr txBox="1"/>
      </xdr:nvSpPr>
      <xdr:spPr>
        <a:xfrm>
          <a:off x="2608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82310</xdr:rowOff>
    </xdr:from>
    <xdr:to>
      <xdr:col>10</xdr:col>
      <xdr:colOff>114300</xdr:colOff>
      <xdr:row>75</xdr:row>
      <xdr:rowOff>51112</xdr:rowOff>
    </xdr:to>
    <xdr:cxnSp macro="">
      <xdr:nvCxnSpPr>
        <xdr:cNvPr id="189" name="直線コネクタ 188"/>
        <xdr:cNvCxnSpPr/>
      </xdr:nvCxnSpPr>
      <xdr:spPr>
        <a:xfrm flipV="1">
          <a:off x="1130300" y="12769610"/>
          <a:ext cx="889000" cy="1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92841</xdr:rowOff>
    </xdr:from>
    <xdr:to>
      <xdr:col>24</xdr:col>
      <xdr:colOff>114300</xdr:colOff>
      <xdr:row>73</xdr:row>
      <xdr:rowOff>22991</xdr:rowOff>
    </xdr:to>
    <xdr:sp macro="" textlink="">
      <xdr:nvSpPr>
        <xdr:cNvPr id="199" name="楕円 198"/>
        <xdr:cNvSpPr/>
      </xdr:nvSpPr>
      <xdr:spPr>
        <a:xfrm>
          <a:off x="4584700" y="124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115718</xdr:rowOff>
    </xdr:from>
    <xdr:ext cx="599010" cy="259045"/>
    <xdr:sp macro="" textlink="">
      <xdr:nvSpPr>
        <xdr:cNvPr id="200" name="民生費該当値テキスト"/>
        <xdr:cNvSpPr txBox="1"/>
      </xdr:nvSpPr>
      <xdr:spPr>
        <a:xfrm>
          <a:off x="4686300" y="1228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23836</xdr:rowOff>
    </xdr:from>
    <xdr:to>
      <xdr:col>20</xdr:col>
      <xdr:colOff>38100</xdr:colOff>
      <xdr:row>72</xdr:row>
      <xdr:rowOff>125436</xdr:rowOff>
    </xdr:to>
    <xdr:sp macro="" textlink="">
      <xdr:nvSpPr>
        <xdr:cNvPr id="201" name="楕円 200"/>
        <xdr:cNvSpPr/>
      </xdr:nvSpPr>
      <xdr:spPr>
        <a:xfrm>
          <a:off x="3746500" y="123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141963</xdr:rowOff>
    </xdr:from>
    <xdr:ext cx="599010" cy="259045"/>
    <xdr:sp macro="" textlink="">
      <xdr:nvSpPr>
        <xdr:cNvPr id="202" name="テキスト ボックス 201"/>
        <xdr:cNvSpPr txBox="1"/>
      </xdr:nvSpPr>
      <xdr:spPr>
        <a:xfrm>
          <a:off x="3497795" y="1214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141129</xdr:rowOff>
    </xdr:from>
    <xdr:to>
      <xdr:col>15</xdr:col>
      <xdr:colOff>101600</xdr:colOff>
      <xdr:row>73</xdr:row>
      <xdr:rowOff>71279</xdr:rowOff>
    </xdr:to>
    <xdr:sp macro="" textlink="">
      <xdr:nvSpPr>
        <xdr:cNvPr id="203" name="楕円 202"/>
        <xdr:cNvSpPr/>
      </xdr:nvSpPr>
      <xdr:spPr>
        <a:xfrm>
          <a:off x="2857500" y="124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87806</xdr:rowOff>
    </xdr:from>
    <xdr:ext cx="599010" cy="259045"/>
    <xdr:sp macro="" textlink="">
      <xdr:nvSpPr>
        <xdr:cNvPr id="204" name="テキスト ボックス 203"/>
        <xdr:cNvSpPr txBox="1"/>
      </xdr:nvSpPr>
      <xdr:spPr>
        <a:xfrm>
          <a:off x="2608795" y="1226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31510</xdr:rowOff>
    </xdr:from>
    <xdr:to>
      <xdr:col>10</xdr:col>
      <xdr:colOff>165100</xdr:colOff>
      <xdr:row>74</xdr:row>
      <xdr:rowOff>133110</xdr:rowOff>
    </xdr:to>
    <xdr:sp macro="" textlink="">
      <xdr:nvSpPr>
        <xdr:cNvPr id="205" name="楕円 204"/>
        <xdr:cNvSpPr/>
      </xdr:nvSpPr>
      <xdr:spPr>
        <a:xfrm>
          <a:off x="1968500" y="12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149637</xdr:rowOff>
    </xdr:from>
    <xdr:ext cx="599010" cy="259045"/>
    <xdr:sp macro="" textlink="">
      <xdr:nvSpPr>
        <xdr:cNvPr id="206" name="テキスト ボックス 205"/>
        <xdr:cNvSpPr txBox="1"/>
      </xdr:nvSpPr>
      <xdr:spPr>
        <a:xfrm>
          <a:off x="1719795" y="1249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312</xdr:rowOff>
    </xdr:from>
    <xdr:to>
      <xdr:col>6</xdr:col>
      <xdr:colOff>38100</xdr:colOff>
      <xdr:row>75</xdr:row>
      <xdr:rowOff>101912</xdr:rowOff>
    </xdr:to>
    <xdr:sp macro="" textlink="">
      <xdr:nvSpPr>
        <xdr:cNvPr id="207" name="楕円 206"/>
        <xdr:cNvSpPr/>
      </xdr:nvSpPr>
      <xdr:spPr>
        <a:xfrm>
          <a:off x="1079500" y="128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118439</xdr:rowOff>
    </xdr:from>
    <xdr:ext cx="599010" cy="259045"/>
    <xdr:sp macro="" textlink="">
      <xdr:nvSpPr>
        <xdr:cNvPr id="208" name="テキスト ボックス 207"/>
        <xdr:cNvSpPr txBox="1"/>
      </xdr:nvSpPr>
      <xdr:spPr>
        <a:xfrm>
          <a:off x="830795" y="1263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160959</xdr:rowOff>
    </xdr:from>
    <xdr:to>
      <xdr:col>24</xdr:col>
      <xdr:colOff>63500</xdr:colOff>
      <xdr:row>93</xdr:row>
      <xdr:rowOff>48958</xdr:rowOff>
    </xdr:to>
    <xdr:cxnSp macro="">
      <xdr:nvCxnSpPr>
        <xdr:cNvPr id="238" name="直線コネクタ 237"/>
        <xdr:cNvCxnSpPr/>
      </xdr:nvCxnSpPr>
      <xdr:spPr>
        <a:xfrm flipV="1">
          <a:off x="3797300" y="15934359"/>
          <a:ext cx="838200" cy="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34037</xdr:rowOff>
    </xdr:from>
    <xdr:to>
      <xdr:col>19</xdr:col>
      <xdr:colOff>177800</xdr:colOff>
      <xdr:row>93</xdr:row>
      <xdr:rowOff>48958</xdr:rowOff>
    </xdr:to>
    <xdr:cxnSp macro="">
      <xdr:nvCxnSpPr>
        <xdr:cNvPr id="241" name="直線コネクタ 240"/>
        <xdr:cNvCxnSpPr/>
      </xdr:nvCxnSpPr>
      <xdr:spPr>
        <a:xfrm>
          <a:off x="2908300" y="15978887"/>
          <a:ext cx="889000" cy="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34037</xdr:rowOff>
    </xdr:from>
    <xdr:to>
      <xdr:col>15</xdr:col>
      <xdr:colOff>50800</xdr:colOff>
      <xdr:row>93</xdr:row>
      <xdr:rowOff>54470</xdr:rowOff>
    </xdr:to>
    <xdr:cxnSp macro="">
      <xdr:nvCxnSpPr>
        <xdr:cNvPr id="244" name="直線コネクタ 243"/>
        <xdr:cNvCxnSpPr/>
      </xdr:nvCxnSpPr>
      <xdr:spPr>
        <a:xfrm flipV="1">
          <a:off x="2019300" y="15978887"/>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54470</xdr:rowOff>
    </xdr:from>
    <xdr:to>
      <xdr:col>10</xdr:col>
      <xdr:colOff>114300</xdr:colOff>
      <xdr:row>93</xdr:row>
      <xdr:rowOff>71793</xdr:rowOff>
    </xdr:to>
    <xdr:cxnSp macro="">
      <xdr:nvCxnSpPr>
        <xdr:cNvPr id="247" name="直線コネクタ 246"/>
        <xdr:cNvCxnSpPr/>
      </xdr:nvCxnSpPr>
      <xdr:spPr>
        <a:xfrm flipV="1">
          <a:off x="1130300" y="15999320"/>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110159</xdr:rowOff>
    </xdr:from>
    <xdr:to>
      <xdr:col>24</xdr:col>
      <xdr:colOff>114300</xdr:colOff>
      <xdr:row>93</xdr:row>
      <xdr:rowOff>40309</xdr:rowOff>
    </xdr:to>
    <xdr:sp macro="" textlink="">
      <xdr:nvSpPr>
        <xdr:cNvPr id="257" name="楕円 256"/>
        <xdr:cNvSpPr/>
      </xdr:nvSpPr>
      <xdr:spPr>
        <a:xfrm>
          <a:off x="4584700" y="158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133036</xdr:rowOff>
    </xdr:from>
    <xdr:ext cx="599010" cy="259045"/>
    <xdr:sp macro="" textlink="">
      <xdr:nvSpPr>
        <xdr:cNvPr id="258" name="衛生費該当値テキスト"/>
        <xdr:cNvSpPr txBox="1"/>
      </xdr:nvSpPr>
      <xdr:spPr>
        <a:xfrm>
          <a:off x="4686300" y="157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169608</xdr:rowOff>
    </xdr:from>
    <xdr:to>
      <xdr:col>20</xdr:col>
      <xdr:colOff>38100</xdr:colOff>
      <xdr:row>93</xdr:row>
      <xdr:rowOff>99758</xdr:rowOff>
    </xdr:to>
    <xdr:sp macro="" textlink="">
      <xdr:nvSpPr>
        <xdr:cNvPr id="259" name="楕円 258"/>
        <xdr:cNvSpPr/>
      </xdr:nvSpPr>
      <xdr:spPr>
        <a:xfrm>
          <a:off x="3746500" y="159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116285</xdr:rowOff>
    </xdr:from>
    <xdr:ext cx="599010" cy="259045"/>
    <xdr:sp macro="" textlink="">
      <xdr:nvSpPr>
        <xdr:cNvPr id="260" name="テキスト ボックス 259"/>
        <xdr:cNvSpPr txBox="1"/>
      </xdr:nvSpPr>
      <xdr:spPr>
        <a:xfrm>
          <a:off x="3497795" y="1571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154687</xdr:rowOff>
    </xdr:from>
    <xdr:to>
      <xdr:col>15</xdr:col>
      <xdr:colOff>101600</xdr:colOff>
      <xdr:row>93</xdr:row>
      <xdr:rowOff>84837</xdr:rowOff>
    </xdr:to>
    <xdr:sp macro="" textlink="">
      <xdr:nvSpPr>
        <xdr:cNvPr id="261" name="楕円 260"/>
        <xdr:cNvSpPr/>
      </xdr:nvSpPr>
      <xdr:spPr>
        <a:xfrm>
          <a:off x="2857500" y="159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101364</xdr:rowOff>
    </xdr:from>
    <xdr:ext cx="599010" cy="259045"/>
    <xdr:sp macro="" textlink="">
      <xdr:nvSpPr>
        <xdr:cNvPr id="262" name="テキスト ボックス 261"/>
        <xdr:cNvSpPr txBox="1"/>
      </xdr:nvSpPr>
      <xdr:spPr>
        <a:xfrm>
          <a:off x="2608795" y="1570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3670</xdr:rowOff>
    </xdr:from>
    <xdr:to>
      <xdr:col>10</xdr:col>
      <xdr:colOff>165100</xdr:colOff>
      <xdr:row>93</xdr:row>
      <xdr:rowOff>105270</xdr:rowOff>
    </xdr:to>
    <xdr:sp macro="" textlink="">
      <xdr:nvSpPr>
        <xdr:cNvPr id="263" name="楕円 262"/>
        <xdr:cNvSpPr/>
      </xdr:nvSpPr>
      <xdr:spPr>
        <a:xfrm>
          <a:off x="1968500" y="159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121797</xdr:rowOff>
    </xdr:from>
    <xdr:ext cx="599010" cy="259045"/>
    <xdr:sp macro="" textlink="">
      <xdr:nvSpPr>
        <xdr:cNvPr id="264" name="テキスト ボックス 263"/>
        <xdr:cNvSpPr txBox="1"/>
      </xdr:nvSpPr>
      <xdr:spPr>
        <a:xfrm>
          <a:off x="1719795" y="157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20993</xdr:rowOff>
    </xdr:from>
    <xdr:to>
      <xdr:col>6</xdr:col>
      <xdr:colOff>38100</xdr:colOff>
      <xdr:row>93</xdr:row>
      <xdr:rowOff>122593</xdr:rowOff>
    </xdr:to>
    <xdr:sp macro="" textlink="">
      <xdr:nvSpPr>
        <xdr:cNvPr id="265" name="楕円 264"/>
        <xdr:cNvSpPr/>
      </xdr:nvSpPr>
      <xdr:spPr>
        <a:xfrm>
          <a:off x="1079500" y="159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139120</xdr:rowOff>
    </xdr:from>
    <xdr:ext cx="599010" cy="259045"/>
    <xdr:sp macro="" textlink="">
      <xdr:nvSpPr>
        <xdr:cNvPr id="266" name="テキスト ボックス 265"/>
        <xdr:cNvSpPr txBox="1"/>
      </xdr:nvSpPr>
      <xdr:spPr>
        <a:xfrm>
          <a:off x="830795" y="1574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21209</xdr:rowOff>
    </xdr:from>
    <xdr:to>
      <xdr:col>55</xdr:col>
      <xdr:colOff>0</xdr:colOff>
      <xdr:row>39</xdr:row>
      <xdr:rowOff>21971</xdr:rowOff>
    </xdr:to>
    <xdr:cxnSp macro="">
      <xdr:nvCxnSpPr>
        <xdr:cNvPr id="295" name="直線コネクタ 294"/>
        <xdr:cNvCxnSpPr/>
      </xdr:nvCxnSpPr>
      <xdr:spPr>
        <a:xfrm>
          <a:off x="9639300" y="670775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21209</xdr:rowOff>
    </xdr:from>
    <xdr:to>
      <xdr:col>50</xdr:col>
      <xdr:colOff>114300</xdr:colOff>
      <xdr:row>39</xdr:row>
      <xdr:rowOff>22733</xdr:rowOff>
    </xdr:to>
    <xdr:cxnSp macro="">
      <xdr:nvCxnSpPr>
        <xdr:cNvPr id="298" name="直線コネクタ 297"/>
        <xdr:cNvCxnSpPr/>
      </xdr:nvCxnSpPr>
      <xdr:spPr>
        <a:xfrm flipV="1">
          <a:off x="8750300" y="670775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22733</xdr:rowOff>
    </xdr:from>
    <xdr:to>
      <xdr:col>45</xdr:col>
      <xdr:colOff>177800</xdr:colOff>
      <xdr:row>39</xdr:row>
      <xdr:rowOff>28448</xdr:rowOff>
    </xdr:to>
    <xdr:cxnSp macro="">
      <xdr:nvCxnSpPr>
        <xdr:cNvPr id="301" name="直線コネクタ 300"/>
        <xdr:cNvCxnSpPr/>
      </xdr:nvCxnSpPr>
      <xdr:spPr>
        <a:xfrm flipV="1">
          <a:off x="7861300" y="670928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28067</xdr:rowOff>
    </xdr:from>
    <xdr:to>
      <xdr:col>41</xdr:col>
      <xdr:colOff>50800</xdr:colOff>
      <xdr:row>39</xdr:row>
      <xdr:rowOff>28448</xdr:rowOff>
    </xdr:to>
    <xdr:cxnSp macro="">
      <xdr:nvCxnSpPr>
        <xdr:cNvPr id="304" name="直線コネクタ 303"/>
        <xdr:cNvCxnSpPr/>
      </xdr:nvCxnSpPr>
      <xdr:spPr>
        <a:xfrm>
          <a:off x="6972300" y="671461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142621</xdr:rowOff>
    </xdr:from>
    <xdr:to>
      <xdr:col>55</xdr:col>
      <xdr:colOff>50800</xdr:colOff>
      <xdr:row>39</xdr:row>
      <xdr:rowOff>72771</xdr:rowOff>
    </xdr:to>
    <xdr:sp macro="" textlink="">
      <xdr:nvSpPr>
        <xdr:cNvPr id="314" name="楕円 313"/>
        <xdr:cNvSpPr/>
      </xdr:nvSpPr>
      <xdr:spPr>
        <a:xfrm>
          <a:off x="104267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57548</xdr:rowOff>
    </xdr:from>
    <xdr:ext cx="313932" cy="259045"/>
    <xdr:sp macro="" textlink="">
      <xdr:nvSpPr>
        <xdr:cNvPr id="315" name="労働費該当値テキスト"/>
        <xdr:cNvSpPr txBox="1"/>
      </xdr:nvSpPr>
      <xdr:spPr>
        <a:xfrm>
          <a:off x="10528300" y="6572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141859</xdr:rowOff>
    </xdr:from>
    <xdr:to>
      <xdr:col>50</xdr:col>
      <xdr:colOff>165100</xdr:colOff>
      <xdr:row>39</xdr:row>
      <xdr:rowOff>72009</xdr:rowOff>
    </xdr:to>
    <xdr:sp macro="" textlink="">
      <xdr:nvSpPr>
        <xdr:cNvPr id="316" name="楕円 315"/>
        <xdr:cNvSpPr/>
      </xdr:nvSpPr>
      <xdr:spPr>
        <a:xfrm>
          <a:off x="9588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63136</xdr:rowOff>
    </xdr:from>
    <xdr:ext cx="313932" cy="259045"/>
    <xdr:sp macro="" textlink="">
      <xdr:nvSpPr>
        <xdr:cNvPr id="317" name="テキスト ボックス 316"/>
        <xdr:cNvSpPr txBox="1"/>
      </xdr:nvSpPr>
      <xdr:spPr>
        <a:xfrm>
          <a:off x="9482333" y="6749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143383</xdr:rowOff>
    </xdr:from>
    <xdr:to>
      <xdr:col>46</xdr:col>
      <xdr:colOff>38100</xdr:colOff>
      <xdr:row>39</xdr:row>
      <xdr:rowOff>73533</xdr:rowOff>
    </xdr:to>
    <xdr:sp macro="" textlink="">
      <xdr:nvSpPr>
        <xdr:cNvPr id="318" name="楕円 317"/>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64660</xdr:rowOff>
    </xdr:from>
    <xdr:ext cx="313932" cy="259045"/>
    <xdr:sp macro="" textlink="">
      <xdr:nvSpPr>
        <xdr:cNvPr id="319" name="テキスト ボックス 318"/>
        <xdr:cNvSpPr txBox="1"/>
      </xdr:nvSpPr>
      <xdr:spPr>
        <a:xfrm>
          <a:off x="8593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149098</xdr:rowOff>
    </xdr:from>
    <xdr:to>
      <xdr:col>41</xdr:col>
      <xdr:colOff>101600</xdr:colOff>
      <xdr:row>39</xdr:row>
      <xdr:rowOff>79248</xdr:rowOff>
    </xdr:to>
    <xdr:sp macro="" textlink="">
      <xdr:nvSpPr>
        <xdr:cNvPr id="320" name="楕円 319"/>
        <xdr:cNvSpPr/>
      </xdr:nvSpPr>
      <xdr:spPr>
        <a:xfrm>
          <a:off x="7810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70375</xdr:rowOff>
    </xdr:from>
    <xdr:ext cx="313932" cy="259045"/>
    <xdr:sp macro="" textlink="">
      <xdr:nvSpPr>
        <xdr:cNvPr id="321" name="テキスト ボックス 320"/>
        <xdr:cNvSpPr txBox="1"/>
      </xdr:nvSpPr>
      <xdr:spPr>
        <a:xfrm>
          <a:off x="7704333" y="6756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148717</xdr:rowOff>
    </xdr:from>
    <xdr:to>
      <xdr:col>36</xdr:col>
      <xdr:colOff>165100</xdr:colOff>
      <xdr:row>39</xdr:row>
      <xdr:rowOff>78867</xdr:rowOff>
    </xdr:to>
    <xdr:sp macro="" textlink="">
      <xdr:nvSpPr>
        <xdr:cNvPr id="322" name="楕円 321"/>
        <xdr:cNvSpPr/>
      </xdr:nvSpPr>
      <xdr:spPr>
        <a:xfrm>
          <a:off x="6921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69994</xdr:rowOff>
    </xdr:from>
    <xdr:ext cx="313932" cy="259045"/>
    <xdr:sp macro="" textlink="">
      <xdr:nvSpPr>
        <xdr:cNvPr id="323" name="テキスト ボックス 322"/>
        <xdr:cNvSpPr txBox="1"/>
      </xdr:nvSpPr>
      <xdr:spPr>
        <a:xfrm>
          <a:off x="6815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134564</xdr:rowOff>
    </xdr:from>
    <xdr:to>
      <xdr:col>54</xdr:col>
      <xdr:colOff>189865</xdr:colOff>
      <xdr:row>58</xdr:row>
      <xdr:rowOff>131832</xdr:rowOff>
    </xdr:to>
    <xdr:cxnSp macro="">
      <xdr:nvCxnSpPr>
        <xdr:cNvPr id="347" name="直線コネクタ 346"/>
        <xdr:cNvCxnSpPr/>
      </xdr:nvCxnSpPr>
      <xdr:spPr>
        <a:xfrm flipV="1">
          <a:off x="10475595" y="9221414"/>
          <a:ext cx="1270" cy="854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135659</xdr:rowOff>
    </xdr:from>
    <xdr:ext cx="534377" cy="259045"/>
    <xdr:sp macro="" textlink="">
      <xdr:nvSpPr>
        <xdr:cNvPr id="348" name="農林水産業費最小値テキスト"/>
        <xdr:cNvSpPr txBox="1"/>
      </xdr:nvSpPr>
      <xdr:spPr>
        <a:xfrm>
          <a:off x="10528300" y="100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131832</xdr:rowOff>
    </xdr:from>
    <xdr:to>
      <xdr:col>55</xdr:col>
      <xdr:colOff>88900</xdr:colOff>
      <xdr:row>58</xdr:row>
      <xdr:rowOff>131832</xdr:rowOff>
    </xdr:to>
    <xdr:cxnSp macro="">
      <xdr:nvCxnSpPr>
        <xdr:cNvPr id="349" name="直線コネクタ 348"/>
        <xdr:cNvCxnSpPr/>
      </xdr:nvCxnSpPr>
      <xdr:spPr>
        <a:xfrm>
          <a:off x="10388600" y="10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81241</xdr:rowOff>
    </xdr:from>
    <xdr:ext cx="599010" cy="259045"/>
    <xdr:sp macro="" textlink="">
      <xdr:nvSpPr>
        <xdr:cNvPr id="350" name="農林水産業費最大値テキスト"/>
        <xdr:cNvSpPr txBox="1"/>
      </xdr:nvSpPr>
      <xdr:spPr>
        <a:xfrm>
          <a:off x="10528300" y="89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134564</xdr:rowOff>
    </xdr:from>
    <xdr:to>
      <xdr:col>55</xdr:col>
      <xdr:colOff>88900</xdr:colOff>
      <xdr:row>53</xdr:row>
      <xdr:rowOff>134564</xdr:rowOff>
    </xdr:to>
    <xdr:cxnSp macro="">
      <xdr:nvCxnSpPr>
        <xdr:cNvPr id="351" name="直線コネクタ 350"/>
        <xdr:cNvCxnSpPr/>
      </xdr:nvCxnSpPr>
      <xdr:spPr>
        <a:xfrm>
          <a:off x="10388600" y="922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137932</xdr:rowOff>
    </xdr:from>
    <xdr:to>
      <xdr:col>55</xdr:col>
      <xdr:colOff>0</xdr:colOff>
      <xdr:row>53</xdr:row>
      <xdr:rowOff>134564</xdr:rowOff>
    </xdr:to>
    <xdr:cxnSp macro="">
      <xdr:nvCxnSpPr>
        <xdr:cNvPr id="352" name="直線コネクタ 351"/>
        <xdr:cNvCxnSpPr/>
      </xdr:nvCxnSpPr>
      <xdr:spPr>
        <a:xfrm>
          <a:off x="9639300" y="8538982"/>
          <a:ext cx="838200" cy="68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44661</xdr:rowOff>
    </xdr:from>
    <xdr:ext cx="534377" cy="259045"/>
    <xdr:sp macro="" textlink="">
      <xdr:nvSpPr>
        <xdr:cNvPr id="353" name="農林水産業費平均値テキスト"/>
        <xdr:cNvSpPr txBox="1"/>
      </xdr:nvSpPr>
      <xdr:spPr>
        <a:xfrm>
          <a:off x="10528300" y="9817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66234</xdr:rowOff>
    </xdr:from>
    <xdr:to>
      <xdr:col>55</xdr:col>
      <xdr:colOff>50800</xdr:colOff>
      <xdr:row>57</xdr:row>
      <xdr:rowOff>167834</xdr:rowOff>
    </xdr:to>
    <xdr:sp macro="" textlink="">
      <xdr:nvSpPr>
        <xdr:cNvPr id="354" name="フローチャート: 判断 353"/>
        <xdr:cNvSpPr/>
      </xdr:nvSpPr>
      <xdr:spPr>
        <a:xfrm>
          <a:off x="10426700" y="983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137932</xdr:rowOff>
    </xdr:from>
    <xdr:to>
      <xdr:col>50</xdr:col>
      <xdr:colOff>114300</xdr:colOff>
      <xdr:row>52</xdr:row>
      <xdr:rowOff>114063</xdr:rowOff>
    </xdr:to>
    <xdr:cxnSp macro="">
      <xdr:nvCxnSpPr>
        <xdr:cNvPr id="355" name="直線コネクタ 354"/>
        <xdr:cNvCxnSpPr/>
      </xdr:nvCxnSpPr>
      <xdr:spPr>
        <a:xfrm flipV="1">
          <a:off x="8750300" y="8538982"/>
          <a:ext cx="889000" cy="49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68342</xdr:rowOff>
    </xdr:from>
    <xdr:to>
      <xdr:col>50</xdr:col>
      <xdr:colOff>165100</xdr:colOff>
      <xdr:row>57</xdr:row>
      <xdr:rowOff>169942</xdr:rowOff>
    </xdr:to>
    <xdr:sp macro="" textlink="">
      <xdr:nvSpPr>
        <xdr:cNvPr id="356" name="フローチャート: 判断 355"/>
        <xdr:cNvSpPr/>
      </xdr:nvSpPr>
      <xdr:spPr>
        <a:xfrm>
          <a:off x="95885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161069</xdr:rowOff>
    </xdr:from>
    <xdr:ext cx="534377" cy="259045"/>
    <xdr:sp macro="" textlink="">
      <xdr:nvSpPr>
        <xdr:cNvPr id="357" name="テキスト ボックス 356"/>
        <xdr:cNvSpPr txBox="1"/>
      </xdr:nvSpPr>
      <xdr:spPr>
        <a:xfrm>
          <a:off x="9372111" y="993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114063</xdr:rowOff>
    </xdr:from>
    <xdr:to>
      <xdr:col>45</xdr:col>
      <xdr:colOff>177800</xdr:colOff>
      <xdr:row>54</xdr:row>
      <xdr:rowOff>49650</xdr:rowOff>
    </xdr:to>
    <xdr:cxnSp macro="">
      <xdr:nvCxnSpPr>
        <xdr:cNvPr id="358" name="直線コネクタ 357"/>
        <xdr:cNvCxnSpPr/>
      </xdr:nvCxnSpPr>
      <xdr:spPr>
        <a:xfrm flipV="1">
          <a:off x="7861300" y="9029463"/>
          <a:ext cx="889000" cy="2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109486</xdr:rowOff>
    </xdr:from>
    <xdr:to>
      <xdr:col>46</xdr:col>
      <xdr:colOff>38100</xdr:colOff>
      <xdr:row>58</xdr:row>
      <xdr:rowOff>39636</xdr:rowOff>
    </xdr:to>
    <xdr:sp macro="" textlink="">
      <xdr:nvSpPr>
        <xdr:cNvPr id="359" name="フローチャート: 判断 358"/>
        <xdr:cNvSpPr/>
      </xdr:nvSpPr>
      <xdr:spPr>
        <a:xfrm>
          <a:off x="8699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30763</xdr:rowOff>
    </xdr:from>
    <xdr:ext cx="534377" cy="259045"/>
    <xdr:sp macro="" textlink="">
      <xdr:nvSpPr>
        <xdr:cNvPr id="360" name="テキスト ボックス 359"/>
        <xdr:cNvSpPr txBox="1"/>
      </xdr:nvSpPr>
      <xdr:spPr>
        <a:xfrm>
          <a:off x="8483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49650</xdr:rowOff>
    </xdr:from>
    <xdr:to>
      <xdr:col>41</xdr:col>
      <xdr:colOff>50800</xdr:colOff>
      <xdr:row>55</xdr:row>
      <xdr:rowOff>51872</xdr:rowOff>
    </xdr:to>
    <xdr:cxnSp macro="">
      <xdr:nvCxnSpPr>
        <xdr:cNvPr id="361" name="直線コネクタ 360"/>
        <xdr:cNvCxnSpPr/>
      </xdr:nvCxnSpPr>
      <xdr:spPr>
        <a:xfrm flipV="1">
          <a:off x="6972300" y="9307950"/>
          <a:ext cx="889000" cy="17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100604</xdr:rowOff>
    </xdr:from>
    <xdr:to>
      <xdr:col>41</xdr:col>
      <xdr:colOff>101600</xdr:colOff>
      <xdr:row>58</xdr:row>
      <xdr:rowOff>30754</xdr:rowOff>
    </xdr:to>
    <xdr:sp macro="" textlink="">
      <xdr:nvSpPr>
        <xdr:cNvPr id="362" name="フローチャート: 判断 361"/>
        <xdr:cNvSpPr/>
      </xdr:nvSpPr>
      <xdr:spPr>
        <a:xfrm>
          <a:off x="7810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21881</xdr:rowOff>
    </xdr:from>
    <xdr:ext cx="534377" cy="259045"/>
    <xdr:sp macro="" textlink="">
      <xdr:nvSpPr>
        <xdr:cNvPr id="363" name="テキスト ボックス 362"/>
        <xdr:cNvSpPr txBox="1"/>
      </xdr:nvSpPr>
      <xdr:spPr>
        <a:xfrm>
          <a:off x="7594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119449</xdr:rowOff>
    </xdr:from>
    <xdr:to>
      <xdr:col>36</xdr:col>
      <xdr:colOff>165100</xdr:colOff>
      <xdr:row>58</xdr:row>
      <xdr:rowOff>49599</xdr:rowOff>
    </xdr:to>
    <xdr:sp macro="" textlink="">
      <xdr:nvSpPr>
        <xdr:cNvPr id="364" name="フローチャート: 判断 363"/>
        <xdr:cNvSpPr/>
      </xdr:nvSpPr>
      <xdr:spPr>
        <a:xfrm>
          <a:off x="6921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40726</xdr:rowOff>
    </xdr:from>
    <xdr:ext cx="534377" cy="259045"/>
    <xdr:sp macro="" textlink="">
      <xdr:nvSpPr>
        <xdr:cNvPr id="365" name="テキスト ボックス 364"/>
        <xdr:cNvSpPr txBox="1"/>
      </xdr:nvSpPr>
      <xdr:spPr>
        <a:xfrm>
          <a:off x="6705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83764</xdr:rowOff>
    </xdr:from>
    <xdr:to>
      <xdr:col>55</xdr:col>
      <xdr:colOff>50800</xdr:colOff>
      <xdr:row>54</xdr:row>
      <xdr:rowOff>13914</xdr:rowOff>
    </xdr:to>
    <xdr:sp macro="" textlink="">
      <xdr:nvSpPr>
        <xdr:cNvPr id="371" name="楕円 370"/>
        <xdr:cNvSpPr/>
      </xdr:nvSpPr>
      <xdr:spPr>
        <a:xfrm>
          <a:off x="10426700" y="917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36791</xdr:rowOff>
    </xdr:from>
    <xdr:ext cx="599010" cy="259045"/>
    <xdr:sp macro="" textlink="">
      <xdr:nvSpPr>
        <xdr:cNvPr id="372" name="農林水産業費該当値テキスト"/>
        <xdr:cNvSpPr txBox="1"/>
      </xdr:nvSpPr>
      <xdr:spPr>
        <a:xfrm>
          <a:off x="10528300" y="912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87132</xdr:rowOff>
    </xdr:from>
    <xdr:to>
      <xdr:col>50</xdr:col>
      <xdr:colOff>165100</xdr:colOff>
      <xdr:row>50</xdr:row>
      <xdr:rowOff>17282</xdr:rowOff>
    </xdr:to>
    <xdr:sp macro="" textlink="">
      <xdr:nvSpPr>
        <xdr:cNvPr id="373" name="楕円 372"/>
        <xdr:cNvSpPr/>
      </xdr:nvSpPr>
      <xdr:spPr>
        <a:xfrm>
          <a:off x="9588500" y="84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33809</xdr:rowOff>
    </xdr:from>
    <xdr:ext cx="599010" cy="259045"/>
    <xdr:sp macro="" textlink="">
      <xdr:nvSpPr>
        <xdr:cNvPr id="374" name="テキスト ボックス 373"/>
        <xdr:cNvSpPr txBox="1"/>
      </xdr:nvSpPr>
      <xdr:spPr>
        <a:xfrm>
          <a:off x="9339795" y="826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63263</xdr:rowOff>
    </xdr:from>
    <xdr:to>
      <xdr:col>46</xdr:col>
      <xdr:colOff>38100</xdr:colOff>
      <xdr:row>52</xdr:row>
      <xdr:rowOff>164863</xdr:rowOff>
    </xdr:to>
    <xdr:sp macro="" textlink="">
      <xdr:nvSpPr>
        <xdr:cNvPr id="375" name="楕円 374"/>
        <xdr:cNvSpPr/>
      </xdr:nvSpPr>
      <xdr:spPr>
        <a:xfrm>
          <a:off x="8699500" y="897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9940</xdr:rowOff>
    </xdr:from>
    <xdr:ext cx="599010" cy="259045"/>
    <xdr:sp macro="" textlink="">
      <xdr:nvSpPr>
        <xdr:cNvPr id="376" name="テキスト ボックス 375"/>
        <xdr:cNvSpPr txBox="1"/>
      </xdr:nvSpPr>
      <xdr:spPr>
        <a:xfrm>
          <a:off x="8450795" y="875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170300</xdr:rowOff>
    </xdr:from>
    <xdr:to>
      <xdr:col>41</xdr:col>
      <xdr:colOff>101600</xdr:colOff>
      <xdr:row>54</xdr:row>
      <xdr:rowOff>100450</xdr:rowOff>
    </xdr:to>
    <xdr:sp macro="" textlink="">
      <xdr:nvSpPr>
        <xdr:cNvPr id="377" name="楕円 376"/>
        <xdr:cNvSpPr/>
      </xdr:nvSpPr>
      <xdr:spPr>
        <a:xfrm>
          <a:off x="7810500" y="92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116977</xdr:rowOff>
    </xdr:from>
    <xdr:ext cx="599010" cy="259045"/>
    <xdr:sp macro="" textlink="">
      <xdr:nvSpPr>
        <xdr:cNvPr id="378" name="テキスト ボックス 377"/>
        <xdr:cNvSpPr txBox="1"/>
      </xdr:nvSpPr>
      <xdr:spPr>
        <a:xfrm>
          <a:off x="7561795" y="903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1072</xdr:rowOff>
    </xdr:from>
    <xdr:to>
      <xdr:col>36</xdr:col>
      <xdr:colOff>165100</xdr:colOff>
      <xdr:row>55</xdr:row>
      <xdr:rowOff>102672</xdr:rowOff>
    </xdr:to>
    <xdr:sp macro="" textlink="">
      <xdr:nvSpPr>
        <xdr:cNvPr id="379" name="楕円 378"/>
        <xdr:cNvSpPr/>
      </xdr:nvSpPr>
      <xdr:spPr>
        <a:xfrm>
          <a:off x="6921500" y="94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119199</xdr:rowOff>
    </xdr:from>
    <xdr:ext cx="599010" cy="259045"/>
    <xdr:sp macro="" textlink="">
      <xdr:nvSpPr>
        <xdr:cNvPr id="380" name="テキスト ボックス 379"/>
        <xdr:cNvSpPr txBox="1"/>
      </xdr:nvSpPr>
      <xdr:spPr>
        <a:xfrm>
          <a:off x="6672795" y="920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4" name="直線コネクタ 403"/>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5"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6" name="直線コネクタ 405"/>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7"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8" name="直線コネクタ 407"/>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3516</xdr:rowOff>
    </xdr:from>
    <xdr:to>
      <xdr:col>55</xdr:col>
      <xdr:colOff>0</xdr:colOff>
      <xdr:row>79</xdr:row>
      <xdr:rowOff>8849</xdr:rowOff>
    </xdr:to>
    <xdr:cxnSp macro="">
      <xdr:nvCxnSpPr>
        <xdr:cNvPr id="409" name="直線コネクタ 408"/>
        <xdr:cNvCxnSpPr/>
      </xdr:nvCxnSpPr>
      <xdr:spPr>
        <a:xfrm flipV="1">
          <a:off x="9639300" y="13548066"/>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10"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11" name="フローチャート: 判断 410"/>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163024</xdr:rowOff>
    </xdr:from>
    <xdr:to>
      <xdr:col>50</xdr:col>
      <xdr:colOff>114300</xdr:colOff>
      <xdr:row>79</xdr:row>
      <xdr:rowOff>8849</xdr:rowOff>
    </xdr:to>
    <xdr:cxnSp macro="">
      <xdr:nvCxnSpPr>
        <xdr:cNvPr id="412" name="直線コネクタ 411"/>
        <xdr:cNvCxnSpPr/>
      </xdr:nvCxnSpPr>
      <xdr:spPr>
        <a:xfrm>
          <a:off x="8750300" y="13536124"/>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3" name="フローチャート: 判断 412"/>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4" name="テキスト ボックス 413"/>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163024</xdr:rowOff>
    </xdr:from>
    <xdr:to>
      <xdr:col>45</xdr:col>
      <xdr:colOff>177800</xdr:colOff>
      <xdr:row>79</xdr:row>
      <xdr:rowOff>10843</xdr:rowOff>
    </xdr:to>
    <xdr:cxnSp macro="">
      <xdr:nvCxnSpPr>
        <xdr:cNvPr id="415" name="直線コネクタ 414"/>
        <xdr:cNvCxnSpPr/>
      </xdr:nvCxnSpPr>
      <xdr:spPr>
        <a:xfrm flipV="1">
          <a:off x="7861300" y="13536124"/>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6" name="フローチャート: 判断 415"/>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7" name="テキスト ボックス 416"/>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10843</xdr:rowOff>
    </xdr:from>
    <xdr:to>
      <xdr:col>41</xdr:col>
      <xdr:colOff>50800</xdr:colOff>
      <xdr:row>79</xdr:row>
      <xdr:rowOff>14374</xdr:rowOff>
    </xdr:to>
    <xdr:cxnSp macro="">
      <xdr:nvCxnSpPr>
        <xdr:cNvPr id="418" name="直線コネクタ 417"/>
        <xdr:cNvCxnSpPr/>
      </xdr:nvCxnSpPr>
      <xdr:spPr>
        <a:xfrm flipV="1">
          <a:off x="6972300" y="13555393"/>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9" name="フローチャート: 判断 418"/>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20" name="テキスト ボックス 419"/>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21" name="フローチャート: 判断 420"/>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2" name="テキスト ボックス 421"/>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124166</xdr:rowOff>
    </xdr:from>
    <xdr:to>
      <xdr:col>55</xdr:col>
      <xdr:colOff>50800</xdr:colOff>
      <xdr:row>79</xdr:row>
      <xdr:rowOff>54316</xdr:rowOff>
    </xdr:to>
    <xdr:sp macro="" textlink="">
      <xdr:nvSpPr>
        <xdr:cNvPr id="428" name="楕円 427"/>
        <xdr:cNvSpPr/>
      </xdr:nvSpPr>
      <xdr:spPr>
        <a:xfrm>
          <a:off x="10426700" y="134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56290</xdr:rowOff>
    </xdr:from>
    <xdr:ext cx="534377" cy="259045"/>
    <xdr:sp macro="" textlink="">
      <xdr:nvSpPr>
        <xdr:cNvPr id="429" name="商工費該当値テキスト"/>
        <xdr:cNvSpPr txBox="1"/>
      </xdr:nvSpPr>
      <xdr:spPr>
        <a:xfrm>
          <a:off x="10528300" y="134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129499</xdr:rowOff>
    </xdr:from>
    <xdr:to>
      <xdr:col>50</xdr:col>
      <xdr:colOff>165100</xdr:colOff>
      <xdr:row>79</xdr:row>
      <xdr:rowOff>59649</xdr:rowOff>
    </xdr:to>
    <xdr:sp macro="" textlink="">
      <xdr:nvSpPr>
        <xdr:cNvPr id="430" name="楕円 429"/>
        <xdr:cNvSpPr/>
      </xdr:nvSpPr>
      <xdr:spPr>
        <a:xfrm>
          <a:off x="9588500" y="135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50776</xdr:rowOff>
    </xdr:from>
    <xdr:ext cx="534377" cy="259045"/>
    <xdr:sp macro="" textlink="">
      <xdr:nvSpPr>
        <xdr:cNvPr id="431" name="テキスト ボックス 430"/>
        <xdr:cNvSpPr txBox="1"/>
      </xdr:nvSpPr>
      <xdr:spPr>
        <a:xfrm>
          <a:off x="9372111" y="135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112224</xdr:rowOff>
    </xdr:from>
    <xdr:to>
      <xdr:col>46</xdr:col>
      <xdr:colOff>38100</xdr:colOff>
      <xdr:row>79</xdr:row>
      <xdr:rowOff>42374</xdr:rowOff>
    </xdr:to>
    <xdr:sp macro="" textlink="">
      <xdr:nvSpPr>
        <xdr:cNvPr id="432" name="楕円 431"/>
        <xdr:cNvSpPr/>
      </xdr:nvSpPr>
      <xdr:spPr>
        <a:xfrm>
          <a:off x="8699500" y="134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58901</xdr:rowOff>
    </xdr:from>
    <xdr:ext cx="534377" cy="259045"/>
    <xdr:sp macro="" textlink="">
      <xdr:nvSpPr>
        <xdr:cNvPr id="433" name="テキスト ボックス 432"/>
        <xdr:cNvSpPr txBox="1"/>
      </xdr:nvSpPr>
      <xdr:spPr>
        <a:xfrm>
          <a:off x="8483111" y="132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131493</xdr:rowOff>
    </xdr:from>
    <xdr:to>
      <xdr:col>41</xdr:col>
      <xdr:colOff>101600</xdr:colOff>
      <xdr:row>79</xdr:row>
      <xdr:rowOff>61643</xdr:rowOff>
    </xdr:to>
    <xdr:sp macro="" textlink="">
      <xdr:nvSpPr>
        <xdr:cNvPr id="434" name="楕円 433"/>
        <xdr:cNvSpPr/>
      </xdr:nvSpPr>
      <xdr:spPr>
        <a:xfrm>
          <a:off x="7810500" y="135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78170</xdr:rowOff>
    </xdr:from>
    <xdr:ext cx="534377" cy="259045"/>
    <xdr:sp macro="" textlink="">
      <xdr:nvSpPr>
        <xdr:cNvPr id="435" name="テキスト ボックス 434"/>
        <xdr:cNvSpPr txBox="1"/>
      </xdr:nvSpPr>
      <xdr:spPr>
        <a:xfrm>
          <a:off x="7594111" y="132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135024</xdr:rowOff>
    </xdr:from>
    <xdr:to>
      <xdr:col>36</xdr:col>
      <xdr:colOff>165100</xdr:colOff>
      <xdr:row>79</xdr:row>
      <xdr:rowOff>65174</xdr:rowOff>
    </xdr:to>
    <xdr:sp macro="" textlink="">
      <xdr:nvSpPr>
        <xdr:cNvPr id="436" name="楕円 435"/>
        <xdr:cNvSpPr/>
      </xdr:nvSpPr>
      <xdr:spPr>
        <a:xfrm>
          <a:off x="6921500" y="135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81701</xdr:rowOff>
    </xdr:from>
    <xdr:ext cx="534377" cy="259045"/>
    <xdr:sp macro="" textlink="">
      <xdr:nvSpPr>
        <xdr:cNvPr id="437" name="テキスト ボックス 436"/>
        <xdr:cNvSpPr txBox="1"/>
      </xdr:nvSpPr>
      <xdr:spPr>
        <a:xfrm>
          <a:off x="6705111" y="132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77064</xdr:rowOff>
    </xdr:from>
    <xdr:to>
      <xdr:col>54</xdr:col>
      <xdr:colOff>189865</xdr:colOff>
      <xdr:row>98</xdr:row>
      <xdr:rowOff>106629</xdr:rowOff>
    </xdr:to>
    <xdr:cxnSp macro="">
      <xdr:nvCxnSpPr>
        <xdr:cNvPr id="463" name="直線コネクタ 462"/>
        <xdr:cNvCxnSpPr/>
      </xdr:nvCxnSpPr>
      <xdr:spPr>
        <a:xfrm flipV="1">
          <a:off x="10475595" y="15679014"/>
          <a:ext cx="1270" cy="12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110456</xdr:rowOff>
    </xdr:from>
    <xdr:ext cx="534377" cy="259045"/>
    <xdr:sp macro="" textlink="">
      <xdr:nvSpPr>
        <xdr:cNvPr id="464" name="土木費最小値テキスト"/>
        <xdr:cNvSpPr txBox="1"/>
      </xdr:nvSpPr>
      <xdr:spPr>
        <a:xfrm>
          <a:off x="10528300" y="169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106629</xdr:rowOff>
    </xdr:from>
    <xdr:to>
      <xdr:col>55</xdr:col>
      <xdr:colOff>88900</xdr:colOff>
      <xdr:row>98</xdr:row>
      <xdr:rowOff>106629</xdr:rowOff>
    </xdr:to>
    <xdr:cxnSp macro="">
      <xdr:nvCxnSpPr>
        <xdr:cNvPr id="465" name="直線コネクタ 464"/>
        <xdr:cNvCxnSpPr/>
      </xdr:nvCxnSpPr>
      <xdr:spPr>
        <a:xfrm>
          <a:off x="10388600" y="1690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23741</xdr:rowOff>
    </xdr:from>
    <xdr:ext cx="599010" cy="259045"/>
    <xdr:sp macro="" textlink="">
      <xdr:nvSpPr>
        <xdr:cNvPr id="466" name="土木費最大値テキスト"/>
        <xdr:cNvSpPr txBox="1"/>
      </xdr:nvSpPr>
      <xdr:spPr>
        <a:xfrm>
          <a:off x="10528300" y="1545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77064</xdr:rowOff>
    </xdr:from>
    <xdr:to>
      <xdr:col>55</xdr:col>
      <xdr:colOff>88900</xdr:colOff>
      <xdr:row>91</xdr:row>
      <xdr:rowOff>77064</xdr:rowOff>
    </xdr:to>
    <xdr:cxnSp macro="">
      <xdr:nvCxnSpPr>
        <xdr:cNvPr id="467" name="直線コネクタ 466"/>
        <xdr:cNvCxnSpPr/>
      </xdr:nvCxnSpPr>
      <xdr:spPr>
        <a:xfrm>
          <a:off x="10388600" y="1567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144413</xdr:rowOff>
    </xdr:from>
    <xdr:to>
      <xdr:col>55</xdr:col>
      <xdr:colOff>0</xdr:colOff>
      <xdr:row>91</xdr:row>
      <xdr:rowOff>77064</xdr:rowOff>
    </xdr:to>
    <xdr:cxnSp macro="">
      <xdr:nvCxnSpPr>
        <xdr:cNvPr id="468" name="直線コネクタ 467"/>
        <xdr:cNvCxnSpPr/>
      </xdr:nvCxnSpPr>
      <xdr:spPr>
        <a:xfrm>
          <a:off x="9639300" y="15574913"/>
          <a:ext cx="838200" cy="10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91961</xdr:rowOff>
    </xdr:from>
    <xdr:ext cx="534377" cy="259045"/>
    <xdr:sp macro="" textlink="">
      <xdr:nvSpPr>
        <xdr:cNvPr id="469" name="土木費平均値テキスト"/>
        <xdr:cNvSpPr txBox="1"/>
      </xdr:nvSpPr>
      <xdr:spPr>
        <a:xfrm>
          <a:off x="10528300" y="1637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113534</xdr:rowOff>
    </xdr:from>
    <xdr:to>
      <xdr:col>55</xdr:col>
      <xdr:colOff>50800</xdr:colOff>
      <xdr:row>96</xdr:row>
      <xdr:rowOff>43684</xdr:rowOff>
    </xdr:to>
    <xdr:sp macro="" textlink="">
      <xdr:nvSpPr>
        <xdr:cNvPr id="470" name="フローチャート: 判断 469"/>
        <xdr:cNvSpPr/>
      </xdr:nvSpPr>
      <xdr:spPr>
        <a:xfrm>
          <a:off x="10426700" y="164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144413</xdr:rowOff>
    </xdr:from>
    <xdr:to>
      <xdr:col>50</xdr:col>
      <xdr:colOff>114300</xdr:colOff>
      <xdr:row>91</xdr:row>
      <xdr:rowOff>167926</xdr:rowOff>
    </xdr:to>
    <xdr:cxnSp macro="">
      <xdr:nvCxnSpPr>
        <xdr:cNvPr id="471" name="直線コネクタ 470"/>
        <xdr:cNvCxnSpPr/>
      </xdr:nvCxnSpPr>
      <xdr:spPr>
        <a:xfrm flipV="1">
          <a:off x="8750300" y="15574913"/>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118694</xdr:rowOff>
    </xdr:from>
    <xdr:to>
      <xdr:col>50</xdr:col>
      <xdr:colOff>165100</xdr:colOff>
      <xdr:row>96</xdr:row>
      <xdr:rowOff>48844</xdr:rowOff>
    </xdr:to>
    <xdr:sp macro="" textlink="">
      <xdr:nvSpPr>
        <xdr:cNvPr id="472" name="フローチャート: 判断 471"/>
        <xdr:cNvSpPr/>
      </xdr:nvSpPr>
      <xdr:spPr>
        <a:xfrm>
          <a:off x="95885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39971</xdr:rowOff>
    </xdr:from>
    <xdr:ext cx="534377" cy="259045"/>
    <xdr:sp macro="" textlink="">
      <xdr:nvSpPr>
        <xdr:cNvPr id="473" name="テキスト ボックス 472"/>
        <xdr:cNvSpPr txBox="1"/>
      </xdr:nvSpPr>
      <xdr:spPr>
        <a:xfrm>
          <a:off x="9372111" y="1649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150825</xdr:rowOff>
    </xdr:from>
    <xdr:to>
      <xdr:col>45</xdr:col>
      <xdr:colOff>177800</xdr:colOff>
      <xdr:row>91</xdr:row>
      <xdr:rowOff>167926</xdr:rowOff>
    </xdr:to>
    <xdr:cxnSp macro="">
      <xdr:nvCxnSpPr>
        <xdr:cNvPr id="474" name="直線コネクタ 473"/>
        <xdr:cNvCxnSpPr/>
      </xdr:nvCxnSpPr>
      <xdr:spPr>
        <a:xfrm>
          <a:off x="7861300" y="15752775"/>
          <a:ext cx="8890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81694</xdr:rowOff>
    </xdr:from>
    <xdr:to>
      <xdr:col>46</xdr:col>
      <xdr:colOff>38100</xdr:colOff>
      <xdr:row>96</xdr:row>
      <xdr:rowOff>11844</xdr:rowOff>
    </xdr:to>
    <xdr:sp macro="" textlink="">
      <xdr:nvSpPr>
        <xdr:cNvPr id="475" name="フローチャート: 判断 474"/>
        <xdr:cNvSpPr/>
      </xdr:nvSpPr>
      <xdr:spPr>
        <a:xfrm>
          <a:off x="8699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2971</xdr:rowOff>
    </xdr:from>
    <xdr:ext cx="534377" cy="259045"/>
    <xdr:sp macro="" textlink="">
      <xdr:nvSpPr>
        <xdr:cNvPr id="476" name="テキスト ボックス 475"/>
        <xdr:cNvSpPr txBox="1"/>
      </xdr:nvSpPr>
      <xdr:spPr>
        <a:xfrm>
          <a:off x="8483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137556</xdr:rowOff>
    </xdr:from>
    <xdr:to>
      <xdr:col>41</xdr:col>
      <xdr:colOff>50800</xdr:colOff>
      <xdr:row>91</xdr:row>
      <xdr:rowOff>150825</xdr:rowOff>
    </xdr:to>
    <xdr:cxnSp macro="">
      <xdr:nvCxnSpPr>
        <xdr:cNvPr id="477" name="直線コネクタ 476"/>
        <xdr:cNvCxnSpPr/>
      </xdr:nvCxnSpPr>
      <xdr:spPr>
        <a:xfrm>
          <a:off x="6972300" y="15739506"/>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92754</xdr:rowOff>
    </xdr:from>
    <xdr:to>
      <xdr:col>41</xdr:col>
      <xdr:colOff>101600</xdr:colOff>
      <xdr:row>96</xdr:row>
      <xdr:rowOff>22904</xdr:rowOff>
    </xdr:to>
    <xdr:sp macro="" textlink="">
      <xdr:nvSpPr>
        <xdr:cNvPr id="478" name="フローチャート: 判断 477"/>
        <xdr:cNvSpPr/>
      </xdr:nvSpPr>
      <xdr:spPr>
        <a:xfrm>
          <a:off x="7810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14031</xdr:rowOff>
    </xdr:from>
    <xdr:ext cx="534377" cy="259045"/>
    <xdr:sp macro="" textlink="">
      <xdr:nvSpPr>
        <xdr:cNvPr id="479" name="テキスト ボックス 478"/>
        <xdr:cNvSpPr txBox="1"/>
      </xdr:nvSpPr>
      <xdr:spPr>
        <a:xfrm>
          <a:off x="7594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108353</xdr:rowOff>
    </xdr:from>
    <xdr:to>
      <xdr:col>36</xdr:col>
      <xdr:colOff>165100</xdr:colOff>
      <xdr:row>96</xdr:row>
      <xdr:rowOff>38503</xdr:rowOff>
    </xdr:to>
    <xdr:sp macro="" textlink="">
      <xdr:nvSpPr>
        <xdr:cNvPr id="480" name="フローチャート: 判断 479"/>
        <xdr:cNvSpPr/>
      </xdr:nvSpPr>
      <xdr:spPr>
        <a:xfrm>
          <a:off x="6921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29630</xdr:rowOff>
    </xdr:from>
    <xdr:ext cx="534377" cy="259045"/>
    <xdr:sp macro="" textlink="">
      <xdr:nvSpPr>
        <xdr:cNvPr id="481" name="テキスト ボックス 480"/>
        <xdr:cNvSpPr txBox="1"/>
      </xdr:nvSpPr>
      <xdr:spPr>
        <a:xfrm>
          <a:off x="6705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26264</xdr:rowOff>
    </xdr:from>
    <xdr:to>
      <xdr:col>55</xdr:col>
      <xdr:colOff>50800</xdr:colOff>
      <xdr:row>91</xdr:row>
      <xdr:rowOff>127864</xdr:rowOff>
    </xdr:to>
    <xdr:sp macro="" textlink="">
      <xdr:nvSpPr>
        <xdr:cNvPr id="487" name="楕円 486"/>
        <xdr:cNvSpPr/>
      </xdr:nvSpPr>
      <xdr:spPr>
        <a:xfrm>
          <a:off x="10426700" y="156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150741</xdr:rowOff>
    </xdr:from>
    <xdr:ext cx="599010" cy="259045"/>
    <xdr:sp macro="" textlink="">
      <xdr:nvSpPr>
        <xdr:cNvPr id="488" name="土木費該当値テキスト"/>
        <xdr:cNvSpPr txBox="1"/>
      </xdr:nvSpPr>
      <xdr:spPr>
        <a:xfrm>
          <a:off x="10528300" y="155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93613</xdr:rowOff>
    </xdr:from>
    <xdr:to>
      <xdr:col>50</xdr:col>
      <xdr:colOff>165100</xdr:colOff>
      <xdr:row>91</xdr:row>
      <xdr:rowOff>23763</xdr:rowOff>
    </xdr:to>
    <xdr:sp macro="" textlink="">
      <xdr:nvSpPr>
        <xdr:cNvPr id="489" name="楕円 488"/>
        <xdr:cNvSpPr/>
      </xdr:nvSpPr>
      <xdr:spPr>
        <a:xfrm>
          <a:off x="9588500" y="155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40290</xdr:rowOff>
    </xdr:from>
    <xdr:ext cx="599010" cy="259045"/>
    <xdr:sp macro="" textlink="">
      <xdr:nvSpPr>
        <xdr:cNvPr id="490" name="テキスト ボックス 489"/>
        <xdr:cNvSpPr txBox="1"/>
      </xdr:nvSpPr>
      <xdr:spPr>
        <a:xfrm>
          <a:off x="9339795" y="1529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117126</xdr:rowOff>
    </xdr:from>
    <xdr:to>
      <xdr:col>46</xdr:col>
      <xdr:colOff>38100</xdr:colOff>
      <xdr:row>92</xdr:row>
      <xdr:rowOff>47276</xdr:rowOff>
    </xdr:to>
    <xdr:sp macro="" textlink="">
      <xdr:nvSpPr>
        <xdr:cNvPr id="491" name="楕円 490"/>
        <xdr:cNvSpPr/>
      </xdr:nvSpPr>
      <xdr:spPr>
        <a:xfrm>
          <a:off x="8699500" y="157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63803</xdr:rowOff>
    </xdr:from>
    <xdr:ext cx="599010" cy="259045"/>
    <xdr:sp macro="" textlink="">
      <xdr:nvSpPr>
        <xdr:cNvPr id="492" name="テキスト ボックス 491"/>
        <xdr:cNvSpPr txBox="1"/>
      </xdr:nvSpPr>
      <xdr:spPr>
        <a:xfrm>
          <a:off x="8450795" y="1549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100025</xdr:rowOff>
    </xdr:from>
    <xdr:to>
      <xdr:col>41</xdr:col>
      <xdr:colOff>101600</xdr:colOff>
      <xdr:row>92</xdr:row>
      <xdr:rowOff>30175</xdr:rowOff>
    </xdr:to>
    <xdr:sp macro="" textlink="">
      <xdr:nvSpPr>
        <xdr:cNvPr id="493" name="楕円 492"/>
        <xdr:cNvSpPr/>
      </xdr:nvSpPr>
      <xdr:spPr>
        <a:xfrm>
          <a:off x="7810500" y="157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46702</xdr:rowOff>
    </xdr:from>
    <xdr:ext cx="599010" cy="259045"/>
    <xdr:sp macro="" textlink="">
      <xdr:nvSpPr>
        <xdr:cNvPr id="494" name="テキスト ボックス 493"/>
        <xdr:cNvSpPr txBox="1"/>
      </xdr:nvSpPr>
      <xdr:spPr>
        <a:xfrm>
          <a:off x="7561795" y="1547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86756</xdr:rowOff>
    </xdr:from>
    <xdr:to>
      <xdr:col>36</xdr:col>
      <xdr:colOff>165100</xdr:colOff>
      <xdr:row>92</xdr:row>
      <xdr:rowOff>16906</xdr:rowOff>
    </xdr:to>
    <xdr:sp macro="" textlink="">
      <xdr:nvSpPr>
        <xdr:cNvPr id="495" name="楕円 494"/>
        <xdr:cNvSpPr/>
      </xdr:nvSpPr>
      <xdr:spPr>
        <a:xfrm>
          <a:off x="6921500" y="156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33433</xdr:rowOff>
    </xdr:from>
    <xdr:ext cx="599010" cy="259045"/>
    <xdr:sp macro="" textlink="">
      <xdr:nvSpPr>
        <xdr:cNvPr id="496" name="テキスト ボックス 495"/>
        <xdr:cNvSpPr txBox="1"/>
      </xdr:nvSpPr>
      <xdr:spPr>
        <a:xfrm>
          <a:off x="6672795" y="1546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20276</xdr:rowOff>
    </xdr:from>
    <xdr:to>
      <xdr:col>85</xdr:col>
      <xdr:colOff>126364</xdr:colOff>
      <xdr:row>37</xdr:row>
      <xdr:rowOff>122993</xdr:rowOff>
    </xdr:to>
    <xdr:cxnSp macro="">
      <xdr:nvCxnSpPr>
        <xdr:cNvPr id="520" name="直線コネクタ 519"/>
        <xdr:cNvCxnSpPr/>
      </xdr:nvCxnSpPr>
      <xdr:spPr>
        <a:xfrm flipV="1">
          <a:off x="16317595" y="5678126"/>
          <a:ext cx="1269" cy="788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126820</xdr:rowOff>
    </xdr:from>
    <xdr:ext cx="534377" cy="259045"/>
    <xdr:sp macro="" textlink="">
      <xdr:nvSpPr>
        <xdr:cNvPr id="521" name="消防費最小値テキスト"/>
        <xdr:cNvSpPr txBox="1"/>
      </xdr:nvSpPr>
      <xdr:spPr>
        <a:xfrm>
          <a:off x="16370300" y="6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122993</xdr:rowOff>
    </xdr:from>
    <xdr:to>
      <xdr:col>86</xdr:col>
      <xdr:colOff>25400</xdr:colOff>
      <xdr:row>37</xdr:row>
      <xdr:rowOff>122993</xdr:rowOff>
    </xdr:to>
    <xdr:cxnSp macro="">
      <xdr:nvCxnSpPr>
        <xdr:cNvPr id="522" name="直線コネクタ 521"/>
        <xdr:cNvCxnSpPr/>
      </xdr:nvCxnSpPr>
      <xdr:spPr>
        <a:xfrm>
          <a:off x="16230600" y="64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138403</xdr:rowOff>
    </xdr:from>
    <xdr:ext cx="534377" cy="259045"/>
    <xdr:sp macro="" textlink="">
      <xdr:nvSpPr>
        <xdr:cNvPr id="523" name="消防費最大値テキスト"/>
        <xdr:cNvSpPr txBox="1"/>
      </xdr:nvSpPr>
      <xdr:spPr>
        <a:xfrm>
          <a:off x="16370300" y="54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20276</xdr:rowOff>
    </xdr:from>
    <xdr:to>
      <xdr:col>86</xdr:col>
      <xdr:colOff>25400</xdr:colOff>
      <xdr:row>33</xdr:row>
      <xdr:rowOff>20276</xdr:rowOff>
    </xdr:to>
    <xdr:cxnSp macro="">
      <xdr:nvCxnSpPr>
        <xdr:cNvPr id="524" name="直線コネクタ 523"/>
        <xdr:cNvCxnSpPr/>
      </xdr:nvCxnSpPr>
      <xdr:spPr>
        <a:xfrm>
          <a:off x="16230600" y="56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146729</xdr:rowOff>
    </xdr:from>
    <xdr:to>
      <xdr:col>85</xdr:col>
      <xdr:colOff>127000</xdr:colOff>
      <xdr:row>33</xdr:row>
      <xdr:rowOff>149587</xdr:rowOff>
    </xdr:to>
    <xdr:cxnSp macro="">
      <xdr:nvCxnSpPr>
        <xdr:cNvPr id="525" name="直線コネクタ 524"/>
        <xdr:cNvCxnSpPr/>
      </xdr:nvCxnSpPr>
      <xdr:spPr>
        <a:xfrm>
          <a:off x="15481300" y="5804579"/>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65727</xdr:rowOff>
    </xdr:from>
    <xdr:ext cx="534377" cy="259045"/>
    <xdr:sp macro="" textlink="">
      <xdr:nvSpPr>
        <xdr:cNvPr id="526" name="消防費平均値テキスト"/>
        <xdr:cNvSpPr txBox="1"/>
      </xdr:nvSpPr>
      <xdr:spPr>
        <a:xfrm>
          <a:off x="16370300" y="60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87300</xdr:rowOff>
    </xdr:from>
    <xdr:to>
      <xdr:col>85</xdr:col>
      <xdr:colOff>177800</xdr:colOff>
      <xdr:row>36</xdr:row>
      <xdr:rowOff>17450</xdr:rowOff>
    </xdr:to>
    <xdr:sp macro="" textlink="">
      <xdr:nvSpPr>
        <xdr:cNvPr id="527" name="フローチャート: 判断 526"/>
        <xdr:cNvSpPr/>
      </xdr:nvSpPr>
      <xdr:spPr>
        <a:xfrm>
          <a:off x="16268700" y="60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146729</xdr:rowOff>
    </xdr:from>
    <xdr:to>
      <xdr:col>81</xdr:col>
      <xdr:colOff>50800</xdr:colOff>
      <xdr:row>34</xdr:row>
      <xdr:rowOff>35211</xdr:rowOff>
    </xdr:to>
    <xdr:cxnSp macro="">
      <xdr:nvCxnSpPr>
        <xdr:cNvPr id="528" name="直線コネクタ 527"/>
        <xdr:cNvCxnSpPr/>
      </xdr:nvCxnSpPr>
      <xdr:spPr>
        <a:xfrm flipV="1">
          <a:off x="14592300" y="5804579"/>
          <a:ext cx="8890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89452</xdr:rowOff>
    </xdr:from>
    <xdr:to>
      <xdr:col>81</xdr:col>
      <xdr:colOff>101600</xdr:colOff>
      <xdr:row>36</xdr:row>
      <xdr:rowOff>19602</xdr:rowOff>
    </xdr:to>
    <xdr:sp macro="" textlink="">
      <xdr:nvSpPr>
        <xdr:cNvPr id="529" name="フローチャート: 判断 528"/>
        <xdr:cNvSpPr/>
      </xdr:nvSpPr>
      <xdr:spPr>
        <a:xfrm>
          <a:off x="15430500" y="60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10729</xdr:rowOff>
    </xdr:from>
    <xdr:ext cx="534377" cy="259045"/>
    <xdr:sp macro="" textlink="">
      <xdr:nvSpPr>
        <xdr:cNvPr id="530" name="テキスト ボックス 529"/>
        <xdr:cNvSpPr txBox="1"/>
      </xdr:nvSpPr>
      <xdr:spPr>
        <a:xfrm>
          <a:off x="15214111" y="61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7493</xdr:rowOff>
    </xdr:from>
    <xdr:to>
      <xdr:col>76</xdr:col>
      <xdr:colOff>114300</xdr:colOff>
      <xdr:row>34</xdr:row>
      <xdr:rowOff>35211</xdr:rowOff>
    </xdr:to>
    <xdr:cxnSp macro="">
      <xdr:nvCxnSpPr>
        <xdr:cNvPr id="531" name="直線コネクタ 530"/>
        <xdr:cNvCxnSpPr/>
      </xdr:nvCxnSpPr>
      <xdr:spPr>
        <a:xfrm>
          <a:off x="13703300" y="5665343"/>
          <a:ext cx="8890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68097</xdr:rowOff>
    </xdr:from>
    <xdr:to>
      <xdr:col>76</xdr:col>
      <xdr:colOff>165100</xdr:colOff>
      <xdr:row>35</xdr:row>
      <xdr:rowOff>169697</xdr:rowOff>
    </xdr:to>
    <xdr:sp macro="" textlink="">
      <xdr:nvSpPr>
        <xdr:cNvPr id="532" name="フローチャート: 判断 531"/>
        <xdr:cNvSpPr/>
      </xdr:nvSpPr>
      <xdr:spPr>
        <a:xfrm>
          <a:off x="14541500" y="606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160824</xdr:rowOff>
    </xdr:from>
    <xdr:ext cx="534377" cy="259045"/>
    <xdr:sp macro="" textlink="">
      <xdr:nvSpPr>
        <xdr:cNvPr id="533" name="テキスト ボックス 532"/>
        <xdr:cNvSpPr txBox="1"/>
      </xdr:nvSpPr>
      <xdr:spPr>
        <a:xfrm>
          <a:off x="14325111" y="616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145815</xdr:rowOff>
    </xdr:from>
    <xdr:to>
      <xdr:col>71</xdr:col>
      <xdr:colOff>177800</xdr:colOff>
      <xdr:row>33</xdr:row>
      <xdr:rowOff>7493</xdr:rowOff>
    </xdr:to>
    <xdr:cxnSp macro="">
      <xdr:nvCxnSpPr>
        <xdr:cNvPr id="534" name="直線コネクタ 533"/>
        <xdr:cNvCxnSpPr/>
      </xdr:nvCxnSpPr>
      <xdr:spPr>
        <a:xfrm>
          <a:off x="12814300" y="5460765"/>
          <a:ext cx="889000" cy="20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138106</xdr:rowOff>
    </xdr:from>
    <xdr:to>
      <xdr:col>72</xdr:col>
      <xdr:colOff>38100</xdr:colOff>
      <xdr:row>36</xdr:row>
      <xdr:rowOff>68256</xdr:rowOff>
    </xdr:to>
    <xdr:sp macro="" textlink="">
      <xdr:nvSpPr>
        <xdr:cNvPr id="535" name="フローチャート: 判断 534"/>
        <xdr:cNvSpPr/>
      </xdr:nvSpPr>
      <xdr:spPr>
        <a:xfrm>
          <a:off x="13652500" y="613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59383</xdr:rowOff>
    </xdr:from>
    <xdr:ext cx="534377" cy="259045"/>
    <xdr:sp macro="" textlink="">
      <xdr:nvSpPr>
        <xdr:cNvPr id="536" name="テキスト ボックス 535"/>
        <xdr:cNvSpPr txBox="1"/>
      </xdr:nvSpPr>
      <xdr:spPr>
        <a:xfrm>
          <a:off x="13436111" y="62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131286</xdr:rowOff>
    </xdr:from>
    <xdr:to>
      <xdr:col>67</xdr:col>
      <xdr:colOff>101600</xdr:colOff>
      <xdr:row>36</xdr:row>
      <xdr:rowOff>61436</xdr:rowOff>
    </xdr:to>
    <xdr:sp macro="" textlink="">
      <xdr:nvSpPr>
        <xdr:cNvPr id="537" name="フローチャート: 判断 536"/>
        <xdr:cNvSpPr/>
      </xdr:nvSpPr>
      <xdr:spPr>
        <a:xfrm>
          <a:off x="12763500" y="613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52563</xdr:rowOff>
    </xdr:from>
    <xdr:ext cx="534377" cy="259045"/>
    <xdr:sp macro="" textlink="">
      <xdr:nvSpPr>
        <xdr:cNvPr id="538" name="テキスト ボックス 537"/>
        <xdr:cNvSpPr txBox="1"/>
      </xdr:nvSpPr>
      <xdr:spPr>
        <a:xfrm>
          <a:off x="12547111" y="62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98787</xdr:rowOff>
    </xdr:from>
    <xdr:to>
      <xdr:col>85</xdr:col>
      <xdr:colOff>177800</xdr:colOff>
      <xdr:row>34</xdr:row>
      <xdr:rowOff>28937</xdr:rowOff>
    </xdr:to>
    <xdr:sp macro="" textlink="">
      <xdr:nvSpPr>
        <xdr:cNvPr id="544" name="楕円 543"/>
        <xdr:cNvSpPr/>
      </xdr:nvSpPr>
      <xdr:spPr>
        <a:xfrm>
          <a:off x="16268700" y="57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121664</xdr:rowOff>
    </xdr:from>
    <xdr:ext cx="534377" cy="259045"/>
    <xdr:sp macro="" textlink="">
      <xdr:nvSpPr>
        <xdr:cNvPr id="545" name="消防費該当値テキスト"/>
        <xdr:cNvSpPr txBox="1"/>
      </xdr:nvSpPr>
      <xdr:spPr>
        <a:xfrm>
          <a:off x="16370300" y="56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95929</xdr:rowOff>
    </xdr:from>
    <xdr:to>
      <xdr:col>81</xdr:col>
      <xdr:colOff>101600</xdr:colOff>
      <xdr:row>34</xdr:row>
      <xdr:rowOff>26079</xdr:rowOff>
    </xdr:to>
    <xdr:sp macro="" textlink="">
      <xdr:nvSpPr>
        <xdr:cNvPr id="546" name="楕円 545"/>
        <xdr:cNvSpPr/>
      </xdr:nvSpPr>
      <xdr:spPr>
        <a:xfrm>
          <a:off x="15430500" y="57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42606</xdr:rowOff>
    </xdr:from>
    <xdr:ext cx="534377" cy="259045"/>
    <xdr:sp macro="" textlink="">
      <xdr:nvSpPr>
        <xdr:cNvPr id="547" name="テキスト ボックス 546"/>
        <xdr:cNvSpPr txBox="1"/>
      </xdr:nvSpPr>
      <xdr:spPr>
        <a:xfrm>
          <a:off x="15214111" y="552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155861</xdr:rowOff>
    </xdr:from>
    <xdr:to>
      <xdr:col>76</xdr:col>
      <xdr:colOff>165100</xdr:colOff>
      <xdr:row>34</xdr:row>
      <xdr:rowOff>86011</xdr:rowOff>
    </xdr:to>
    <xdr:sp macro="" textlink="">
      <xdr:nvSpPr>
        <xdr:cNvPr id="548" name="楕円 547"/>
        <xdr:cNvSpPr/>
      </xdr:nvSpPr>
      <xdr:spPr>
        <a:xfrm>
          <a:off x="14541500" y="58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102538</xdr:rowOff>
    </xdr:from>
    <xdr:ext cx="534377" cy="259045"/>
    <xdr:sp macro="" textlink="">
      <xdr:nvSpPr>
        <xdr:cNvPr id="549" name="テキスト ボックス 548"/>
        <xdr:cNvSpPr txBox="1"/>
      </xdr:nvSpPr>
      <xdr:spPr>
        <a:xfrm>
          <a:off x="14325111" y="558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128143</xdr:rowOff>
    </xdr:from>
    <xdr:to>
      <xdr:col>72</xdr:col>
      <xdr:colOff>38100</xdr:colOff>
      <xdr:row>33</xdr:row>
      <xdr:rowOff>58293</xdr:rowOff>
    </xdr:to>
    <xdr:sp macro="" textlink="">
      <xdr:nvSpPr>
        <xdr:cNvPr id="550" name="楕円 549"/>
        <xdr:cNvSpPr/>
      </xdr:nvSpPr>
      <xdr:spPr>
        <a:xfrm>
          <a:off x="13652500" y="56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74820</xdr:rowOff>
    </xdr:from>
    <xdr:ext cx="534377" cy="259045"/>
    <xdr:sp macro="" textlink="">
      <xdr:nvSpPr>
        <xdr:cNvPr id="551" name="テキスト ボックス 550"/>
        <xdr:cNvSpPr txBox="1"/>
      </xdr:nvSpPr>
      <xdr:spPr>
        <a:xfrm>
          <a:off x="13436111" y="53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95015</xdr:rowOff>
    </xdr:from>
    <xdr:to>
      <xdr:col>67</xdr:col>
      <xdr:colOff>101600</xdr:colOff>
      <xdr:row>32</xdr:row>
      <xdr:rowOff>25165</xdr:rowOff>
    </xdr:to>
    <xdr:sp macro="" textlink="">
      <xdr:nvSpPr>
        <xdr:cNvPr id="552" name="楕円 551"/>
        <xdr:cNvSpPr/>
      </xdr:nvSpPr>
      <xdr:spPr>
        <a:xfrm>
          <a:off x="12763500" y="54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41692</xdr:rowOff>
    </xdr:from>
    <xdr:ext cx="534377" cy="259045"/>
    <xdr:sp macro="" textlink="">
      <xdr:nvSpPr>
        <xdr:cNvPr id="553" name="テキスト ボックス 552"/>
        <xdr:cNvSpPr txBox="1"/>
      </xdr:nvSpPr>
      <xdr:spPr>
        <a:xfrm>
          <a:off x="12547111" y="51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5" name="テキスト ボックス 56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9" name="テキスト ボックス 56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9" name="直線コネクタ 578"/>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80"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1" name="直線コネクタ 580"/>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2"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3" name="直線コネクタ 582"/>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140752</xdr:rowOff>
    </xdr:from>
    <xdr:to>
      <xdr:col>85</xdr:col>
      <xdr:colOff>127000</xdr:colOff>
      <xdr:row>53</xdr:row>
      <xdr:rowOff>99715</xdr:rowOff>
    </xdr:to>
    <xdr:cxnSp macro="">
      <xdr:nvCxnSpPr>
        <xdr:cNvPr id="584" name="直線コネクタ 583"/>
        <xdr:cNvCxnSpPr/>
      </xdr:nvCxnSpPr>
      <xdr:spPr>
        <a:xfrm flipV="1">
          <a:off x="15481300" y="8713252"/>
          <a:ext cx="838200" cy="47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94570</xdr:rowOff>
    </xdr:from>
    <xdr:ext cx="534377" cy="259045"/>
    <xdr:sp macro="" textlink="">
      <xdr:nvSpPr>
        <xdr:cNvPr id="585" name="教育費平均値テキスト"/>
        <xdr:cNvSpPr txBox="1"/>
      </xdr:nvSpPr>
      <xdr:spPr>
        <a:xfrm>
          <a:off x="16370300" y="969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6" name="フローチャート: 判断 585"/>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18686</xdr:rowOff>
    </xdr:from>
    <xdr:to>
      <xdr:col>81</xdr:col>
      <xdr:colOff>50800</xdr:colOff>
      <xdr:row>53</xdr:row>
      <xdr:rowOff>99715</xdr:rowOff>
    </xdr:to>
    <xdr:cxnSp macro="">
      <xdr:nvCxnSpPr>
        <xdr:cNvPr id="587" name="直線コネクタ 586"/>
        <xdr:cNvCxnSpPr/>
      </xdr:nvCxnSpPr>
      <xdr:spPr>
        <a:xfrm>
          <a:off x="14592300" y="9105536"/>
          <a:ext cx="889000" cy="8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8" name="フローチャート: 判断 587"/>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9" name="テキスト ボックス 588"/>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6100</xdr:rowOff>
    </xdr:from>
    <xdr:to>
      <xdr:col>76</xdr:col>
      <xdr:colOff>114300</xdr:colOff>
      <xdr:row>53</xdr:row>
      <xdr:rowOff>18686</xdr:rowOff>
    </xdr:to>
    <xdr:cxnSp macro="">
      <xdr:nvCxnSpPr>
        <xdr:cNvPr id="590" name="直線コネクタ 589"/>
        <xdr:cNvCxnSpPr/>
      </xdr:nvCxnSpPr>
      <xdr:spPr>
        <a:xfrm>
          <a:off x="13703300" y="9092950"/>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1" name="フローチャート: 判断 590"/>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61266</xdr:rowOff>
    </xdr:from>
    <xdr:ext cx="534377" cy="259045"/>
    <xdr:sp macro="" textlink="">
      <xdr:nvSpPr>
        <xdr:cNvPr id="592" name="テキスト ボックス 591"/>
        <xdr:cNvSpPr txBox="1"/>
      </xdr:nvSpPr>
      <xdr:spPr>
        <a:xfrm>
          <a:off x="14325111" y="98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6100</xdr:rowOff>
    </xdr:from>
    <xdr:to>
      <xdr:col>71</xdr:col>
      <xdr:colOff>177800</xdr:colOff>
      <xdr:row>53</xdr:row>
      <xdr:rowOff>157890</xdr:rowOff>
    </xdr:to>
    <xdr:cxnSp macro="">
      <xdr:nvCxnSpPr>
        <xdr:cNvPr id="593" name="直線コネクタ 592"/>
        <xdr:cNvCxnSpPr/>
      </xdr:nvCxnSpPr>
      <xdr:spPr>
        <a:xfrm flipV="1">
          <a:off x="12814300" y="9092950"/>
          <a:ext cx="889000" cy="1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4" name="フローチャート: 判断 593"/>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83610</xdr:rowOff>
    </xdr:from>
    <xdr:ext cx="534377" cy="259045"/>
    <xdr:sp macro="" textlink="">
      <xdr:nvSpPr>
        <xdr:cNvPr id="595" name="テキスト ボックス 594"/>
        <xdr:cNvSpPr txBox="1"/>
      </xdr:nvSpPr>
      <xdr:spPr>
        <a:xfrm>
          <a:off x="13436111" y="9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6" name="フローチャート: 判断 595"/>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61436</xdr:rowOff>
    </xdr:from>
    <xdr:ext cx="534377" cy="259045"/>
    <xdr:sp macro="" textlink="">
      <xdr:nvSpPr>
        <xdr:cNvPr id="597" name="テキスト ボックス 596"/>
        <xdr:cNvSpPr txBox="1"/>
      </xdr:nvSpPr>
      <xdr:spPr>
        <a:xfrm>
          <a:off x="12547111" y="98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89952</xdr:rowOff>
    </xdr:from>
    <xdr:to>
      <xdr:col>85</xdr:col>
      <xdr:colOff>177800</xdr:colOff>
      <xdr:row>51</xdr:row>
      <xdr:rowOff>20102</xdr:rowOff>
    </xdr:to>
    <xdr:sp macro="" textlink="">
      <xdr:nvSpPr>
        <xdr:cNvPr id="603" name="楕円 602"/>
        <xdr:cNvSpPr/>
      </xdr:nvSpPr>
      <xdr:spPr>
        <a:xfrm>
          <a:off x="16268700" y="86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42979</xdr:rowOff>
    </xdr:from>
    <xdr:ext cx="599010" cy="259045"/>
    <xdr:sp macro="" textlink="">
      <xdr:nvSpPr>
        <xdr:cNvPr id="604" name="教育費該当値テキスト"/>
        <xdr:cNvSpPr txBox="1"/>
      </xdr:nvSpPr>
      <xdr:spPr>
        <a:xfrm>
          <a:off x="16370300" y="861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48915</xdr:rowOff>
    </xdr:from>
    <xdr:to>
      <xdr:col>81</xdr:col>
      <xdr:colOff>101600</xdr:colOff>
      <xdr:row>53</xdr:row>
      <xdr:rowOff>150515</xdr:rowOff>
    </xdr:to>
    <xdr:sp macro="" textlink="">
      <xdr:nvSpPr>
        <xdr:cNvPr id="605" name="楕円 604"/>
        <xdr:cNvSpPr/>
      </xdr:nvSpPr>
      <xdr:spPr>
        <a:xfrm>
          <a:off x="15430500" y="913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167042</xdr:rowOff>
    </xdr:from>
    <xdr:ext cx="599010" cy="259045"/>
    <xdr:sp macro="" textlink="">
      <xdr:nvSpPr>
        <xdr:cNvPr id="606" name="テキスト ボックス 605"/>
        <xdr:cNvSpPr txBox="1"/>
      </xdr:nvSpPr>
      <xdr:spPr>
        <a:xfrm>
          <a:off x="15181795" y="891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139336</xdr:rowOff>
    </xdr:from>
    <xdr:to>
      <xdr:col>76</xdr:col>
      <xdr:colOff>165100</xdr:colOff>
      <xdr:row>53</xdr:row>
      <xdr:rowOff>69486</xdr:rowOff>
    </xdr:to>
    <xdr:sp macro="" textlink="">
      <xdr:nvSpPr>
        <xdr:cNvPr id="607" name="楕円 606"/>
        <xdr:cNvSpPr/>
      </xdr:nvSpPr>
      <xdr:spPr>
        <a:xfrm>
          <a:off x="14541500" y="90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86013</xdr:rowOff>
    </xdr:from>
    <xdr:ext cx="599010" cy="259045"/>
    <xdr:sp macro="" textlink="">
      <xdr:nvSpPr>
        <xdr:cNvPr id="608" name="テキスト ボックス 607"/>
        <xdr:cNvSpPr txBox="1"/>
      </xdr:nvSpPr>
      <xdr:spPr>
        <a:xfrm>
          <a:off x="14292795" y="882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126750</xdr:rowOff>
    </xdr:from>
    <xdr:to>
      <xdr:col>72</xdr:col>
      <xdr:colOff>38100</xdr:colOff>
      <xdr:row>53</xdr:row>
      <xdr:rowOff>56900</xdr:rowOff>
    </xdr:to>
    <xdr:sp macro="" textlink="">
      <xdr:nvSpPr>
        <xdr:cNvPr id="609" name="楕円 608"/>
        <xdr:cNvSpPr/>
      </xdr:nvSpPr>
      <xdr:spPr>
        <a:xfrm>
          <a:off x="13652500" y="90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73427</xdr:rowOff>
    </xdr:from>
    <xdr:ext cx="599010" cy="259045"/>
    <xdr:sp macro="" textlink="">
      <xdr:nvSpPr>
        <xdr:cNvPr id="610" name="テキスト ボックス 609"/>
        <xdr:cNvSpPr txBox="1"/>
      </xdr:nvSpPr>
      <xdr:spPr>
        <a:xfrm>
          <a:off x="13403795" y="881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107090</xdr:rowOff>
    </xdr:from>
    <xdr:to>
      <xdr:col>67</xdr:col>
      <xdr:colOff>101600</xdr:colOff>
      <xdr:row>54</xdr:row>
      <xdr:rowOff>37240</xdr:rowOff>
    </xdr:to>
    <xdr:sp macro="" textlink="">
      <xdr:nvSpPr>
        <xdr:cNvPr id="611" name="楕円 610"/>
        <xdr:cNvSpPr/>
      </xdr:nvSpPr>
      <xdr:spPr>
        <a:xfrm>
          <a:off x="12763500" y="91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53767</xdr:rowOff>
    </xdr:from>
    <xdr:ext cx="599010" cy="259045"/>
    <xdr:sp macro="" textlink="">
      <xdr:nvSpPr>
        <xdr:cNvPr id="612" name="テキスト ボックス 611"/>
        <xdr:cNvSpPr txBox="1"/>
      </xdr:nvSpPr>
      <xdr:spPr>
        <a:xfrm>
          <a:off x="12514795" y="896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2" name="テキスト ボックス 63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8" name="直線コネクタ 637"/>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1"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2" name="直線コネクタ 641"/>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95689</xdr:rowOff>
    </xdr:from>
    <xdr:to>
      <xdr:col>85</xdr:col>
      <xdr:colOff>127000</xdr:colOff>
      <xdr:row>79</xdr:row>
      <xdr:rowOff>98879</xdr:rowOff>
    </xdr:to>
    <xdr:cxnSp macro="">
      <xdr:nvCxnSpPr>
        <xdr:cNvPr id="643" name="直線コネクタ 642"/>
        <xdr:cNvCxnSpPr/>
      </xdr:nvCxnSpPr>
      <xdr:spPr>
        <a:xfrm>
          <a:off x="15481300" y="13640239"/>
          <a:ext cx="8382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4"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5" name="フローチャート: 判断 644"/>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87644</xdr:rowOff>
    </xdr:from>
    <xdr:to>
      <xdr:col>81</xdr:col>
      <xdr:colOff>50800</xdr:colOff>
      <xdr:row>79</xdr:row>
      <xdr:rowOff>95689</xdr:rowOff>
    </xdr:to>
    <xdr:cxnSp macro="">
      <xdr:nvCxnSpPr>
        <xdr:cNvPr id="646" name="直線コネクタ 645"/>
        <xdr:cNvCxnSpPr/>
      </xdr:nvCxnSpPr>
      <xdr:spPr>
        <a:xfrm>
          <a:off x="14592300" y="13632194"/>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7" name="フローチャート: 判断 646"/>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8" name="テキスト ボックス 647"/>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63316</xdr:rowOff>
    </xdr:from>
    <xdr:to>
      <xdr:col>76</xdr:col>
      <xdr:colOff>114300</xdr:colOff>
      <xdr:row>79</xdr:row>
      <xdr:rowOff>87644</xdr:rowOff>
    </xdr:to>
    <xdr:cxnSp macro="">
      <xdr:nvCxnSpPr>
        <xdr:cNvPr id="649" name="直線コネクタ 648"/>
        <xdr:cNvCxnSpPr/>
      </xdr:nvCxnSpPr>
      <xdr:spPr>
        <a:xfrm>
          <a:off x="13703300" y="13607866"/>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50" name="フローチャート: 判断 649"/>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1" name="テキスト ボックス 650"/>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63316</xdr:rowOff>
    </xdr:from>
    <xdr:to>
      <xdr:col>71</xdr:col>
      <xdr:colOff>177800</xdr:colOff>
      <xdr:row>79</xdr:row>
      <xdr:rowOff>98879</xdr:rowOff>
    </xdr:to>
    <xdr:cxnSp macro="">
      <xdr:nvCxnSpPr>
        <xdr:cNvPr id="652" name="直線コネクタ 651"/>
        <xdr:cNvCxnSpPr/>
      </xdr:nvCxnSpPr>
      <xdr:spPr>
        <a:xfrm flipV="1">
          <a:off x="12814300" y="13607866"/>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3" name="フローチャート: 判断 652"/>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4" name="テキスト ボックス 653"/>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5" name="フローチャート: 判断 654"/>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6" name="テキスト ボックス 655"/>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44889</xdr:rowOff>
    </xdr:from>
    <xdr:to>
      <xdr:col>81</xdr:col>
      <xdr:colOff>101600</xdr:colOff>
      <xdr:row>79</xdr:row>
      <xdr:rowOff>146489</xdr:rowOff>
    </xdr:to>
    <xdr:sp macro="" textlink="">
      <xdr:nvSpPr>
        <xdr:cNvPr id="664" name="楕円 663"/>
        <xdr:cNvSpPr/>
      </xdr:nvSpPr>
      <xdr:spPr>
        <a:xfrm>
          <a:off x="15430500" y="13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137616</xdr:rowOff>
    </xdr:from>
    <xdr:ext cx="378565" cy="259045"/>
    <xdr:sp macro="" textlink="">
      <xdr:nvSpPr>
        <xdr:cNvPr id="665" name="テキスト ボックス 664"/>
        <xdr:cNvSpPr txBox="1"/>
      </xdr:nvSpPr>
      <xdr:spPr>
        <a:xfrm>
          <a:off x="15292017" y="1368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36844</xdr:rowOff>
    </xdr:from>
    <xdr:to>
      <xdr:col>76</xdr:col>
      <xdr:colOff>165100</xdr:colOff>
      <xdr:row>79</xdr:row>
      <xdr:rowOff>138444</xdr:rowOff>
    </xdr:to>
    <xdr:sp macro="" textlink="">
      <xdr:nvSpPr>
        <xdr:cNvPr id="666" name="楕円 665"/>
        <xdr:cNvSpPr/>
      </xdr:nvSpPr>
      <xdr:spPr>
        <a:xfrm>
          <a:off x="14541500" y="135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129571</xdr:rowOff>
    </xdr:from>
    <xdr:ext cx="469744" cy="259045"/>
    <xdr:sp macro="" textlink="">
      <xdr:nvSpPr>
        <xdr:cNvPr id="667" name="テキスト ボックス 666"/>
        <xdr:cNvSpPr txBox="1"/>
      </xdr:nvSpPr>
      <xdr:spPr>
        <a:xfrm>
          <a:off x="14357428" y="136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12516</xdr:rowOff>
    </xdr:from>
    <xdr:to>
      <xdr:col>72</xdr:col>
      <xdr:colOff>38100</xdr:colOff>
      <xdr:row>79</xdr:row>
      <xdr:rowOff>114116</xdr:rowOff>
    </xdr:to>
    <xdr:sp macro="" textlink="">
      <xdr:nvSpPr>
        <xdr:cNvPr id="668" name="楕円 667"/>
        <xdr:cNvSpPr/>
      </xdr:nvSpPr>
      <xdr:spPr>
        <a:xfrm>
          <a:off x="13652500" y="135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105243</xdr:rowOff>
    </xdr:from>
    <xdr:ext cx="469744" cy="259045"/>
    <xdr:sp macro="" textlink="">
      <xdr:nvSpPr>
        <xdr:cNvPr id="669" name="テキスト ボックス 668"/>
        <xdr:cNvSpPr txBox="1"/>
      </xdr:nvSpPr>
      <xdr:spPr>
        <a:xfrm>
          <a:off x="13468428" y="1364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4" name="テキスト ボックス 68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8" name="直線コネクタ 697"/>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9"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700" name="直線コネクタ 699"/>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1"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2" name="直線コネクタ 701"/>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83922</xdr:rowOff>
    </xdr:from>
    <xdr:to>
      <xdr:col>85</xdr:col>
      <xdr:colOff>127000</xdr:colOff>
      <xdr:row>90</xdr:row>
      <xdr:rowOff>88591</xdr:rowOff>
    </xdr:to>
    <xdr:cxnSp macro="">
      <xdr:nvCxnSpPr>
        <xdr:cNvPr id="703" name="直線コネクタ 702"/>
        <xdr:cNvCxnSpPr/>
      </xdr:nvCxnSpPr>
      <xdr:spPr>
        <a:xfrm flipV="1">
          <a:off x="15481300" y="15514422"/>
          <a:ext cx="8382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4"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5" name="フローチャート: 判断 704"/>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88591</xdr:rowOff>
    </xdr:from>
    <xdr:to>
      <xdr:col>81</xdr:col>
      <xdr:colOff>50800</xdr:colOff>
      <xdr:row>90</xdr:row>
      <xdr:rowOff>145824</xdr:rowOff>
    </xdr:to>
    <xdr:cxnSp macro="">
      <xdr:nvCxnSpPr>
        <xdr:cNvPr id="706" name="直線コネクタ 705"/>
        <xdr:cNvCxnSpPr/>
      </xdr:nvCxnSpPr>
      <xdr:spPr>
        <a:xfrm flipV="1">
          <a:off x="14592300" y="15519091"/>
          <a:ext cx="889000" cy="5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7" name="フローチャート: 判断 706"/>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8" name="テキスト ボックス 707"/>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125135</xdr:rowOff>
    </xdr:from>
    <xdr:to>
      <xdr:col>76</xdr:col>
      <xdr:colOff>114300</xdr:colOff>
      <xdr:row>90</xdr:row>
      <xdr:rowOff>145824</xdr:rowOff>
    </xdr:to>
    <xdr:cxnSp macro="">
      <xdr:nvCxnSpPr>
        <xdr:cNvPr id="709" name="直線コネクタ 708"/>
        <xdr:cNvCxnSpPr/>
      </xdr:nvCxnSpPr>
      <xdr:spPr>
        <a:xfrm>
          <a:off x="13703300" y="15555635"/>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10" name="フローチャート: 判断 709"/>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1" name="テキスト ボックス 710"/>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66810</xdr:rowOff>
    </xdr:from>
    <xdr:to>
      <xdr:col>71</xdr:col>
      <xdr:colOff>177800</xdr:colOff>
      <xdr:row>90</xdr:row>
      <xdr:rowOff>125135</xdr:rowOff>
    </xdr:to>
    <xdr:cxnSp macro="">
      <xdr:nvCxnSpPr>
        <xdr:cNvPr id="712" name="直線コネクタ 711"/>
        <xdr:cNvCxnSpPr/>
      </xdr:nvCxnSpPr>
      <xdr:spPr>
        <a:xfrm>
          <a:off x="12814300" y="15497310"/>
          <a:ext cx="8890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3" name="フローチャート: 判断 712"/>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4" name="テキスト ボックス 713"/>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5" name="フローチャート: 判断 714"/>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6" name="テキスト ボックス 715"/>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33122</xdr:rowOff>
    </xdr:from>
    <xdr:to>
      <xdr:col>85</xdr:col>
      <xdr:colOff>177800</xdr:colOff>
      <xdr:row>90</xdr:row>
      <xdr:rowOff>134722</xdr:rowOff>
    </xdr:to>
    <xdr:sp macro="" textlink="">
      <xdr:nvSpPr>
        <xdr:cNvPr id="722" name="楕円 721"/>
        <xdr:cNvSpPr/>
      </xdr:nvSpPr>
      <xdr:spPr>
        <a:xfrm>
          <a:off x="16268700" y="154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157599</xdr:rowOff>
    </xdr:from>
    <xdr:ext cx="599010" cy="259045"/>
    <xdr:sp macro="" textlink="">
      <xdr:nvSpPr>
        <xdr:cNvPr id="723" name="公債費該当値テキスト"/>
        <xdr:cNvSpPr txBox="1"/>
      </xdr:nvSpPr>
      <xdr:spPr>
        <a:xfrm>
          <a:off x="16370300" y="1541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37791</xdr:rowOff>
    </xdr:from>
    <xdr:to>
      <xdr:col>81</xdr:col>
      <xdr:colOff>101600</xdr:colOff>
      <xdr:row>90</xdr:row>
      <xdr:rowOff>139391</xdr:rowOff>
    </xdr:to>
    <xdr:sp macro="" textlink="">
      <xdr:nvSpPr>
        <xdr:cNvPr id="724" name="楕円 723"/>
        <xdr:cNvSpPr/>
      </xdr:nvSpPr>
      <xdr:spPr>
        <a:xfrm>
          <a:off x="15430500" y="1546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155918</xdr:rowOff>
    </xdr:from>
    <xdr:ext cx="599010" cy="259045"/>
    <xdr:sp macro="" textlink="">
      <xdr:nvSpPr>
        <xdr:cNvPr id="725" name="テキスト ボックス 724"/>
        <xdr:cNvSpPr txBox="1"/>
      </xdr:nvSpPr>
      <xdr:spPr>
        <a:xfrm>
          <a:off x="15181795" y="1524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95024</xdr:rowOff>
    </xdr:from>
    <xdr:to>
      <xdr:col>76</xdr:col>
      <xdr:colOff>165100</xdr:colOff>
      <xdr:row>91</xdr:row>
      <xdr:rowOff>25174</xdr:rowOff>
    </xdr:to>
    <xdr:sp macro="" textlink="">
      <xdr:nvSpPr>
        <xdr:cNvPr id="726" name="楕円 725"/>
        <xdr:cNvSpPr/>
      </xdr:nvSpPr>
      <xdr:spPr>
        <a:xfrm>
          <a:off x="14541500" y="155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41701</xdr:rowOff>
    </xdr:from>
    <xdr:ext cx="599010" cy="259045"/>
    <xdr:sp macro="" textlink="">
      <xdr:nvSpPr>
        <xdr:cNvPr id="727" name="テキスト ボックス 726"/>
        <xdr:cNvSpPr txBox="1"/>
      </xdr:nvSpPr>
      <xdr:spPr>
        <a:xfrm>
          <a:off x="14292795" y="1530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74335</xdr:rowOff>
    </xdr:from>
    <xdr:to>
      <xdr:col>72</xdr:col>
      <xdr:colOff>38100</xdr:colOff>
      <xdr:row>91</xdr:row>
      <xdr:rowOff>4485</xdr:rowOff>
    </xdr:to>
    <xdr:sp macro="" textlink="">
      <xdr:nvSpPr>
        <xdr:cNvPr id="728" name="楕円 727"/>
        <xdr:cNvSpPr/>
      </xdr:nvSpPr>
      <xdr:spPr>
        <a:xfrm>
          <a:off x="13652500" y="1550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21012</xdr:rowOff>
    </xdr:from>
    <xdr:ext cx="599010" cy="259045"/>
    <xdr:sp macro="" textlink="">
      <xdr:nvSpPr>
        <xdr:cNvPr id="729" name="テキスト ボックス 728"/>
        <xdr:cNvSpPr txBox="1"/>
      </xdr:nvSpPr>
      <xdr:spPr>
        <a:xfrm>
          <a:off x="13403795"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16010</xdr:rowOff>
    </xdr:from>
    <xdr:to>
      <xdr:col>67</xdr:col>
      <xdr:colOff>101600</xdr:colOff>
      <xdr:row>90</xdr:row>
      <xdr:rowOff>117610</xdr:rowOff>
    </xdr:to>
    <xdr:sp macro="" textlink="">
      <xdr:nvSpPr>
        <xdr:cNvPr id="730" name="楕円 729"/>
        <xdr:cNvSpPr/>
      </xdr:nvSpPr>
      <xdr:spPr>
        <a:xfrm>
          <a:off x="12763500" y="154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134137</xdr:rowOff>
    </xdr:from>
    <xdr:ext cx="599010" cy="259045"/>
    <xdr:sp macro="" textlink="">
      <xdr:nvSpPr>
        <xdr:cNvPr id="731" name="テキスト ボックス 730"/>
        <xdr:cNvSpPr txBox="1"/>
      </xdr:nvSpPr>
      <xdr:spPr>
        <a:xfrm>
          <a:off x="12514795" y="1522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5" name="テキスト ボックス 74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7" name="テキスト ボックス 74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9" name="テキスト ボックス 74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3" name="直線コネクタ 752"/>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4"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6"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7" name="直線コネクタ 756"/>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9"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60" name="フローチャート: 判断 759"/>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2" name="フローチャート: 判断 761"/>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3" name="テキスト ボックス 762"/>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5" name="フローチャート: 判断 764"/>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6" name="テキスト ボックス 765"/>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8" name="フローチャート: 判断 767"/>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9" name="テキスト ボックス 768"/>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1" name="テキスト ボックス 770"/>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7" name="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8"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9" name="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0" name="テキスト ボックス 77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1" name="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2" name="テキスト ボックス 78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3" name="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4" name="テキスト ボックス 78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5" name="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6" name="テキスト ボックス 78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農林水産業費においては、住民一人当たり</a:t>
          </a:r>
          <a:r>
            <a:rPr kumimoji="1" lang="en-US" altLang="ja-JP" sz="1300">
              <a:latin typeface="ＭＳ Ｐゴシック" panose="020B0600070205080204" pitchFamily="50" charset="-128"/>
              <a:ea typeface="ＭＳ Ｐゴシック" panose="020B0600070205080204" pitchFamily="50" charset="-128"/>
            </a:rPr>
            <a:t>246,348</a:t>
          </a:r>
          <a:r>
            <a:rPr kumimoji="1" lang="ja-JP" altLang="en-US" sz="1300">
              <a:latin typeface="ＭＳ Ｐゴシック" panose="020B0600070205080204" pitchFamily="50" charset="-128"/>
              <a:ea typeface="ＭＳ Ｐゴシック" panose="020B0600070205080204" pitchFamily="50" charset="-128"/>
            </a:rPr>
            <a:t>円となっており、類似団体及び全国平均を大きく上回っています。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主な要因として、本町の一次産業である酪農業・漁業に係る経費が多額であることがあげられます。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教育費においては、広大な行政面積を有している特異な地域性から、道路関係にかかる経費、義務教育施設整備事業等が多額であるため、類似団体及び全国平均を大きく上回っている状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北海道別海町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財政調整基金を繰り入れたため、残高が減少し、年度末残高と当該年度実質収支額の標準財政規模比の合計が１９．０９％となりました。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今後、標準財政規模比が２０％以上となるよう財政基盤の確保に努めていきます。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北海道別海町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全会計において赤字となっておらず、黒字額の９割以上は別海町水道事業会計によるものとなっています。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18339330</v>
      </c>
      <c r="BO4" s="461"/>
      <c r="BP4" s="461"/>
      <c r="BQ4" s="461"/>
      <c r="BR4" s="461"/>
      <c r="BS4" s="461"/>
      <c r="BT4" s="461"/>
      <c r="BU4" s="462"/>
      <c r="BV4" s="460">
        <v>20390145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0.6</v>
      </c>
      <c r="CU4" s="642"/>
      <c r="CV4" s="642"/>
      <c r="CW4" s="642"/>
      <c r="CX4" s="642"/>
      <c r="CY4" s="642"/>
      <c r="CZ4" s="642"/>
      <c r="DA4" s="643"/>
      <c r="DB4" s="641">
        <v>0.9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18287562</v>
      </c>
      <c r="BO5" s="466"/>
      <c r="BP5" s="466"/>
      <c r="BQ5" s="466"/>
      <c r="BR5" s="466"/>
      <c r="BS5" s="466"/>
      <c r="BT5" s="466"/>
      <c r="BU5" s="467"/>
      <c r="BV5" s="465">
        <v>20295985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93.2</v>
      </c>
      <c r="CU5" s="436"/>
      <c r="CV5" s="436"/>
      <c r="CW5" s="436"/>
      <c r="CX5" s="436"/>
      <c r="CY5" s="436"/>
      <c r="CZ5" s="436"/>
      <c r="DA5" s="437"/>
      <c r="DB5" s="435">
        <v>92.7</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51768</v>
      </c>
      <c r="BO6" s="466"/>
      <c r="BP6" s="466"/>
      <c r="BQ6" s="466"/>
      <c r="BR6" s="466"/>
      <c r="BS6" s="466"/>
      <c r="BT6" s="466"/>
      <c r="BU6" s="467"/>
      <c r="BV6" s="465">
        <v>94160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97.3</v>
      </c>
      <c r="CU6" s="616"/>
      <c r="CV6" s="616"/>
      <c r="CW6" s="616"/>
      <c r="CX6" s="616"/>
      <c r="CY6" s="616"/>
      <c r="CZ6" s="616"/>
      <c r="DA6" s="617"/>
      <c r="DB6" s="615">
        <v>96.7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381</v>
      </c>
      <c r="BO7" s="466"/>
      <c r="BP7" s="466"/>
      <c r="BQ7" s="466"/>
      <c r="BR7" s="466"/>
      <c r="BS7" s="466"/>
      <c r="BT7" s="466"/>
      <c r="BU7" s="467"/>
      <c r="BV7" s="465">
        <v>4798</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9219195</v>
      </c>
      <c r="CU7" s="466"/>
      <c r="CV7" s="466"/>
      <c r="CW7" s="466"/>
      <c r="CX7" s="466"/>
      <c r="CY7" s="466"/>
      <c r="CZ7" s="466"/>
      <c r="DA7" s="467"/>
      <c r="DB7" s="465">
        <v>9724470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51387</v>
      </c>
      <c r="BO8" s="466"/>
      <c r="BP8" s="466"/>
      <c r="BQ8" s="466"/>
      <c r="BR8" s="466"/>
      <c r="BS8" s="466"/>
      <c r="BT8" s="466"/>
      <c r="BU8" s="467"/>
      <c r="BV8" s="465">
        <v>89362</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0.3</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c r="A9" s="186"/>
      <c r="B9" s="604" t="s">
        <v>109</v>
      </c>
      <c r="C9" s="605"/>
      <c r="D9" s="605"/>
      <c r="E9" s="605"/>
      <c r="F9" s="605"/>
      <c r="G9" s="605"/>
      <c r="H9" s="605"/>
      <c r="I9" s="605"/>
      <c r="J9" s="605"/>
      <c r="K9" s="528"/>
      <c r="L9" s="606" t="s">
        <v>110</v>
      </c>
      <c r="M9" s="607"/>
      <c r="N9" s="607"/>
      <c r="O9" s="607"/>
      <c r="P9" s="607"/>
      <c r="Q9" s="608"/>
      <c r="R9" s="609">
        <v>15273</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-37975</v>
      </c>
      <c r="BO9" s="466"/>
      <c r="BP9" s="466"/>
      <c r="BQ9" s="466"/>
      <c r="BR9" s="466"/>
      <c r="BS9" s="466"/>
      <c r="BT9" s="466"/>
      <c r="BU9" s="467"/>
      <c r="BV9" s="465">
        <v>23618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15</v>
      </c>
      <c r="CU9" s="436"/>
      <c r="CV9" s="436"/>
      <c r="CW9" s="436"/>
      <c r="CX9" s="436"/>
      <c r="CY9" s="436"/>
      <c r="CZ9" s="436"/>
      <c r="DA9" s="437"/>
      <c r="DB9" s="435">
        <v>15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116</v>
      </c>
      <c r="M10" s="439"/>
      <c r="N10" s="439"/>
      <c r="O10" s="439"/>
      <c r="P10" s="439"/>
      <c r="Q10" s="440"/>
      <c r="R10" s="441">
        <v>15855</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4041</v>
      </c>
      <c r="BO10" s="466"/>
      <c r="BP10" s="466"/>
      <c r="BQ10" s="466"/>
      <c r="BR10" s="466"/>
      <c r="BS10" s="466"/>
      <c r="BT10" s="466"/>
      <c r="BU10" s="467"/>
      <c r="BV10" s="465">
        <v>4097</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15171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800000</v>
      </c>
      <c r="BO12" s="466"/>
      <c r="BP12" s="466"/>
      <c r="BQ12" s="466"/>
      <c r="BR12" s="466"/>
      <c r="BS12" s="466"/>
      <c r="BT12" s="466"/>
      <c r="BU12" s="467"/>
      <c r="BV12" s="465">
        <v>450000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14858</v>
      </c>
      <c r="S13" s="569"/>
      <c r="T13" s="569"/>
      <c r="U13" s="569"/>
      <c r="V13" s="570"/>
      <c r="W13" s="556" t="s">
        <v>139</v>
      </c>
      <c r="X13" s="478"/>
      <c r="Y13" s="478"/>
      <c r="Z13" s="478"/>
      <c r="AA13" s="478"/>
      <c r="AB13" s="479"/>
      <c r="AC13" s="441">
        <v>3357</v>
      </c>
      <c r="AD13" s="442"/>
      <c r="AE13" s="442"/>
      <c r="AF13" s="442"/>
      <c r="AG13" s="443"/>
      <c r="AH13" s="441">
        <v>3465</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-833934</v>
      </c>
      <c r="BO13" s="466"/>
      <c r="BP13" s="466"/>
      <c r="BQ13" s="466"/>
      <c r="BR13" s="466"/>
      <c r="BS13" s="466"/>
      <c r="BT13" s="466"/>
      <c r="BU13" s="467"/>
      <c r="BV13" s="465">
        <v>-422285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11.7</v>
      </c>
      <c r="CU13" s="436"/>
      <c r="CV13" s="436"/>
      <c r="CW13" s="436"/>
      <c r="CX13" s="436"/>
      <c r="CY13" s="436"/>
      <c r="CZ13" s="436"/>
      <c r="DA13" s="437"/>
      <c r="DB13" s="435">
        <v>11.4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15377</v>
      </c>
      <c r="S14" s="569"/>
      <c r="T14" s="569"/>
      <c r="U14" s="569"/>
      <c r="V14" s="570"/>
      <c r="W14" s="571"/>
      <c r="X14" s="481"/>
      <c r="Y14" s="481"/>
      <c r="Z14" s="481"/>
      <c r="AA14" s="481"/>
      <c r="AB14" s="482"/>
      <c r="AC14" s="561">
        <v>40</v>
      </c>
      <c r="AD14" s="562"/>
      <c r="AE14" s="562"/>
      <c r="AF14" s="562"/>
      <c r="AG14" s="563"/>
      <c r="AH14" s="561">
        <v>40.9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70.8</v>
      </c>
      <c r="CU14" s="573"/>
      <c r="CV14" s="573"/>
      <c r="CW14" s="573"/>
      <c r="CX14" s="573"/>
      <c r="CY14" s="573"/>
      <c r="CZ14" s="573"/>
      <c r="DA14" s="574"/>
      <c r="DB14" s="572">
        <v>54.3</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15110</v>
      </c>
      <c r="S15" s="569"/>
      <c r="T15" s="569"/>
      <c r="U15" s="569"/>
      <c r="V15" s="570"/>
      <c r="W15" s="556" t="s">
        <v>147</v>
      </c>
      <c r="X15" s="478"/>
      <c r="Y15" s="478"/>
      <c r="Z15" s="478"/>
      <c r="AA15" s="478"/>
      <c r="AB15" s="479"/>
      <c r="AC15" s="441">
        <v>1115</v>
      </c>
      <c r="AD15" s="442"/>
      <c r="AE15" s="442"/>
      <c r="AF15" s="442"/>
      <c r="AG15" s="443"/>
      <c r="AH15" s="441">
        <v>1106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2672500</v>
      </c>
      <c r="BO15" s="461"/>
      <c r="BP15" s="461"/>
      <c r="BQ15" s="461"/>
      <c r="BR15" s="461"/>
      <c r="BS15" s="461"/>
      <c r="BT15" s="461"/>
      <c r="BU15" s="462"/>
      <c r="BV15" s="460">
        <v>2553567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13.3</v>
      </c>
      <c r="AD16" s="562"/>
      <c r="AE16" s="562"/>
      <c r="AF16" s="562"/>
      <c r="AG16" s="563"/>
      <c r="AH16" s="561">
        <v>13.1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8308242</v>
      </c>
      <c r="BO16" s="466"/>
      <c r="BP16" s="466"/>
      <c r="BQ16" s="466"/>
      <c r="BR16" s="466"/>
      <c r="BS16" s="466"/>
      <c r="BT16" s="466"/>
      <c r="BU16" s="467"/>
      <c r="BV16" s="465">
        <v>8536818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3924</v>
      </c>
      <c r="AD17" s="442"/>
      <c r="AE17" s="442"/>
      <c r="AF17" s="442"/>
      <c r="AG17" s="443"/>
      <c r="AH17" s="441">
        <v>3894</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3364467</v>
      </c>
      <c r="BO17" s="466"/>
      <c r="BP17" s="466"/>
      <c r="BQ17" s="466"/>
      <c r="BR17" s="466"/>
      <c r="BS17" s="466"/>
      <c r="BT17" s="466"/>
      <c r="BU17" s="467"/>
      <c r="BV17" s="465">
        <v>3339677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1319.63</v>
      </c>
      <c r="M18" s="530"/>
      <c r="N18" s="530"/>
      <c r="O18" s="530"/>
      <c r="P18" s="530"/>
      <c r="Q18" s="530"/>
      <c r="R18" s="531"/>
      <c r="S18" s="531"/>
      <c r="T18" s="531"/>
      <c r="U18" s="531"/>
      <c r="V18" s="532"/>
      <c r="W18" s="546"/>
      <c r="X18" s="547"/>
      <c r="Y18" s="547"/>
      <c r="Z18" s="547"/>
      <c r="AA18" s="547"/>
      <c r="AB18" s="557"/>
      <c r="AC18" s="429">
        <v>46.7</v>
      </c>
      <c r="AD18" s="430"/>
      <c r="AE18" s="430"/>
      <c r="AF18" s="430"/>
      <c r="AG18" s="533"/>
      <c r="AH18" s="429">
        <v>46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8566107</v>
      </c>
      <c r="BO18" s="466"/>
      <c r="BP18" s="466"/>
      <c r="BQ18" s="466"/>
      <c r="BR18" s="466"/>
      <c r="BS18" s="466"/>
      <c r="BT18" s="466"/>
      <c r="BU18" s="467"/>
      <c r="BV18" s="465">
        <v>9110811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11362406</v>
      </c>
      <c r="BO19" s="466"/>
      <c r="BP19" s="466"/>
      <c r="BQ19" s="466"/>
      <c r="BR19" s="466"/>
      <c r="BS19" s="466"/>
      <c r="BT19" s="466"/>
      <c r="BU19" s="467"/>
      <c r="BV19" s="465">
        <v>11427278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5997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16310211</v>
      </c>
      <c r="BO23" s="466"/>
      <c r="BP23" s="466"/>
      <c r="BQ23" s="466"/>
      <c r="BR23" s="466"/>
      <c r="BS23" s="466"/>
      <c r="BT23" s="466"/>
      <c r="BU23" s="467"/>
      <c r="BV23" s="465">
        <v>15822566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8470</v>
      </c>
      <c r="R24" s="442"/>
      <c r="S24" s="442"/>
      <c r="T24" s="442"/>
      <c r="U24" s="442"/>
      <c r="V24" s="443"/>
      <c r="W24" s="507"/>
      <c r="X24" s="498"/>
      <c r="Y24" s="499"/>
      <c r="Z24" s="438" t="s">
        <v>171</v>
      </c>
      <c r="AA24" s="439"/>
      <c r="AB24" s="439"/>
      <c r="AC24" s="439"/>
      <c r="AD24" s="439"/>
      <c r="AE24" s="439"/>
      <c r="AF24" s="439"/>
      <c r="AG24" s="440"/>
      <c r="AH24" s="441">
        <v>266</v>
      </c>
      <c r="AI24" s="442"/>
      <c r="AJ24" s="442"/>
      <c r="AK24" s="442"/>
      <c r="AL24" s="443"/>
      <c r="AM24" s="441">
        <v>773528</v>
      </c>
      <c r="AN24" s="442"/>
      <c r="AO24" s="442"/>
      <c r="AP24" s="442"/>
      <c r="AQ24" s="442"/>
      <c r="AR24" s="443"/>
      <c r="AS24" s="441">
        <v>2908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13125831</v>
      </c>
      <c r="BO24" s="466"/>
      <c r="BP24" s="466"/>
      <c r="BQ24" s="466"/>
      <c r="BR24" s="466"/>
      <c r="BS24" s="466"/>
      <c r="BT24" s="466"/>
      <c r="BU24" s="467"/>
      <c r="BV24" s="465">
        <v>13404362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6790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128</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3329383</v>
      </c>
      <c r="BO25" s="461"/>
      <c r="BP25" s="461"/>
      <c r="BQ25" s="461"/>
      <c r="BR25" s="461"/>
      <c r="BS25" s="461"/>
      <c r="BT25" s="461"/>
      <c r="BU25" s="462"/>
      <c r="BV25" s="460">
        <v>2624038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6110</v>
      </c>
      <c r="R26" s="442"/>
      <c r="S26" s="442"/>
      <c r="T26" s="442"/>
      <c r="U26" s="442"/>
      <c r="V26" s="443"/>
      <c r="W26" s="507"/>
      <c r="X26" s="498"/>
      <c r="Y26" s="499"/>
      <c r="Z26" s="438" t="s">
        <v>177</v>
      </c>
      <c r="AA26" s="520"/>
      <c r="AB26" s="520"/>
      <c r="AC26" s="520"/>
      <c r="AD26" s="520"/>
      <c r="AE26" s="520"/>
      <c r="AF26" s="520"/>
      <c r="AG26" s="521"/>
      <c r="AH26" s="441">
        <v>9</v>
      </c>
      <c r="AI26" s="442"/>
      <c r="AJ26" s="442"/>
      <c r="AK26" s="442"/>
      <c r="AL26" s="443"/>
      <c r="AM26" s="441">
        <v>27324</v>
      </c>
      <c r="AN26" s="442"/>
      <c r="AO26" s="442"/>
      <c r="AP26" s="442"/>
      <c r="AQ26" s="442"/>
      <c r="AR26" s="443"/>
      <c r="AS26" s="441">
        <v>3036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3060</v>
      </c>
      <c r="R27" s="442"/>
      <c r="S27" s="442"/>
      <c r="T27" s="442"/>
      <c r="U27" s="442"/>
      <c r="V27" s="443"/>
      <c r="W27" s="507"/>
      <c r="X27" s="498"/>
      <c r="Y27" s="499"/>
      <c r="Z27" s="438" t="s">
        <v>180</v>
      </c>
      <c r="AA27" s="439"/>
      <c r="AB27" s="439"/>
      <c r="AC27" s="439"/>
      <c r="AD27" s="439"/>
      <c r="AE27" s="439"/>
      <c r="AF27" s="439"/>
      <c r="AG27" s="440"/>
      <c r="AH27" s="441">
        <v>16</v>
      </c>
      <c r="AI27" s="442"/>
      <c r="AJ27" s="442"/>
      <c r="AK27" s="442"/>
      <c r="AL27" s="443"/>
      <c r="AM27" s="441">
        <v>45006</v>
      </c>
      <c r="AN27" s="442"/>
      <c r="AO27" s="442"/>
      <c r="AP27" s="442"/>
      <c r="AQ27" s="442"/>
      <c r="AR27" s="443"/>
      <c r="AS27" s="441">
        <v>2813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175940</v>
      </c>
      <c r="BO27" s="469"/>
      <c r="BP27" s="469"/>
      <c r="BQ27" s="469"/>
      <c r="BR27" s="469"/>
      <c r="BS27" s="469"/>
      <c r="BT27" s="469"/>
      <c r="BU27" s="470"/>
      <c r="BV27" s="468">
        <v>175930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2460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1708111</v>
      </c>
      <c r="BO28" s="461"/>
      <c r="BP28" s="461"/>
      <c r="BQ28" s="461"/>
      <c r="BR28" s="461"/>
      <c r="BS28" s="461"/>
      <c r="BT28" s="461"/>
      <c r="BU28" s="462"/>
      <c r="BV28" s="460">
        <v>2454070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14</v>
      </c>
      <c r="M29" s="442"/>
      <c r="N29" s="442"/>
      <c r="O29" s="442"/>
      <c r="P29" s="443"/>
      <c r="Q29" s="441">
        <v>2220</v>
      </c>
      <c r="R29" s="442"/>
      <c r="S29" s="442"/>
      <c r="T29" s="442"/>
      <c r="U29" s="442"/>
      <c r="V29" s="443"/>
      <c r="W29" s="508"/>
      <c r="X29" s="509"/>
      <c r="Y29" s="510"/>
      <c r="Z29" s="438" t="s">
        <v>186</v>
      </c>
      <c r="AA29" s="439"/>
      <c r="AB29" s="439"/>
      <c r="AC29" s="439"/>
      <c r="AD29" s="439"/>
      <c r="AE29" s="439"/>
      <c r="AF29" s="439"/>
      <c r="AG29" s="440"/>
      <c r="AH29" s="441">
        <v>282</v>
      </c>
      <c r="AI29" s="442"/>
      <c r="AJ29" s="442"/>
      <c r="AK29" s="442"/>
      <c r="AL29" s="443"/>
      <c r="AM29" s="441">
        <v>818534</v>
      </c>
      <c r="AN29" s="442"/>
      <c r="AO29" s="442"/>
      <c r="AP29" s="442"/>
      <c r="AQ29" s="442"/>
      <c r="AR29" s="443"/>
      <c r="AS29" s="441">
        <v>2903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573625</v>
      </c>
      <c r="BO29" s="466"/>
      <c r="BP29" s="466"/>
      <c r="BQ29" s="466"/>
      <c r="BR29" s="466"/>
      <c r="BS29" s="466"/>
      <c r="BT29" s="466"/>
      <c r="BU29" s="467"/>
      <c r="BV29" s="465">
        <v>813166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978934</v>
      </c>
      <c r="BO30" s="469"/>
      <c r="BP30" s="469"/>
      <c r="BQ30" s="469"/>
      <c r="BR30" s="469"/>
      <c r="BS30" s="469"/>
      <c r="BT30" s="469"/>
      <c r="BU30" s="470"/>
      <c r="BV30" s="468">
        <v>1037518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別海町水道事業会計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根室北部消防事務組合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別海町観光開発公社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町立別海病院事業会計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中標津町外２町葬斎組合</v>
      </c>
      <c r="BZ35" s="423"/>
      <c r="CA35" s="423"/>
      <c r="CB35" s="423"/>
      <c r="CC35" s="423"/>
      <c r="CD35" s="423"/>
      <c r="CE35" s="423"/>
      <c r="CF35" s="423"/>
      <c r="CG35" s="423"/>
      <c r="CH35" s="423"/>
      <c r="CI35" s="423"/>
      <c r="CJ35" s="423"/>
      <c r="CK35" s="423"/>
      <c r="CL35" s="423"/>
      <c r="CM35" s="423"/>
      <c r="CN35" s="213"/>
      <c r="CO35" s="424">
        <f t="shared" ref="CO35:CO43" si="3">IF(CQ35="","",CO34+1)</f>
        <v>13</v>
      </c>
      <c r="CP35" s="424"/>
      <c r="CQ35" s="423" t="str">
        <f>IF('各会計、関係団体の財政状況及び健全化判断比率'!BS8="","",'各会計、関係団体の財政状況及び健全化判断比率'!BS8)</f>
        <v>別海町酪農研修牧場</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根室北部廃棄物処理広域連合</v>
      </c>
      <c r="BZ36" s="423"/>
      <c r="CA36" s="423"/>
      <c r="CB36" s="423"/>
      <c r="CC36" s="423"/>
      <c r="CD36" s="423"/>
      <c r="CE36" s="423"/>
      <c r="CF36" s="423"/>
      <c r="CG36" s="423"/>
      <c r="CH36" s="423"/>
      <c r="CI36" s="423"/>
      <c r="CJ36" s="423"/>
      <c r="CK36" s="423"/>
      <c r="CL36" s="423"/>
      <c r="CM36" s="423"/>
      <c r="CN36" s="213"/>
      <c r="CO36" s="424">
        <f t="shared" si="3"/>
        <v>14</v>
      </c>
      <c r="CP36" s="424"/>
      <c r="CQ36" s="423" t="str">
        <f>IF('各会計、関係団体の財政状況及び健全化判断比率'!BS9="","",'各会計、関係団体の財政状況及び健全化判断比率'!BS9)</f>
        <v>べつかい乳業興社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15</v>
      </c>
      <c r="CP37" s="424"/>
      <c r="CQ37" s="423" t="str">
        <f>IF('各会計、関係団体の財政状況及び健全化判断比率'!BS10="","",'各会計、関係団体の財政状況及び健全化判断比率'!BS10)</f>
        <v>別海バイオマス発電株式会社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cuyGaYQjIvv9P/ZWAPGj3ONJKoHnqfhoZmClureXUvYqlhWA28pYDUItkVEr1ft9ro5SM1nleUE7/xZ5eGyh1Q==" saltValue="QjdIoj/PO23t3HQYIJGl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4" t="s">
        <v>571</v>
      </c>
      <c r="D34" s="1244"/>
      <c r="E34" s="1245"/>
      <c r="F34" s="32">
        <v>29.44</v>
      </c>
      <c r="G34" s="33">
        <v>28.29</v>
      </c>
      <c r="H34" s="33">
        <v>25.95</v>
      </c>
      <c r="I34" s="33">
        <v>24.62</v>
      </c>
      <c r="J34" s="34">
        <v>27.14</v>
      </c>
      <c r="K34" s="22"/>
      <c r="L34" s="22"/>
      <c r="M34" s="22"/>
      <c r="N34" s="22"/>
      <c r="O34" s="22"/>
      <c r="P34" s="22"/>
    </row>
    <row r="35" spans="1:16" ht="39" customHeight="1">
      <c r="A35" s="22"/>
      <c r="B35" s="35"/>
      <c r="C35" s="1238" t="s">
        <v>572</v>
      </c>
      <c r="D35" s="1239"/>
      <c r="E35" s="1240"/>
      <c r="F35" s="36">
        <v>1.57</v>
      </c>
      <c r="G35" s="37">
        <v>2.58</v>
      </c>
      <c r="H35" s="37">
        <v>2.35</v>
      </c>
      <c r="I35" s="37">
        <v>2.34</v>
      </c>
      <c r="J35" s="38">
        <v>1.42</v>
      </c>
      <c r="K35" s="22"/>
      <c r="L35" s="22"/>
      <c r="M35" s="22"/>
      <c r="N35" s="22"/>
      <c r="O35" s="22"/>
      <c r="P35" s="22"/>
    </row>
    <row r="36" spans="1:16" ht="39" customHeight="1">
      <c r="A36" s="22"/>
      <c r="B36" s="35"/>
      <c r="C36" s="1238" t="s">
        <v>573</v>
      </c>
      <c r="D36" s="1239"/>
      <c r="E36" s="1240"/>
      <c r="F36" s="36">
        <v>0.77</v>
      </c>
      <c r="G36" s="37">
        <v>1.17</v>
      </c>
      <c r="H36" s="37">
        <v>0.68</v>
      </c>
      <c r="I36" s="37">
        <v>0.91</v>
      </c>
      <c r="J36" s="38">
        <v>0.55000000000000004</v>
      </c>
      <c r="K36" s="22"/>
      <c r="L36" s="22"/>
      <c r="M36" s="22"/>
      <c r="N36" s="22"/>
      <c r="O36" s="22"/>
      <c r="P36" s="22"/>
    </row>
    <row r="37" spans="1:16" ht="39" customHeight="1">
      <c r="A37" s="22"/>
      <c r="B37" s="35"/>
      <c r="C37" s="1238" t="s">
        <v>574</v>
      </c>
      <c r="D37" s="1239"/>
      <c r="E37" s="1240"/>
      <c r="F37" s="36">
        <v>0.04</v>
      </c>
      <c r="G37" s="37">
        <v>0.09</v>
      </c>
      <c r="H37" s="37">
        <v>1.63</v>
      </c>
      <c r="I37" s="37">
        <v>2.0099999999999998</v>
      </c>
      <c r="J37" s="38">
        <v>0</v>
      </c>
      <c r="K37" s="22"/>
      <c r="L37" s="22"/>
      <c r="M37" s="22"/>
      <c r="N37" s="22"/>
      <c r="O37" s="22"/>
      <c r="P37" s="22"/>
    </row>
    <row r="38" spans="1:16" ht="39" customHeight="1">
      <c r="A38" s="22"/>
      <c r="B38" s="35"/>
      <c r="C38" s="1238" t="s">
        <v>575</v>
      </c>
      <c r="D38" s="1239"/>
      <c r="E38" s="1240"/>
      <c r="F38" s="36">
        <v>0</v>
      </c>
      <c r="G38" s="37">
        <v>0</v>
      </c>
      <c r="H38" s="37">
        <v>0</v>
      </c>
      <c r="I38" s="37">
        <v>0</v>
      </c>
      <c r="J38" s="38">
        <v>0</v>
      </c>
      <c r="K38" s="22"/>
      <c r="L38" s="22"/>
      <c r="M38" s="22"/>
      <c r="N38" s="22"/>
      <c r="O38" s="22"/>
      <c r="P38" s="22"/>
    </row>
    <row r="39" spans="1:16" ht="39" customHeight="1">
      <c r="A39" s="22"/>
      <c r="B39" s="35"/>
      <c r="C39" s="1238" t="s">
        <v>576</v>
      </c>
      <c r="D39" s="1239"/>
      <c r="E39" s="1240"/>
      <c r="F39" s="36">
        <v>0</v>
      </c>
      <c r="G39" s="37">
        <v>0</v>
      </c>
      <c r="H39" s="37">
        <v>0</v>
      </c>
      <c r="I39" s="37">
        <v>0</v>
      </c>
      <c r="J39" s="38">
        <v>0</v>
      </c>
      <c r="K39" s="22"/>
      <c r="L39" s="22"/>
      <c r="M39" s="22"/>
      <c r="N39" s="22"/>
      <c r="O39" s="22"/>
      <c r="P39" s="22"/>
    </row>
    <row r="40" spans="1:16" ht="39" customHeight="1">
      <c r="A40" s="22"/>
      <c r="B40" s="35"/>
      <c r="C40" s="1238" t="s">
        <v>577</v>
      </c>
      <c r="D40" s="1239"/>
      <c r="E40" s="1240"/>
      <c r="F40" s="36">
        <v>0</v>
      </c>
      <c r="G40" s="37">
        <v>0</v>
      </c>
      <c r="H40" s="37">
        <v>0</v>
      </c>
      <c r="I40" s="37">
        <v>0</v>
      </c>
      <c r="J40" s="38">
        <v>0</v>
      </c>
      <c r="K40" s="22"/>
      <c r="L40" s="22"/>
      <c r="M40" s="22"/>
      <c r="N40" s="22"/>
      <c r="O40" s="22"/>
      <c r="P40" s="22"/>
    </row>
    <row r="41" spans="1:16" ht="39" customHeight="1">
      <c r="A41" s="22"/>
      <c r="B41" s="35"/>
      <c r="C41" s="1238" t="s">
        <v>578</v>
      </c>
      <c r="D41" s="1239"/>
      <c r="E41" s="1240"/>
      <c r="F41" s="36">
        <v>0.22</v>
      </c>
      <c r="G41" s="37">
        <v>0.4</v>
      </c>
      <c r="H41" s="37">
        <v>0.54</v>
      </c>
      <c r="I41" s="37">
        <v>0.17</v>
      </c>
      <c r="J41" s="38">
        <v>0</v>
      </c>
      <c r="K41" s="22"/>
      <c r="L41" s="22"/>
      <c r="M41" s="22"/>
      <c r="N41" s="22"/>
      <c r="O41" s="22"/>
      <c r="P41" s="22"/>
    </row>
    <row r="42" spans="1:16" ht="39" customHeight="1">
      <c r="A42" s="22"/>
      <c r="B42" s="39"/>
      <c r="C42" s="1238" t="s">
        <v>579</v>
      </c>
      <c r="D42" s="1239"/>
      <c r="E42" s="1240"/>
      <c r="F42" s="36" t="s">
        <v>521</v>
      </c>
      <c r="G42" s="37" t="s">
        <v>521</v>
      </c>
      <c r="H42" s="37" t="s">
        <v>521</v>
      </c>
      <c r="I42" s="37" t="s">
        <v>521</v>
      </c>
      <c r="J42" s="38" t="s">
        <v>521</v>
      </c>
      <c r="K42" s="22"/>
      <c r="L42" s="22"/>
      <c r="M42" s="22"/>
      <c r="N42" s="22"/>
      <c r="O42" s="22"/>
      <c r="P42" s="22"/>
    </row>
    <row r="43" spans="1:16" ht="39" customHeight="1" thickBot="1">
      <c r="A43" s="22"/>
      <c r="B43" s="40"/>
      <c r="C43" s="1241" t="s">
        <v>580</v>
      </c>
      <c r="D43" s="1242"/>
      <c r="E43" s="1243"/>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oop0b3w7MozbmHaSXW4BUJg9yzUIPRuA2WuJjboqe+j/ERfdVxYficfDdAv4l3W4TWC1s7cqudaogW1j4PyTA==" saltValue="KYYlZZVlWcTEeCX/+5ju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S61" sqref="S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4" t="s">
        <v>11</v>
      </c>
      <c r="C45" s="1265"/>
      <c r="D45" s="58"/>
      <c r="E45" s="1270" t="s">
        <v>12</v>
      </c>
      <c r="F45" s="1270"/>
      <c r="G45" s="1270"/>
      <c r="H45" s="1270"/>
      <c r="I45" s="1270"/>
      <c r="J45" s="1271"/>
      <c r="K45" s="59">
        <v>1845</v>
      </c>
      <c r="L45" s="60">
        <v>1771</v>
      </c>
      <c r="M45" s="60">
        <v>1729</v>
      </c>
      <c r="N45" s="60">
        <v>1769</v>
      </c>
      <c r="O45" s="61">
        <v>1750</v>
      </c>
      <c r="P45" s="48"/>
      <c r="Q45" s="48"/>
      <c r="R45" s="48"/>
      <c r="S45" s="48"/>
      <c r="T45" s="48"/>
      <c r="U45" s="48"/>
    </row>
    <row r="46" spans="1:21" ht="30.75" customHeight="1">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c r="A48" s="48"/>
      <c r="B48" s="1266"/>
      <c r="C48" s="1267"/>
      <c r="D48" s="62"/>
      <c r="E48" s="1248" t="s">
        <v>15</v>
      </c>
      <c r="F48" s="1248"/>
      <c r="G48" s="1248"/>
      <c r="H48" s="1248"/>
      <c r="I48" s="1248"/>
      <c r="J48" s="1249"/>
      <c r="K48" s="63">
        <v>410</v>
      </c>
      <c r="L48" s="64">
        <v>411</v>
      </c>
      <c r="M48" s="64">
        <v>417</v>
      </c>
      <c r="N48" s="64">
        <v>370</v>
      </c>
      <c r="O48" s="65">
        <v>353</v>
      </c>
      <c r="P48" s="48"/>
      <c r="Q48" s="48"/>
      <c r="R48" s="48"/>
      <c r="S48" s="48"/>
      <c r="T48" s="48"/>
      <c r="U48" s="48"/>
    </row>
    <row r="49" spans="1:21" ht="30.75" customHeight="1">
      <c r="A49" s="48"/>
      <c r="B49" s="1266"/>
      <c r="C49" s="1267"/>
      <c r="D49" s="62"/>
      <c r="E49" s="1248" t="s">
        <v>16</v>
      </c>
      <c r="F49" s="1248"/>
      <c r="G49" s="1248"/>
      <c r="H49" s="1248"/>
      <c r="I49" s="1248"/>
      <c r="J49" s="1249"/>
      <c r="K49" s="63">
        <v>117</v>
      </c>
      <c r="L49" s="64">
        <v>159</v>
      </c>
      <c r="M49" s="64">
        <v>165</v>
      </c>
      <c r="N49" s="64">
        <v>165</v>
      </c>
      <c r="O49" s="65">
        <v>165</v>
      </c>
      <c r="P49" s="48"/>
      <c r="Q49" s="48"/>
      <c r="R49" s="48"/>
      <c r="S49" s="48"/>
      <c r="T49" s="48"/>
      <c r="U49" s="48"/>
    </row>
    <row r="50" spans="1:21" ht="30.75" customHeight="1">
      <c r="A50" s="48"/>
      <c r="B50" s="1266"/>
      <c r="C50" s="1267"/>
      <c r="D50" s="62"/>
      <c r="E50" s="1248" t="s">
        <v>17</v>
      </c>
      <c r="F50" s="1248"/>
      <c r="G50" s="1248"/>
      <c r="H50" s="1248"/>
      <c r="I50" s="1248"/>
      <c r="J50" s="1249"/>
      <c r="K50" s="63">
        <v>78</v>
      </c>
      <c r="L50" s="64">
        <v>73</v>
      </c>
      <c r="M50" s="64">
        <v>64</v>
      </c>
      <c r="N50" s="64">
        <v>67</v>
      </c>
      <c r="O50" s="65">
        <v>64</v>
      </c>
      <c r="P50" s="48"/>
      <c r="Q50" s="48"/>
      <c r="R50" s="48"/>
      <c r="S50" s="48"/>
      <c r="T50" s="48"/>
      <c r="U50" s="48"/>
    </row>
    <row r="51" spans="1:21" ht="30.75" customHeight="1">
      <c r="A51" s="48"/>
      <c r="B51" s="1268"/>
      <c r="C51" s="1269"/>
      <c r="D51" s="66"/>
      <c r="E51" s="1248" t="s">
        <v>18</v>
      </c>
      <c r="F51" s="1248"/>
      <c r="G51" s="1248"/>
      <c r="H51" s="1248"/>
      <c r="I51" s="1248"/>
      <c r="J51" s="1249"/>
      <c r="K51" s="63">
        <v>0</v>
      </c>
      <c r="L51" s="64">
        <v>1</v>
      </c>
      <c r="M51" s="64">
        <v>1</v>
      </c>
      <c r="N51" s="64">
        <v>1</v>
      </c>
      <c r="O51" s="65">
        <v>1</v>
      </c>
      <c r="P51" s="48"/>
      <c r="Q51" s="48"/>
      <c r="R51" s="48"/>
      <c r="S51" s="48"/>
      <c r="T51" s="48"/>
      <c r="U51" s="48"/>
    </row>
    <row r="52" spans="1:21" ht="30.75" customHeight="1">
      <c r="A52" s="48"/>
      <c r="B52" s="1246" t="s">
        <v>19</v>
      </c>
      <c r="C52" s="1247"/>
      <c r="D52" s="66"/>
      <c r="E52" s="1248" t="s">
        <v>20</v>
      </c>
      <c r="F52" s="1248"/>
      <c r="G52" s="1248"/>
      <c r="H52" s="1248"/>
      <c r="I52" s="1248"/>
      <c r="J52" s="1249"/>
      <c r="K52" s="63">
        <v>1480</v>
      </c>
      <c r="L52" s="64">
        <v>1446</v>
      </c>
      <c r="M52" s="64">
        <v>1430</v>
      </c>
      <c r="N52" s="64">
        <v>1431</v>
      </c>
      <c r="O52" s="65">
        <v>1363</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970</v>
      </c>
      <c r="L53" s="69">
        <v>969</v>
      </c>
      <c r="M53" s="69">
        <v>946</v>
      </c>
      <c r="N53" s="69">
        <v>941</v>
      </c>
      <c r="O53" s="70">
        <v>970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c r="B57" s="1254" t="s">
        <v>25</v>
      </c>
      <c r="C57" s="1255"/>
      <c r="D57" s="1258" t="s">
        <v>26</v>
      </c>
      <c r="E57" s="1259"/>
      <c r="F57" s="1259"/>
      <c r="G57" s="1259"/>
      <c r="H57" s="1259"/>
      <c r="I57" s="1259"/>
      <c r="J57" s="1260"/>
      <c r="K57" s="82" t="s">
        <v>601</v>
      </c>
      <c r="L57" s="83" t="s">
        <v>601</v>
      </c>
      <c r="M57" s="83" t="s">
        <v>601</v>
      </c>
      <c r="N57" s="83" t="s">
        <v>601</v>
      </c>
      <c r="O57" s="84" t="s">
        <v>601</v>
      </c>
    </row>
    <row r="58" spans="1:21" ht="31.5" customHeight="1" thickBot="1">
      <c r="B58" s="1256"/>
      <c r="C58" s="1257"/>
      <c r="D58" s="1261" t="s">
        <v>27</v>
      </c>
      <c r="E58" s="1262"/>
      <c r="F58" s="1262"/>
      <c r="G58" s="1262"/>
      <c r="H58" s="1262"/>
      <c r="I58" s="1262"/>
      <c r="J58" s="1263"/>
      <c r="K58" s="85" t="s">
        <v>601</v>
      </c>
      <c r="L58" s="86" t="s">
        <v>601</v>
      </c>
      <c r="M58" s="86" t="s">
        <v>603</v>
      </c>
      <c r="N58" s="86" t="s">
        <v>601</v>
      </c>
      <c r="O58" s="87" t="s">
        <v>602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UmIPdmtI1RRZPqAGwYoFX34Dfl9fQ9T7laOCEefFQuQot6rVEhWN/f/5nzSOcCTae5VTmhUBRT8aVKRdHoBQ==" saltValue="WHmvC1eOh70/3etdBjCb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84" t="s">
        <v>30</v>
      </c>
      <c r="C41" s="1285"/>
      <c r="D41" s="101"/>
      <c r="E41" s="1286" t="s">
        <v>31</v>
      </c>
      <c r="F41" s="1286"/>
      <c r="G41" s="1286"/>
      <c r="H41" s="1287"/>
      <c r="I41" s="102">
        <v>15212</v>
      </c>
      <c r="J41" s="103">
        <v>15478</v>
      </c>
      <c r="K41" s="103">
        <v>15819</v>
      </c>
      <c r="L41" s="103">
        <v>15823</v>
      </c>
      <c r="M41" s="104">
        <v>16310</v>
      </c>
    </row>
    <row r="42" spans="2:13" ht="27.75" customHeight="1">
      <c r="B42" s="1274"/>
      <c r="C42" s="1275"/>
      <c r="D42" s="105"/>
      <c r="E42" s="1278" t="s">
        <v>32</v>
      </c>
      <c r="F42" s="1278"/>
      <c r="G42" s="1278"/>
      <c r="H42" s="1279"/>
      <c r="I42" s="106">
        <v>140</v>
      </c>
      <c r="J42" s="107">
        <v>108</v>
      </c>
      <c r="K42" s="107">
        <v>79</v>
      </c>
      <c r="L42" s="107">
        <v>90</v>
      </c>
      <c r="M42" s="108">
        <v>56</v>
      </c>
    </row>
    <row r="43" spans="2:13" ht="27.75" customHeight="1">
      <c r="B43" s="1274"/>
      <c r="C43" s="1275"/>
      <c r="D43" s="105"/>
      <c r="E43" s="1278" t="s">
        <v>33</v>
      </c>
      <c r="F43" s="1278"/>
      <c r="G43" s="1278"/>
      <c r="H43" s="1279"/>
      <c r="I43" s="106">
        <v>3313</v>
      </c>
      <c r="J43" s="107">
        <v>3112</v>
      </c>
      <c r="K43" s="107">
        <v>2920</v>
      </c>
      <c r="L43" s="107">
        <v>2696</v>
      </c>
      <c r="M43" s="108">
        <v>2679</v>
      </c>
    </row>
    <row r="44" spans="2:13" ht="27.75" customHeight="1">
      <c r="B44" s="1274"/>
      <c r="C44" s="1275"/>
      <c r="D44" s="105"/>
      <c r="E44" s="1278" t="s">
        <v>34</v>
      </c>
      <c r="F44" s="1278"/>
      <c r="G44" s="1278"/>
      <c r="H44" s="1279"/>
      <c r="I44" s="106">
        <v>1300</v>
      </c>
      <c r="J44" s="107">
        <v>1216</v>
      </c>
      <c r="K44" s="107">
        <v>1068</v>
      </c>
      <c r="L44" s="107">
        <v>917</v>
      </c>
      <c r="M44" s="108">
        <v>764</v>
      </c>
    </row>
    <row r="45" spans="2:13" ht="27.75" customHeight="1">
      <c r="B45" s="1274"/>
      <c r="C45" s="1275"/>
      <c r="D45" s="105"/>
      <c r="E45" s="1278" t="s">
        <v>35</v>
      </c>
      <c r="F45" s="1278"/>
      <c r="G45" s="1278"/>
      <c r="H45" s="1279"/>
      <c r="I45" s="106">
        <v>1828</v>
      </c>
      <c r="J45" s="107">
        <v>1700</v>
      </c>
      <c r="K45" s="107">
        <v>1636</v>
      </c>
      <c r="L45" s="107">
        <v>1626</v>
      </c>
      <c r="M45" s="108">
        <v>1449</v>
      </c>
    </row>
    <row r="46" spans="2:13" ht="27.75" customHeight="1">
      <c r="B46" s="1274"/>
      <c r="C46" s="1275"/>
      <c r="D46" s="109"/>
      <c r="E46" s="1278" t="s">
        <v>36</v>
      </c>
      <c r="F46" s="1278"/>
      <c r="G46" s="1278"/>
      <c r="H46" s="1279"/>
      <c r="I46" s="106" t="s">
        <v>521</v>
      </c>
      <c r="J46" s="107" t="s">
        <v>521</v>
      </c>
      <c r="K46" s="107" t="s">
        <v>521</v>
      </c>
      <c r="L46" s="107" t="s">
        <v>521</v>
      </c>
      <c r="M46" s="108" t="s">
        <v>521</v>
      </c>
    </row>
    <row r="47" spans="2:13" ht="27.75" customHeight="1">
      <c r="B47" s="1274"/>
      <c r="C47" s="1275"/>
      <c r="D47" s="110"/>
      <c r="E47" s="1288" t="s">
        <v>37</v>
      </c>
      <c r="F47" s="1289"/>
      <c r="G47" s="1289"/>
      <c r="H47" s="1290"/>
      <c r="I47" s="106" t="s">
        <v>521</v>
      </c>
      <c r="J47" s="107" t="s">
        <v>521</v>
      </c>
      <c r="K47" s="107" t="s">
        <v>521</v>
      </c>
      <c r="L47" s="107" t="s">
        <v>521</v>
      </c>
      <c r="M47" s="108" t="s">
        <v>521</v>
      </c>
    </row>
    <row r="48" spans="2:13" ht="27.75" customHeight="1">
      <c r="B48" s="1274"/>
      <c r="C48" s="1275"/>
      <c r="D48" s="105"/>
      <c r="E48" s="1278" t="s">
        <v>38</v>
      </c>
      <c r="F48" s="1278"/>
      <c r="G48" s="1278"/>
      <c r="H48" s="1279"/>
      <c r="I48" s="106" t="s">
        <v>521</v>
      </c>
      <c r="J48" s="107" t="s">
        <v>521</v>
      </c>
      <c r="K48" s="107" t="s">
        <v>521</v>
      </c>
      <c r="L48" s="107" t="s">
        <v>521</v>
      </c>
      <c r="M48" s="108" t="s">
        <v>521</v>
      </c>
    </row>
    <row r="49" spans="2:13" ht="27.75" customHeight="1">
      <c r="B49" s="1276"/>
      <c r="C49" s="1277"/>
      <c r="D49" s="105"/>
      <c r="E49" s="1278" t="s">
        <v>39</v>
      </c>
      <c r="F49" s="1278"/>
      <c r="G49" s="1278"/>
      <c r="H49" s="1279"/>
      <c r="I49" s="106" t="s">
        <v>521</v>
      </c>
      <c r="J49" s="107" t="s">
        <v>521</v>
      </c>
      <c r="K49" s="107" t="s">
        <v>521</v>
      </c>
      <c r="L49" s="107" t="s">
        <v>521</v>
      </c>
      <c r="M49" s="108" t="s">
        <v>521</v>
      </c>
    </row>
    <row r="50" spans="2:13" ht="27.75" customHeight="1">
      <c r="B50" s="1272" t="s">
        <v>40</v>
      </c>
      <c r="C50" s="1273"/>
      <c r="D50" s="111"/>
      <c r="E50" s="1278" t="s">
        <v>41</v>
      </c>
      <c r="F50" s="1278"/>
      <c r="G50" s="1278"/>
      <c r="H50" s="1279"/>
      <c r="I50" s="106">
        <v>4597</v>
      </c>
      <c r="J50" s="107">
        <v>4839</v>
      </c>
      <c r="K50" s="107">
        <v>4927</v>
      </c>
      <c r="L50" s="107">
        <v>4646</v>
      </c>
      <c r="M50" s="108">
        <v>3748</v>
      </c>
    </row>
    <row r="51" spans="2:13" ht="27.75" customHeight="1">
      <c r="B51" s="1274"/>
      <c r="C51" s="1275"/>
      <c r="D51" s="105"/>
      <c r="E51" s="1278" t="s">
        <v>42</v>
      </c>
      <c r="F51" s="1278"/>
      <c r="G51" s="1278"/>
      <c r="H51" s="1279"/>
      <c r="I51" s="106">
        <v>493</v>
      </c>
      <c r="J51" s="107">
        <v>372</v>
      </c>
      <c r="K51" s="107">
        <v>365</v>
      </c>
      <c r="L51" s="107">
        <v>346</v>
      </c>
      <c r="M51" s="108">
        <v>320</v>
      </c>
    </row>
    <row r="52" spans="2:13" ht="27.75" customHeight="1">
      <c r="B52" s="1276"/>
      <c r="C52" s="1277"/>
      <c r="D52" s="105"/>
      <c r="E52" s="1278" t="s">
        <v>43</v>
      </c>
      <c r="F52" s="1278"/>
      <c r="G52" s="1278"/>
      <c r="H52" s="1279"/>
      <c r="I52" s="106">
        <v>11973</v>
      </c>
      <c r="J52" s="107">
        <v>11864</v>
      </c>
      <c r="K52" s="107">
        <v>11964</v>
      </c>
      <c r="L52" s="107">
        <v>11623</v>
      </c>
      <c r="M52" s="108">
        <v>11590</v>
      </c>
    </row>
    <row r="53" spans="2:13" ht="27.75" customHeight="1" thickBot="1">
      <c r="B53" s="1280" t="s">
        <v>44</v>
      </c>
      <c r="C53" s="1281"/>
      <c r="D53" s="112"/>
      <c r="E53" s="1282" t="s">
        <v>45</v>
      </c>
      <c r="F53" s="1282"/>
      <c r="G53" s="1282"/>
      <c r="H53" s="1283"/>
      <c r="I53" s="113">
        <v>4729</v>
      </c>
      <c r="J53" s="114">
        <v>4540</v>
      </c>
      <c r="K53" s="114">
        <v>4268</v>
      </c>
      <c r="L53" s="114">
        <v>4536</v>
      </c>
      <c r="M53" s="115">
        <v>5601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3/Z9BuX0fX98gbvxwRlpPuYKzxMU3RoVIKVYIhsimL5V7apm45S26xExjzyWXYCepGF3HqkhZj1PNulAyApQ==" saltValue="vCfe1wAdbhveNhoeU7O+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8" zoomScale="75" zoomScaleNormal="75" zoomScaleSheetLayoutView="100" workbookViewId="0">
      <selection activeCell="F61" sqref="F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99" t="s">
        <v>48</v>
      </c>
      <c r="D55" s="1299"/>
      <c r="E55" s="1300"/>
      <c r="F55" s="127">
        <v>2850</v>
      </c>
      <c r="G55" s="127">
        <v>2454</v>
      </c>
      <c r="H55" s="128">
        <v>1708</v>
      </c>
    </row>
    <row r="56" spans="2:8" ht="52.5" customHeight="1">
      <c r="B56" s="129"/>
      <c r="C56" s="1301" t="s">
        <v>49</v>
      </c>
      <c r="D56" s="1301"/>
      <c r="E56" s="1302"/>
      <c r="F56" s="130">
        <v>866</v>
      </c>
      <c r="G56" s="130">
        <v>813</v>
      </c>
      <c r="H56" s="131">
        <v>574</v>
      </c>
    </row>
    <row r="57" spans="2:8" ht="53.25" customHeight="1">
      <c r="B57" s="129"/>
      <c r="C57" s="1303" t="s">
        <v>50</v>
      </c>
      <c r="D57" s="1303"/>
      <c r="E57" s="1304"/>
      <c r="F57" s="132">
        <v>1117</v>
      </c>
      <c r="G57" s="132">
        <v>1038</v>
      </c>
      <c r="H57" s="133">
        <v>979</v>
      </c>
    </row>
    <row r="58" spans="2:8" ht="45.75" customHeight="1">
      <c r="B58" s="134"/>
      <c r="C58" s="1291" t="s">
        <v>595</v>
      </c>
      <c r="D58" s="1292"/>
      <c r="E58" s="1293"/>
      <c r="F58" s="135">
        <v>425</v>
      </c>
      <c r="G58" s="135">
        <v>424</v>
      </c>
      <c r="H58" s="136">
        <v>420</v>
      </c>
    </row>
    <row r="59" spans="2:8" ht="45.75" customHeight="1">
      <c r="B59" s="134"/>
      <c r="C59" s="1291" t="s">
        <v>596</v>
      </c>
      <c r="D59" s="1292"/>
      <c r="E59" s="1293"/>
      <c r="F59" s="135">
        <v>363</v>
      </c>
      <c r="G59" s="135">
        <v>330</v>
      </c>
      <c r="H59" s="136">
        <v>298</v>
      </c>
    </row>
    <row r="60" spans="2:8" ht="45.75" customHeight="1">
      <c r="B60" s="134"/>
      <c r="C60" s="1291" t="s">
        <v>597</v>
      </c>
      <c r="D60" s="1292"/>
      <c r="E60" s="1293"/>
      <c r="F60" s="135">
        <v>151</v>
      </c>
      <c r="G60" s="135">
        <v>100</v>
      </c>
      <c r="H60" s="136">
        <v>50</v>
      </c>
    </row>
    <row r="61" spans="2:8" ht="45.75" customHeight="1">
      <c r="B61" s="134"/>
      <c r="C61" s="1291" t="s">
        <v>599</v>
      </c>
      <c r="D61" s="1292"/>
      <c r="E61" s="1293"/>
      <c r="F61" s="135">
        <v>10</v>
      </c>
      <c r="G61" s="135">
        <v>20</v>
      </c>
      <c r="H61" s="136">
        <v>49</v>
      </c>
    </row>
    <row r="62" spans="2:8" ht="45.75" customHeight="1" thickBot="1">
      <c r="B62" s="137"/>
      <c r="C62" s="1294" t="s">
        <v>598</v>
      </c>
      <c r="D62" s="1295"/>
      <c r="E62" s="1296"/>
      <c r="F62" s="138">
        <v>53</v>
      </c>
      <c r="G62" s="138">
        <v>46</v>
      </c>
      <c r="H62" s="139">
        <v>39</v>
      </c>
    </row>
    <row r="63" spans="2:8" ht="52.5" customHeight="1" thickBot="1">
      <c r="B63" s="140"/>
      <c r="C63" s="1297" t="s">
        <v>51</v>
      </c>
      <c r="D63" s="1297"/>
      <c r="E63" s="1298"/>
      <c r="F63" s="141">
        <v>4833</v>
      </c>
      <c r="G63" s="141">
        <v>4305</v>
      </c>
      <c r="H63" s="142">
        <v>3261</v>
      </c>
    </row>
    <row r="64" spans="2:8" ht="15" customHeight="1"/>
    <row r="65" ht="0" hidden="1" customHeight="1"/>
    <row r="66" ht="0" hidden="1" customHeight="1"/>
  </sheetData>
  <sheetProtection algorithmName="SHA-512" hashValue="KQ0GqRd4GHiKOHkSdPmuL6RvdTiK3j+KX/HQw8d83I0IjNpkrrMi0iMfB7V57pJh7feZk8MNSTDGJ85kJbGFRw==" saltValue="laTPgsRChxXu2vjLr15q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BI40" sqref="BI40"/>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617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607</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608</v>
      </c>
      <c r="AO51" s="1321"/>
      <c r="AP51" s="1321"/>
      <c r="AQ51" s="1321"/>
      <c r="AR51" s="1321"/>
      <c r="AS51" s="1321"/>
      <c r="AT51" s="1321"/>
      <c r="AU51" s="1321"/>
      <c r="AV51" s="1321"/>
      <c r="AW51" s="1321"/>
      <c r="AX51" s="1321"/>
      <c r="AY51" s="1321"/>
      <c r="AZ51" s="1321"/>
      <c r="BA51" s="1321"/>
      <c r="BB51" s="1321" t="s">
        <v>609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53.5</v>
      </c>
      <c r="BY51" s="1319"/>
      <c r="BZ51" s="1319"/>
      <c r="CA51" s="1319"/>
      <c r="CB51" s="1319"/>
      <c r="CC51" s="1319"/>
      <c r="CD51" s="1319"/>
      <c r="CE51" s="1319"/>
      <c r="CF51" s="1319">
        <v>52.1</v>
      </c>
      <c r="CG51" s="1319"/>
      <c r="CH51" s="1319"/>
      <c r="CI51" s="1319"/>
      <c r="CJ51" s="1319"/>
      <c r="CK51" s="1319"/>
      <c r="CL51" s="1319"/>
      <c r="CM51" s="1319"/>
      <c r="CN51" s="1319">
        <v>54.3</v>
      </c>
      <c r="CO51" s="1319"/>
      <c r="CP51" s="1319"/>
      <c r="CQ51" s="1319"/>
      <c r="CR51" s="1319"/>
      <c r="CS51" s="1319"/>
      <c r="CT51" s="1319"/>
      <c r="CU51" s="1319"/>
      <c r="CV51" s="1319">
        <v>70.8</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60.2</v>
      </c>
      <c r="BY53" s="1319"/>
      <c r="BZ53" s="1319"/>
      <c r="CA53" s="1319"/>
      <c r="CB53" s="1319"/>
      <c r="CC53" s="1319"/>
      <c r="CD53" s="1319"/>
      <c r="CE53" s="1319"/>
      <c r="CF53" s="1319">
        <v>61</v>
      </c>
      <c r="CG53" s="1319"/>
      <c r="CH53" s="1319"/>
      <c r="CI53" s="1319"/>
      <c r="CJ53" s="1319"/>
      <c r="CK53" s="1319"/>
      <c r="CL53" s="1319"/>
      <c r="CM53" s="1319"/>
      <c r="CN53" s="1319">
        <v>61.7</v>
      </c>
      <c r="CO53" s="1319"/>
      <c r="CP53" s="1319"/>
      <c r="CQ53" s="1319"/>
      <c r="CR53" s="1319"/>
      <c r="CS53" s="1319"/>
      <c r="CT53" s="1319"/>
      <c r="CU53" s="1319"/>
      <c r="CV53" s="1319">
        <v>62.3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611</v>
      </c>
      <c r="AO55" s="1318"/>
      <c r="AP55" s="1318"/>
      <c r="AQ55" s="1318"/>
      <c r="AR55" s="1318"/>
      <c r="AS55" s="1318"/>
      <c r="AT55" s="1318"/>
      <c r="AU55" s="1318"/>
      <c r="AV55" s="1318"/>
      <c r="AW55" s="1318"/>
      <c r="AX55" s="1318"/>
      <c r="AY55" s="1318"/>
      <c r="AZ55" s="1318"/>
      <c r="BA55" s="1318"/>
      <c r="BB55" s="1321" t="s">
        <v>612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37.200000000000003</v>
      </c>
      <c r="BY55" s="1319"/>
      <c r="BZ55" s="1319"/>
      <c r="CA55" s="1319"/>
      <c r="CB55" s="1319"/>
      <c r="CC55" s="1319"/>
      <c r="CD55" s="1319"/>
      <c r="CE55" s="1319"/>
      <c r="CF55" s="1319">
        <v>24</v>
      </c>
      <c r="CG55" s="1319"/>
      <c r="CH55" s="1319"/>
      <c r="CI55" s="1319"/>
      <c r="CJ55" s="1319"/>
      <c r="CK55" s="1319"/>
      <c r="CL55" s="1319"/>
      <c r="CM55" s="1319"/>
      <c r="CN55" s="1319">
        <v>19.8</v>
      </c>
      <c r="CO55" s="1319"/>
      <c r="CP55" s="1319"/>
      <c r="CQ55" s="1319"/>
      <c r="CR55" s="1319"/>
      <c r="CS55" s="1319"/>
      <c r="CT55" s="1319"/>
      <c r="CU55" s="1319"/>
      <c r="CV55" s="1319">
        <v>19.8</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610</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55.8</v>
      </c>
      <c r="BY57" s="1319"/>
      <c r="BZ57" s="1319"/>
      <c r="CA57" s="1319"/>
      <c r="CB57" s="1319"/>
      <c r="CC57" s="1319"/>
      <c r="CD57" s="1319"/>
      <c r="CE57" s="1319"/>
      <c r="CF57" s="1319">
        <v>56.1</v>
      </c>
      <c r="CG57" s="1319"/>
      <c r="CH57" s="1319"/>
      <c r="CI57" s="1319"/>
      <c r="CJ57" s="1319"/>
      <c r="CK57" s="1319"/>
      <c r="CL57" s="1319"/>
      <c r="CM57" s="1319"/>
      <c r="CN57" s="1319">
        <v>58.6</v>
      </c>
      <c r="CO57" s="1319"/>
      <c r="CP57" s="1319"/>
      <c r="CQ57" s="1319"/>
      <c r="CR57" s="1319"/>
      <c r="CS57" s="1319"/>
      <c r="CT57" s="1319"/>
      <c r="CU57" s="1319"/>
      <c r="CV57" s="1319">
        <v>59.3</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613</v>
      </c>
    </row>
    <row r="64" spans="1:109">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607</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c r="B73" s="394"/>
      <c r="G73" s="1325"/>
      <c r="H73" s="1325"/>
      <c r="I73" s="1325"/>
      <c r="J73" s="1325"/>
      <c r="K73" s="1326"/>
      <c r="L73" s="1326"/>
      <c r="M73" s="1326"/>
      <c r="N73" s="1326"/>
      <c r="AM73" s="403"/>
      <c r="AN73" s="1321" t="s">
        <v>608</v>
      </c>
      <c r="AO73" s="1321"/>
      <c r="AP73" s="1321"/>
      <c r="AQ73" s="1321"/>
      <c r="AR73" s="1321"/>
      <c r="AS73" s="1321"/>
      <c r="AT73" s="1321"/>
      <c r="AU73" s="1321"/>
      <c r="AV73" s="1321"/>
      <c r="AW73" s="1321"/>
      <c r="AX73" s="1321"/>
      <c r="AY73" s="1321"/>
      <c r="AZ73" s="1321"/>
      <c r="BA73" s="1321"/>
      <c r="BB73" s="1321" t="s">
        <v>612</v>
      </c>
      <c r="BC73" s="1321"/>
      <c r="BD73" s="1321"/>
      <c r="BE73" s="1321"/>
      <c r="BF73" s="1321"/>
      <c r="BG73" s="1321"/>
      <c r="BH73" s="1321"/>
      <c r="BI73" s="1321"/>
      <c r="BJ73" s="1321"/>
      <c r="BK73" s="1321"/>
      <c r="BL73" s="1321"/>
      <c r="BM73" s="1321"/>
      <c r="BN73" s="1321"/>
      <c r="BO73" s="1321"/>
      <c r="BP73" s="1319">
        <v>57.6</v>
      </c>
      <c r="BQ73" s="1319"/>
      <c r="BR73" s="1319"/>
      <c r="BS73" s="1319"/>
      <c r="BT73" s="1319"/>
      <c r="BU73" s="1319"/>
      <c r="BV73" s="1319"/>
      <c r="BW73" s="1319"/>
      <c r="BX73" s="1319">
        <v>53.5</v>
      </c>
      <c r="BY73" s="1319"/>
      <c r="BZ73" s="1319"/>
      <c r="CA73" s="1319"/>
      <c r="CB73" s="1319"/>
      <c r="CC73" s="1319"/>
      <c r="CD73" s="1319"/>
      <c r="CE73" s="1319"/>
      <c r="CF73" s="1319">
        <v>52.1</v>
      </c>
      <c r="CG73" s="1319"/>
      <c r="CH73" s="1319"/>
      <c r="CI73" s="1319"/>
      <c r="CJ73" s="1319"/>
      <c r="CK73" s="1319"/>
      <c r="CL73" s="1319"/>
      <c r="CM73" s="1319"/>
      <c r="CN73" s="1319">
        <v>54.3</v>
      </c>
      <c r="CO73" s="1319"/>
      <c r="CP73" s="1319"/>
      <c r="CQ73" s="1319"/>
      <c r="CR73" s="1319"/>
      <c r="CS73" s="1319"/>
      <c r="CT73" s="1319"/>
      <c r="CU73" s="1319"/>
      <c r="CV73" s="1319">
        <v>70.8</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614</v>
      </c>
      <c r="BC75" s="1321"/>
      <c r="BD75" s="1321"/>
      <c r="BE75" s="1321"/>
      <c r="BF75" s="1321"/>
      <c r="BG75" s="1321"/>
      <c r="BH75" s="1321"/>
      <c r="BI75" s="1321"/>
      <c r="BJ75" s="1321"/>
      <c r="BK75" s="1321"/>
      <c r="BL75" s="1321"/>
      <c r="BM75" s="1321"/>
      <c r="BN75" s="1321"/>
      <c r="BO75" s="1321"/>
      <c r="BP75" s="1319">
        <v>12.3</v>
      </c>
      <c r="BQ75" s="1319"/>
      <c r="BR75" s="1319"/>
      <c r="BS75" s="1319"/>
      <c r="BT75" s="1319"/>
      <c r="BU75" s="1319"/>
      <c r="BV75" s="1319"/>
      <c r="BW75" s="1319"/>
      <c r="BX75" s="1319">
        <v>11.8</v>
      </c>
      <c r="BY75" s="1319"/>
      <c r="BZ75" s="1319"/>
      <c r="CA75" s="1319"/>
      <c r="CB75" s="1319"/>
      <c r="CC75" s="1319"/>
      <c r="CD75" s="1319"/>
      <c r="CE75" s="1319"/>
      <c r="CF75" s="1319">
        <v>11.6</v>
      </c>
      <c r="CG75" s="1319"/>
      <c r="CH75" s="1319"/>
      <c r="CI75" s="1319"/>
      <c r="CJ75" s="1319"/>
      <c r="CK75" s="1319"/>
      <c r="CL75" s="1319"/>
      <c r="CM75" s="1319"/>
      <c r="CN75" s="1319">
        <v>11.4</v>
      </c>
      <c r="CO75" s="1319"/>
      <c r="CP75" s="1319"/>
      <c r="CQ75" s="1319"/>
      <c r="CR75" s="1319"/>
      <c r="CS75" s="1319"/>
      <c r="CT75" s="1319"/>
      <c r="CU75" s="1319"/>
      <c r="CV75" s="1319">
        <v>11.7</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611</v>
      </c>
      <c r="AO77" s="1318"/>
      <c r="AP77" s="1318"/>
      <c r="AQ77" s="1318"/>
      <c r="AR77" s="1318"/>
      <c r="AS77" s="1318"/>
      <c r="AT77" s="1318"/>
      <c r="AU77" s="1318"/>
      <c r="AV77" s="1318"/>
      <c r="AW77" s="1318"/>
      <c r="AX77" s="1318"/>
      <c r="AY77" s="1318"/>
      <c r="AZ77" s="1318"/>
      <c r="BA77" s="1318"/>
      <c r="BB77" s="1321" t="s">
        <v>612</v>
      </c>
      <c r="BC77" s="1321"/>
      <c r="BD77" s="1321"/>
      <c r="BE77" s="1321"/>
      <c r="BF77" s="1321"/>
      <c r="BG77" s="1321"/>
      <c r="BH77" s="1321"/>
      <c r="BI77" s="1321"/>
      <c r="BJ77" s="1321"/>
      <c r="BK77" s="1321"/>
      <c r="BL77" s="1321"/>
      <c r="BM77" s="1321"/>
      <c r="BN77" s="1321"/>
      <c r="BO77" s="1321"/>
      <c r="BP77" s="1319">
        <v>49.7</v>
      </c>
      <c r="BQ77" s="1319"/>
      <c r="BR77" s="1319"/>
      <c r="BS77" s="1319"/>
      <c r="BT77" s="1319"/>
      <c r="BU77" s="1319"/>
      <c r="BV77" s="1319"/>
      <c r="BW77" s="1319"/>
      <c r="BX77" s="1319">
        <v>37.200000000000003</v>
      </c>
      <c r="BY77" s="1319"/>
      <c r="BZ77" s="1319"/>
      <c r="CA77" s="1319"/>
      <c r="CB77" s="1319"/>
      <c r="CC77" s="1319"/>
      <c r="CD77" s="1319"/>
      <c r="CE77" s="1319"/>
      <c r="CF77" s="1319">
        <v>24</v>
      </c>
      <c r="CG77" s="1319"/>
      <c r="CH77" s="1319"/>
      <c r="CI77" s="1319"/>
      <c r="CJ77" s="1319"/>
      <c r="CK77" s="1319"/>
      <c r="CL77" s="1319"/>
      <c r="CM77" s="1319"/>
      <c r="CN77" s="1319">
        <v>19.8</v>
      </c>
      <c r="CO77" s="1319"/>
      <c r="CP77" s="1319"/>
      <c r="CQ77" s="1319"/>
      <c r="CR77" s="1319"/>
      <c r="CS77" s="1319"/>
      <c r="CT77" s="1319"/>
      <c r="CU77" s="1319"/>
      <c r="CV77" s="1319">
        <v>19.8</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615</v>
      </c>
      <c r="BC79" s="1321"/>
      <c r="BD79" s="1321"/>
      <c r="BE79" s="1321"/>
      <c r="BF79" s="1321"/>
      <c r="BG79" s="1321"/>
      <c r="BH79" s="1321"/>
      <c r="BI79" s="1321"/>
      <c r="BJ79" s="1321"/>
      <c r="BK79" s="1321"/>
      <c r="BL79" s="1321"/>
      <c r="BM79" s="1321"/>
      <c r="BN79" s="1321"/>
      <c r="BO79" s="1321"/>
      <c r="BP79" s="1319">
        <v>11.2</v>
      </c>
      <c r="BQ79" s="1319"/>
      <c r="BR79" s="1319"/>
      <c r="BS79" s="1319"/>
      <c r="BT79" s="1319"/>
      <c r="BU79" s="1319"/>
      <c r="BV79" s="1319"/>
      <c r="BW79" s="1319"/>
      <c r="BX79" s="1319">
        <v>10.1</v>
      </c>
      <c r="BY79" s="1319"/>
      <c r="BZ79" s="1319"/>
      <c r="CA79" s="1319"/>
      <c r="CB79" s="1319"/>
      <c r="CC79" s="1319"/>
      <c r="CD79" s="1319"/>
      <c r="CE79" s="1319"/>
      <c r="CF79" s="1319">
        <v>9.1</v>
      </c>
      <c r="CG79" s="1319"/>
      <c r="CH79" s="1319"/>
      <c r="CI79" s="1319"/>
      <c r="CJ79" s="1319"/>
      <c r="CK79" s="1319"/>
      <c r="CL79" s="1319"/>
      <c r="CM79" s="1319"/>
      <c r="CN79" s="1319">
        <v>8.9</v>
      </c>
      <c r="CO79" s="1319"/>
      <c r="CP79" s="1319"/>
      <c r="CQ79" s="1319"/>
      <c r="CR79" s="1319"/>
      <c r="CS79" s="1319"/>
      <c r="CT79" s="1319"/>
      <c r="CU79" s="1319"/>
      <c r="CV79" s="1319">
        <v>8.8000000000000007</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zHD13+04qQzNiVXZtO6deJRCX8nkcUdK58wKh8IdQTAHs84FhcIqwN7UY4vlWZaOmxMoC60Tfa36BHKG3Yvow==" saltValue="/osDLzjSu/iG7O6cmGKq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4" zoomScale="75" zoomScaleNormal="75"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UGuIrumPrsyeneBhVCEK5zrSmZ3J9tYuKIOJjvSzpS/1KcHfLSUsGj3KPeQwIaN6miK1LDXIvZV5AvGZlbRtg==" saltValue="HtP46J5WdgaPfq/n1JMt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election activeCell="AN65" sqref="AN6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BNtQlLnf/FBdm5cbT784U6VsWk0pKmAAz2QO4JiIcnkUxn+42woDFAxRdH3rujOdOmC+mz7V3MMRevzq7YsvQ==" saltValue="QhhR763Tj9/Qc4XqpitS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559</v>
      </c>
      <c r="G2" s="156"/>
      <c r="H2" s="157"/>
    </row>
    <row r="3" spans="1:8">
      <c r="A3" s="153" t="s">
        <v>552</v>
      </c>
      <c r="B3" s="158"/>
      <c r="C3" s="159"/>
      <c r="D3" s="160">
        <v>258002</v>
      </c>
      <c r="E3" s="161"/>
      <c r="F3" s="162">
        <v>101693</v>
      </c>
      <c r="G3" s="163"/>
      <c r="H3" s="164"/>
    </row>
    <row r="4" spans="1:8">
      <c r="A4" s="165"/>
      <c r="B4" s="166"/>
      <c r="C4" s="167"/>
      <c r="D4" s="168">
        <v>144135</v>
      </c>
      <c r="E4" s="169"/>
      <c r="F4" s="170">
        <v>51066</v>
      </c>
      <c r="G4" s="171"/>
      <c r="H4" s="172"/>
    </row>
    <row r="5" spans="1:8">
      <c r="A5" s="153" t="s">
        <v>554</v>
      </c>
      <c r="B5" s="158"/>
      <c r="C5" s="159"/>
      <c r="D5" s="160">
        <v>298050</v>
      </c>
      <c r="E5" s="161"/>
      <c r="F5" s="162">
        <v>96635</v>
      </c>
      <c r="G5" s="163"/>
      <c r="H5" s="164"/>
    </row>
    <row r="6" spans="1:8">
      <c r="A6" s="165"/>
      <c r="B6" s="166"/>
      <c r="C6" s="167"/>
      <c r="D6" s="168">
        <v>163095</v>
      </c>
      <c r="E6" s="169"/>
      <c r="F6" s="170">
        <v>44408</v>
      </c>
      <c r="G6" s="171"/>
      <c r="H6" s="172"/>
    </row>
    <row r="7" spans="1:8">
      <c r="A7" s="153" t="s">
        <v>555</v>
      </c>
      <c r="B7" s="158"/>
      <c r="C7" s="159"/>
      <c r="D7" s="160">
        <v>283836</v>
      </c>
      <c r="E7" s="161"/>
      <c r="F7" s="162">
        <v>97062</v>
      </c>
      <c r="G7" s="163"/>
      <c r="H7" s="164"/>
    </row>
    <row r="8" spans="1:8">
      <c r="A8" s="165"/>
      <c r="B8" s="166"/>
      <c r="C8" s="167"/>
      <c r="D8" s="168">
        <v>148447</v>
      </c>
      <c r="E8" s="169"/>
      <c r="F8" s="170">
        <v>50112</v>
      </c>
      <c r="G8" s="171"/>
      <c r="H8" s="172"/>
    </row>
    <row r="9" spans="1:8">
      <c r="A9" s="153" t="s">
        <v>556</v>
      </c>
      <c r="B9" s="158"/>
      <c r="C9" s="159"/>
      <c r="D9" s="160">
        <v>474661</v>
      </c>
      <c r="E9" s="161"/>
      <c r="F9" s="162">
        <v>106005</v>
      </c>
      <c r="G9" s="163"/>
      <c r="H9" s="164"/>
    </row>
    <row r="10" spans="1:8">
      <c r="A10" s="165"/>
      <c r="B10" s="166"/>
      <c r="C10" s="167"/>
      <c r="D10" s="168">
        <v>341982</v>
      </c>
      <c r="E10" s="169"/>
      <c r="F10" s="170">
        <v>58359</v>
      </c>
      <c r="G10" s="171"/>
      <c r="H10" s="172"/>
    </row>
    <row r="11" spans="1:8">
      <c r="A11" s="153" t="s">
        <v>557</v>
      </c>
      <c r="B11" s="158"/>
      <c r="C11" s="159"/>
      <c r="D11" s="160">
        <v>352612</v>
      </c>
      <c r="E11" s="161"/>
      <c r="F11" s="162">
        <v>98507</v>
      </c>
      <c r="G11" s="163"/>
      <c r="H11" s="164"/>
    </row>
    <row r="12" spans="1:8">
      <c r="A12" s="165"/>
      <c r="B12" s="166"/>
      <c r="C12" s="173"/>
      <c r="D12" s="168">
        <v>172562</v>
      </c>
      <c r="E12" s="169"/>
      <c r="F12" s="170">
        <v>47567</v>
      </c>
      <c r="G12" s="171"/>
      <c r="H12" s="172"/>
    </row>
    <row r="13" spans="1:8">
      <c r="A13" s="153"/>
      <c r="B13" s="158"/>
      <c r="C13" s="174"/>
      <c r="D13" s="175">
        <v>333432</v>
      </c>
      <c r="E13" s="176"/>
      <c r="F13" s="177">
        <v>99980</v>
      </c>
      <c r="G13" s="178"/>
      <c r="H13" s="164"/>
    </row>
    <row r="14" spans="1:8">
      <c r="A14" s="165"/>
      <c r="B14" s="166"/>
      <c r="C14" s="167"/>
      <c r="D14" s="168">
        <v>194044</v>
      </c>
      <c r="E14" s="169"/>
      <c r="F14" s="170">
        <v>50302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0.78</v>
      </c>
      <c r="C19" s="179">
        <f>ROUND(VALUE(SUBSTITUTE(実質収支比率等に係る経年分析!G$48,"▲","-")),2)</f>
        <v>1.18</v>
      </c>
      <c r="D19" s="179">
        <f>ROUND(VALUE(SUBSTITUTE(実質収支比率等に係る経年分析!H$48,"▲","-")),2)</f>
        <v>0.69</v>
      </c>
      <c r="E19" s="179">
        <f>ROUND(VALUE(SUBSTITUTE(実質収支比率等に係る経年分析!I$48,"▲","-")),2)</f>
        <v>0.92</v>
      </c>
      <c r="F19" s="179">
        <f>ROUND(VALUE(SUBSTITUTE(実質収支比率等に係る経年分析!J$48,"▲","-")),2)</f>
        <v>0.56000000000000005</v>
      </c>
    </row>
    <row r="20" spans="1:11">
      <c r="A20" s="179" t="s">
        <v>55</v>
      </c>
      <c r="B20" s="179">
        <f>ROUND(VALUE(SUBSTITUTE(実質収支比率等に係る経年分析!F$47,"▲","-")),2)</f>
        <v>30.52</v>
      </c>
      <c r="C20" s="179">
        <f>ROUND(VALUE(SUBSTITUTE(実質収支比率等に係る経年分析!G$47,"▲","-")),2)</f>
        <v>30.25</v>
      </c>
      <c r="D20" s="179">
        <f>ROUND(VALUE(SUBSTITUTE(実質収支比率等に係る経年分析!H$47,"▲","-")),2)</f>
        <v>29.82</v>
      </c>
      <c r="E20" s="179">
        <f>ROUND(VALUE(SUBSTITUTE(実質収支比率等に係る経年分析!I$47,"▲","-")),2)</f>
        <v>25.24</v>
      </c>
      <c r="F20" s="179">
        <f>ROUND(VALUE(SUBSTITUTE(実質収支比率等に係る経年分析!J$47,"▲","-")),2)</f>
        <v>18.53</v>
      </c>
    </row>
    <row r="21" spans="1:11">
      <c r="A21" s="179" t="s">
        <v>56</v>
      </c>
      <c r="B21" s="179">
        <f>IF(ISNUMBER(VALUE(SUBSTITUTE(実質収支比率等に係る経年分析!F$49,"▲","-"))),ROUND(VALUE(SUBSTITUTE(実質収支比率等に係る経年分析!F$49,"▲","-")),2),NA())</f>
        <v>-3.05</v>
      </c>
      <c r="C21" s="179">
        <f>IF(ISNUMBER(VALUE(SUBSTITUTE(実質収支比率等に係る経年分析!G$49,"▲","-"))),ROUND(VALUE(SUBSTITUTE(実質収支比率等に係る経年分析!G$49,"▲","-")),2),NA())</f>
        <v>0.47</v>
      </c>
      <c r="D21" s="179">
        <f>IF(ISNUMBER(VALUE(SUBSTITUTE(実質収支比率等に係る経年分析!H$49,"▲","-"))),ROUND(VALUE(SUBSTITUTE(実質収支比率等に係る経年分析!H$49,"▲","-")),2),NA())</f>
        <v>-2.57</v>
      </c>
      <c r="E21" s="179">
        <f>IF(ISNUMBER(VALUE(SUBSTITUTE(実質収支比率等に係る経年分析!I$49,"▲","-"))),ROUND(VALUE(SUBSTITUTE(実質収支比率等に係る経年分析!I$49,"▲","-")),2),NA())</f>
        <v>-4.34</v>
      </c>
      <c r="F21" s="179">
        <f>IF(ISNUMBER(VALUE(SUBSTITUTE(実質収支比率等に係る経年分析!J$49,"▲","-"))),ROUND(VALUE(SUBSTITUTE(実質収支比率等に係る経年分析!J$49,"▲","-")),2),NA())</f>
        <v>-9.0500000000000007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0.54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2.0099999999999998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0.55000000000000004</v>
      </c>
    </row>
    <row r="35" spans="1:16">
      <c r="A35" s="180" t="str">
        <f>IF(連結実質赤字比率に係る赤字・黒字の構成分析!C$35="",NA(),連結実質赤字比率に係る赤字・黒字の構成分析!C$35)</f>
        <v>町立別海病院事業会計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1.42</v>
      </c>
    </row>
    <row r="36" spans="1:16">
      <c r="A36" s="180" t="str">
        <f>IF(連結実質赤字比率に係る赤字・黒字の構成分析!C$34="",NA(),連結実質赤字比率に係る赤字・黒字の構成分析!C$34)</f>
        <v>別海町水道事業会計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27.14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1480</v>
      </c>
      <c r="E42" s="181"/>
      <c r="F42" s="181"/>
      <c r="G42" s="181">
        <f>'実質公債費比率（分子）の構造'!L$52</f>
        <v>1446</v>
      </c>
      <c r="H42" s="181"/>
      <c r="I42" s="181"/>
      <c r="J42" s="181">
        <f>'実質公債費比率（分子）の構造'!M$52</f>
        <v>1430</v>
      </c>
      <c r="K42" s="181"/>
      <c r="L42" s="181"/>
      <c r="M42" s="181">
        <f>'実質公債費比率（分子）の構造'!N$52</f>
        <v>1431</v>
      </c>
      <c r="N42" s="181"/>
      <c r="O42" s="181"/>
      <c r="P42" s="181">
        <f>'実質公債費比率（分子）の構造'!O$52</f>
        <v>1363</v>
      </c>
    </row>
    <row r="43" spans="1:16">
      <c r="A43" s="181" t="s">
        <v>18</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c r="A44" s="181" t="s">
        <v>64</v>
      </c>
      <c r="B44" s="181">
        <f>'実質公債費比率（分子）の構造'!K$50</f>
        <v>78</v>
      </c>
      <c r="C44" s="181"/>
      <c r="D44" s="181"/>
      <c r="E44" s="181">
        <f>'実質公債費比率（分子）の構造'!L$50</f>
        <v>73</v>
      </c>
      <c r="F44" s="181"/>
      <c r="G44" s="181"/>
      <c r="H44" s="181">
        <f>'実質公債費比率（分子）の構造'!M$50</f>
        <v>64</v>
      </c>
      <c r="I44" s="181"/>
      <c r="J44" s="181"/>
      <c r="K44" s="181">
        <f>'実質公債費比率（分子）の構造'!N$50</f>
        <v>67</v>
      </c>
      <c r="L44" s="181"/>
      <c r="M44" s="181"/>
      <c r="N44" s="181">
        <f>'実質公債費比率（分子）の構造'!O$50</f>
        <v>64</v>
      </c>
      <c r="O44" s="181"/>
      <c r="P44" s="181"/>
    </row>
    <row r="45" spans="1:16">
      <c r="A45" s="181" t="s">
        <v>65</v>
      </c>
      <c r="B45" s="181">
        <f>'実質公債費比率（分子）の構造'!K$49</f>
        <v>117</v>
      </c>
      <c r="C45" s="181"/>
      <c r="D45" s="181"/>
      <c r="E45" s="181">
        <f>'実質公債費比率（分子）の構造'!L$49</f>
        <v>159</v>
      </c>
      <c r="F45" s="181"/>
      <c r="G45" s="181"/>
      <c r="H45" s="181">
        <f>'実質公債費比率（分子）の構造'!M$49</f>
        <v>165</v>
      </c>
      <c r="I45" s="181"/>
      <c r="J45" s="181"/>
      <c r="K45" s="181">
        <f>'実質公債費比率（分子）の構造'!N$49</f>
        <v>165</v>
      </c>
      <c r="L45" s="181"/>
      <c r="M45" s="181"/>
      <c r="N45" s="181">
        <f>'実質公債費比率（分子）の構造'!O$49</f>
        <v>165</v>
      </c>
      <c r="O45" s="181"/>
      <c r="P45" s="181"/>
    </row>
    <row r="46" spans="1:16">
      <c r="A46" s="181" t="s">
        <v>66</v>
      </c>
      <c r="B46" s="181">
        <f>'実質公債費比率（分子）の構造'!K$48</f>
        <v>410</v>
      </c>
      <c r="C46" s="181"/>
      <c r="D46" s="181"/>
      <c r="E46" s="181">
        <f>'実質公債費比率（分子）の構造'!L$48</f>
        <v>411</v>
      </c>
      <c r="F46" s="181"/>
      <c r="G46" s="181"/>
      <c r="H46" s="181">
        <f>'実質公債費比率（分子）の構造'!M$48</f>
        <v>417</v>
      </c>
      <c r="I46" s="181"/>
      <c r="J46" s="181"/>
      <c r="K46" s="181">
        <f>'実質公債費比率（分子）の構造'!N$48</f>
        <v>370</v>
      </c>
      <c r="L46" s="181"/>
      <c r="M46" s="181"/>
      <c r="N46" s="181">
        <f>'実質公債費比率（分子）の構造'!O$48</f>
        <v>353</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1845</v>
      </c>
      <c r="C49" s="181"/>
      <c r="D49" s="181"/>
      <c r="E49" s="181">
        <f>'実質公債費比率（分子）の構造'!L$45</f>
        <v>1771</v>
      </c>
      <c r="F49" s="181"/>
      <c r="G49" s="181"/>
      <c r="H49" s="181">
        <f>'実質公債費比率（分子）の構造'!M$45</f>
        <v>1729</v>
      </c>
      <c r="I49" s="181"/>
      <c r="J49" s="181"/>
      <c r="K49" s="181">
        <f>'実質公債費比率（分子）の構造'!N$45</f>
        <v>1769</v>
      </c>
      <c r="L49" s="181"/>
      <c r="M49" s="181"/>
      <c r="N49" s="181">
        <f>'実質公債費比率（分子）の構造'!O$45</f>
        <v>1750</v>
      </c>
      <c r="O49" s="181"/>
      <c r="P49" s="181"/>
    </row>
    <row r="50" spans="1:16">
      <c r="A50" s="181" t="s">
        <v>70</v>
      </c>
      <c r="B50" s="181" t="e">
        <f>NA()</f>
        <v>#N/A</v>
      </c>
      <c r="C50" s="181">
        <f>IF(ISNUMBER('実質公債費比率（分子）の構造'!K$53),'実質公債費比率（分子）の構造'!K$53,NA())</f>
        <v>970</v>
      </c>
      <c r="D50" s="181" t="e">
        <f>NA()</f>
        <v>#N/A</v>
      </c>
      <c r="E50" s="181" t="e">
        <f>NA()</f>
        <v>#N/A</v>
      </c>
      <c r="F50" s="181">
        <f>IF(ISNUMBER('実質公債費比率（分子）の構造'!L$53),'実質公債費比率（分子）の構造'!L$53,NA())</f>
        <v>969</v>
      </c>
      <c r="G50" s="181" t="e">
        <f>NA()</f>
        <v>#N/A</v>
      </c>
      <c r="H50" s="181" t="e">
        <f>NA()</f>
        <v>#N/A</v>
      </c>
      <c r="I50" s="181">
        <f>IF(ISNUMBER('実質公債費比率（分子）の構造'!M$53),'実質公債費比率（分子）の構造'!M$53,NA())</f>
        <v>946</v>
      </c>
      <c r="J50" s="181" t="e">
        <f>NA()</f>
        <v>#N/A</v>
      </c>
      <c r="K50" s="181" t="e">
        <f>NA()</f>
        <v>#N/A</v>
      </c>
      <c r="L50" s="181">
        <f>IF(ISNUMBER('実質公債費比率（分子）の構造'!N$53),'実質公債費比率（分子）の構造'!N$53,NA())</f>
        <v>941</v>
      </c>
      <c r="M50" s="181" t="e">
        <f>NA()</f>
        <v>#N/A</v>
      </c>
      <c r="N50" s="181" t="e">
        <f>NA()</f>
        <v>#N/A</v>
      </c>
      <c r="O50" s="181">
        <f>IF(ISNUMBER('実質公債費比率（分子）の構造'!O$53),'実質公債費比率（分子）の構造'!O$53,NA())</f>
        <v>970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11973</v>
      </c>
      <c r="E56" s="180"/>
      <c r="F56" s="180"/>
      <c r="G56" s="180">
        <f>'将来負担比率（分子）の構造'!J$52</f>
        <v>11864</v>
      </c>
      <c r="H56" s="180"/>
      <c r="I56" s="180"/>
      <c r="J56" s="180">
        <f>'将来負担比率（分子）の構造'!K$52</f>
        <v>11964</v>
      </c>
      <c r="K56" s="180"/>
      <c r="L56" s="180"/>
      <c r="M56" s="180">
        <f>'将来負担比率（分子）の構造'!L$52</f>
        <v>11623</v>
      </c>
      <c r="N56" s="180"/>
      <c r="O56" s="180"/>
      <c r="P56" s="180">
        <f>'将来負担比率（分子）の構造'!M$52</f>
        <v>11590</v>
      </c>
    </row>
    <row r="57" spans="1:16">
      <c r="A57" s="180" t="s">
        <v>42</v>
      </c>
      <c r="B57" s="180"/>
      <c r="C57" s="180"/>
      <c r="D57" s="180">
        <f>'将来負担比率（分子）の構造'!I$51</f>
        <v>493</v>
      </c>
      <c r="E57" s="180"/>
      <c r="F57" s="180"/>
      <c r="G57" s="180">
        <f>'将来負担比率（分子）の構造'!J$51</f>
        <v>372</v>
      </c>
      <c r="H57" s="180"/>
      <c r="I57" s="180"/>
      <c r="J57" s="180">
        <f>'将来負担比率（分子）の構造'!K$51</f>
        <v>365</v>
      </c>
      <c r="K57" s="180"/>
      <c r="L57" s="180"/>
      <c r="M57" s="180">
        <f>'将来負担比率（分子）の構造'!L$51</f>
        <v>346</v>
      </c>
      <c r="N57" s="180"/>
      <c r="O57" s="180"/>
      <c r="P57" s="180">
        <f>'将来負担比率（分子）の構造'!M$51</f>
        <v>320</v>
      </c>
    </row>
    <row r="58" spans="1:16">
      <c r="A58" s="180" t="s">
        <v>41</v>
      </c>
      <c r="B58" s="180"/>
      <c r="C58" s="180"/>
      <c r="D58" s="180">
        <f>'将来負担比率（分子）の構造'!I$50</f>
        <v>4597</v>
      </c>
      <c r="E58" s="180"/>
      <c r="F58" s="180"/>
      <c r="G58" s="180">
        <f>'将来負担比率（分子）の構造'!J$50</f>
        <v>4839</v>
      </c>
      <c r="H58" s="180"/>
      <c r="I58" s="180"/>
      <c r="J58" s="180">
        <f>'将来負担比率（分子）の構造'!K$50</f>
        <v>4927</v>
      </c>
      <c r="K58" s="180"/>
      <c r="L58" s="180"/>
      <c r="M58" s="180">
        <f>'将来負担比率（分子）の構造'!L$50</f>
        <v>4646</v>
      </c>
      <c r="N58" s="180"/>
      <c r="O58" s="180"/>
      <c r="P58" s="180">
        <f>'将来負担比率（分子）の構造'!M$50</f>
        <v>3748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1828</v>
      </c>
      <c r="C62" s="180"/>
      <c r="D62" s="180"/>
      <c r="E62" s="180">
        <f>'将来負担比率（分子）の構造'!J$45</f>
        <v>1700</v>
      </c>
      <c r="F62" s="180"/>
      <c r="G62" s="180"/>
      <c r="H62" s="180">
        <f>'将来負担比率（分子）の構造'!K$45</f>
        <v>1636</v>
      </c>
      <c r="I62" s="180"/>
      <c r="J62" s="180"/>
      <c r="K62" s="180">
        <f>'将来負担比率（分子）の構造'!L$45</f>
        <v>1626</v>
      </c>
      <c r="L62" s="180"/>
      <c r="M62" s="180"/>
      <c r="N62" s="180">
        <f>'将来負担比率（分子）の構造'!M$45</f>
        <v>1449</v>
      </c>
      <c r="O62" s="180"/>
      <c r="P62" s="180"/>
    </row>
    <row r="63" spans="1:16">
      <c r="A63" s="180" t="s">
        <v>34</v>
      </c>
      <c r="B63" s="180">
        <f>'将来負担比率（分子）の構造'!I$44</f>
        <v>1300</v>
      </c>
      <c r="C63" s="180"/>
      <c r="D63" s="180"/>
      <c r="E63" s="180">
        <f>'将来負担比率（分子）の構造'!J$44</f>
        <v>1216</v>
      </c>
      <c r="F63" s="180"/>
      <c r="G63" s="180"/>
      <c r="H63" s="180">
        <f>'将来負担比率（分子）の構造'!K$44</f>
        <v>1068</v>
      </c>
      <c r="I63" s="180"/>
      <c r="J63" s="180"/>
      <c r="K63" s="180">
        <f>'将来負担比率（分子）の構造'!L$44</f>
        <v>917</v>
      </c>
      <c r="L63" s="180"/>
      <c r="M63" s="180"/>
      <c r="N63" s="180">
        <f>'将来負担比率（分子）の構造'!M$44</f>
        <v>764</v>
      </c>
      <c r="O63" s="180"/>
      <c r="P63" s="180"/>
    </row>
    <row r="64" spans="1:16">
      <c r="A64" s="180" t="s">
        <v>33</v>
      </c>
      <c r="B64" s="180">
        <f>'将来負担比率（分子）の構造'!I$43</f>
        <v>3313</v>
      </c>
      <c r="C64" s="180"/>
      <c r="D64" s="180"/>
      <c r="E64" s="180">
        <f>'将来負担比率（分子）の構造'!J$43</f>
        <v>3112</v>
      </c>
      <c r="F64" s="180"/>
      <c r="G64" s="180"/>
      <c r="H64" s="180">
        <f>'将来負担比率（分子）の構造'!K$43</f>
        <v>2920</v>
      </c>
      <c r="I64" s="180"/>
      <c r="J64" s="180"/>
      <c r="K64" s="180">
        <f>'将来負担比率（分子）の構造'!L$43</f>
        <v>2696</v>
      </c>
      <c r="L64" s="180"/>
      <c r="M64" s="180"/>
      <c r="N64" s="180">
        <f>'将来負担比率（分子）の構造'!M$43</f>
        <v>2679</v>
      </c>
      <c r="O64" s="180"/>
      <c r="P64" s="180"/>
    </row>
    <row r="65" spans="1:16">
      <c r="A65" s="180" t="s">
        <v>32</v>
      </c>
      <c r="B65" s="180">
        <f>'将来負担比率（分子）の構造'!I$42</f>
        <v>140</v>
      </c>
      <c r="C65" s="180"/>
      <c r="D65" s="180"/>
      <c r="E65" s="180">
        <f>'将来負担比率（分子）の構造'!J$42</f>
        <v>108</v>
      </c>
      <c r="F65" s="180"/>
      <c r="G65" s="180"/>
      <c r="H65" s="180">
        <f>'将来負担比率（分子）の構造'!K$42</f>
        <v>79</v>
      </c>
      <c r="I65" s="180"/>
      <c r="J65" s="180"/>
      <c r="K65" s="180">
        <f>'将来負担比率（分子）の構造'!L$42</f>
        <v>90</v>
      </c>
      <c r="L65" s="180"/>
      <c r="M65" s="180"/>
      <c r="N65" s="180">
        <f>'将来負担比率（分子）の構造'!M$42</f>
        <v>56</v>
      </c>
      <c r="O65" s="180"/>
      <c r="P65" s="180"/>
    </row>
    <row r="66" spans="1:16">
      <c r="A66" s="180" t="s">
        <v>31</v>
      </c>
      <c r="B66" s="180">
        <f>'将来負担比率（分子）の構造'!I$41</f>
        <v>15212</v>
      </c>
      <c r="C66" s="180"/>
      <c r="D66" s="180"/>
      <c r="E66" s="180">
        <f>'将来負担比率（分子）の構造'!J$41</f>
        <v>15478</v>
      </c>
      <c r="F66" s="180"/>
      <c r="G66" s="180"/>
      <c r="H66" s="180">
        <f>'将来負担比率（分子）の構造'!K$41</f>
        <v>15819</v>
      </c>
      <c r="I66" s="180"/>
      <c r="J66" s="180"/>
      <c r="K66" s="180">
        <f>'将来負担比率（分子）の構造'!L$41</f>
        <v>15823</v>
      </c>
      <c r="L66" s="180"/>
      <c r="M66" s="180"/>
      <c r="N66" s="180">
        <f>'将来負担比率（分子）の構造'!M$41</f>
        <v>16310</v>
      </c>
      <c r="O66" s="180"/>
      <c r="P66" s="180"/>
    </row>
    <row r="67" spans="1:16">
      <c r="A67" s="180" t="s">
        <v>74</v>
      </c>
      <c r="B67" s="180" t="e">
        <f>NA()</f>
        <v>#N/A</v>
      </c>
      <c r="C67" s="180">
        <f>IF(ISNUMBER('将来負担比率（分子）の構造'!I$53), IF('将来負担比率（分子）の構造'!I$53 &lt; 0, 0, '将来負担比率（分子）の構造'!I$53), NA())</f>
        <v>4729</v>
      </c>
      <c r="D67" s="180" t="e">
        <f>NA()</f>
        <v>#N/A</v>
      </c>
      <c r="E67" s="180" t="e">
        <f>NA()</f>
        <v>#N/A</v>
      </c>
      <c r="F67" s="180">
        <f>IF(ISNUMBER('将来負担比率（分子）の構造'!J$53), IF('将来負担比率（分子）の構造'!J$53 &lt; 0, 0, '将来負担比率（分子）の構造'!J$53), NA())</f>
        <v>4540</v>
      </c>
      <c r="G67" s="180" t="e">
        <f>NA()</f>
        <v>#N/A</v>
      </c>
      <c r="H67" s="180" t="e">
        <f>NA()</f>
        <v>#N/A</v>
      </c>
      <c r="I67" s="180">
        <f>IF(ISNUMBER('将来負担比率（分子）の構造'!K$53), IF('将来負担比率（分子）の構造'!K$53 &lt; 0, 0, '将来負担比率（分子）の構造'!K$53), NA())</f>
        <v>4268</v>
      </c>
      <c r="J67" s="180" t="e">
        <f>NA()</f>
        <v>#N/A</v>
      </c>
      <c r="K67" s="180" t="e">
        <f>NA()</f>
        <v>#N/A</v>
      </c>
      <c r="L67" s="180">
        <f>IF(ISNUMBER('将来負担比率（分子）の構造'!L$53), IF('将来負担比率（分子）の構造'!L$53 &lt; 0, 0, '将来負担比率（分子）の構造'!L$53), NA())</f>
        <v>4536</v>
      </c>
      <c r="M67" s="180" t="e">
        <f>NA()</f>
        <v>#N/A</v>
      </c>
      <c r="N67" s="180" t="e">
        <f>NA()</f>
        <v>#N/A</v>
      </c>
      <c r="O67" s="180">
        <f>IF(ISNUMBER('将来負担比率（分子）の構造'!M$53), IF('将来負担比率（分子）の構造'!M$53 &lt; 0, 0, '将来負担比率（分子）の構造'!M$53), NA())</f>
        <v>5601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2850</v>
      </c>
      <c r="C72" s="184">
        <f>基金残高に係る経年分析!G55</f>
        <v>2454</v>
      </c>
      <c r="D72" s="184">
        <f>基金残高に係る経年分析!H55</f>
        <v>1708</v>
      </c>
    </row>
    <row r="73" spans="1:16">
      <c r="A73" s="183" t="s">
        <v>77</v>
      </c>
      <c r="B73" s="184">
        <f>基金残高に係る経年分析!F56</f>
        <v>866</v>
      </c>
      <c r="C73" s="184">
        <f>基金残高に係る経年分析!G56</f>
        <v>813</v>
      </c>
      <c r="D73" s="184">
        <f>基金残高に係る経年分析!H56</f>
        <v>574</v>
      </c>
    </row>
    <row r="74" spans="1:16">
      <c r="A74" s="183" t="s">
        <v>78</v>
      </c>
      <c r="B74" s="184">
        <f>基金残高に係る経年分析!F57</f>
        <v>1117</v>
      </c>
      <c r="C74" s="184">
        <f>基金残高に係る経年分析!G57</f>
        <v>1038</v>
      </c>
      <c r="D74" s="184">
        <f>基金残高に係る経年分析!H57</f>
        <v>979</v>
      </c>
    </row>
  </sheetData>
  <sheetProtection algorithmName="SHA-512" hashValue="ufg4a46Q4TdeddKlHUoKGkanHDYk913NThbJGTFKAOT4cqCsPpIb0K6Ony2i25vYU+qytolPQuKJlKeftj/5MA==" saltValue="NY0OY74isuN7+fA7Kz9S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2507425</v>
      </c>
      <c r="S5" s="727"/>
      <c r="T5" s="727"/>
      <c r="U5" s="727"/>
      <c r="V5" s="727"/>
      <c r="W5" s="727"/>
      <c r="X5" s="727"/>
      <c r="Y5" s="773"/>
      <c r="Z5" s="791">
        <v>13.7</v>
      </c>
      <c r="AA5" s="791"/>
      <c r="AB5" s="791"/>
      <c r="AC5" s="791"/>
      <c r="AD5" s="792">
        <v>2507425</v>
      </c>
      <c r="AE5" s="792"/>
      <c r="AF5" s="792"/>
      <c r="AG5" s="792"/>
      <c r="AH5" s="792"/>
      <c r="AI5" s="792"/>
      <c r="AJ5" s="792"/>
      <c r="AK5" s="792"/>
      <c r="AL5" s="774">
        <v>28.5</v>
      </c>
      <c r="AM5" s="743"/>
      <c r="AN5" s="743"/>
      <c r="AO5" s="775"/>
      <c r="AP5" s="760" t="s">
        <v>226</v>
      </c>
      <c r="AQ5" s="761"/>
      <c r="AR5" s="761"/>
      <c r="AS5" s="761"/>
      <c r="AT5" s="761"/>
      <c r="AU5" s="761"/>
      <c r="AV5" s="761"/>
      <c r="AW5" s="761"/>
      <c r="AX5" s="761"/>
      <c r="AY5" s="761"/>
      <c r="AZ5" s="761"/>
      <c r="BA5" s="761"/>
      <c r="BB5" s="761"/>
      <c r="BC5" s="761"/>
      <c r="BD5" s="761"/>
      <c r="BE5" s="761"/>
      <c r="BF5" s="762"/>
      <c r="BG5" s="661">
        <v>2503277</v>
      </c>
      <c r="BH5" s="664"/>
      <c r="BI5" s="664"/>
      <c r="BJ5" s="664"/>
      <c r="BK5" s="664"/>
      <c r="BL5" s="664"/>
      <c r="BM5" s="664"/>
      <c r="BN5" s="665"/>
      <c r="BO5" s="723">
        <v>99.8</v>
      </c>
      <c r="BP5" s="723"/>
      <c r="BQ5" s="723"/>
      <c r="BR5" s="723"/>
      <c r="BS5" s="724">
        <v>38048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367916</v>
      </c>
      <c r="S6" s="664"/>
      <c r="T6" s="664"/>
      <c r="U6" s="664"/>
      <c r="V6" s="664"/>
      <c r="W6" s="664"/>
      <c r="X6" s="664"/>
      <c r="Y6" s="665"/>
      <c r="Z6" s="723">
        <v>2</v>
      </c>
      <c r="AA6" s="723"/>
      <c r="AB6" s="723"/>
      <c r="AC6" s="723"/>
      <c r="AD6" s="724">
        <v>367916</v>
      </c>
      <c r="AE6" s="724"/>
      <c r="AF6" s="724"/>
      <c r="AG6" s="724"/>
      <c r="AH6" s="724"/>
      <c r="AI6" s="724"/>
      <c r="AJ6" s="724"/>
      <c r="AK6" s="724"/>
      <c r="AL6" s="666">
        <v>4.2</v>
      </c>
      <c r="AM6" s="667"/>
      <c r="AN6" s="667"/>
      <c r="AO6" s="725"/>
      <c r="AP6" s="658" t="s">
        <v>231</v>
      </c>
      <c r="AQ6" s="659"/>
      <c r="AR6" s="659"/>
      <c r="AS6" s="659"/>
      <c r="AT6" s="659"/>
      <c r="AU6" s="659"/>
      <c r="AV6" s="659"/>
      <c r="AW6" s="659"/>
      <c r="AX6" s="659"/>
      <c r="AY6" s="659"/>
      <c r="AZ6" s="659"/>
      <c r="BA6" s="659"/>
      <c r="BB6" s="659"/>
      <c r="BC6" s="659"/>
      <c r="BD6" s="659"/>
      <c r="BE6" s="659"/>
      <c r="BF6" s="660"/>
      <c r="BG6" s="661">
        <v>2503277</v>
      </c>
      <c r="BH6" s="664"/>
      <c r="BI6" s="664"/>
      <c r="BJ6" s="664"/>
      <c r="BK6" s="664"/>
      <c r="BL6" s="664"/>
      <c r="BM6" s="664"/>
      <c r="BN6" s="665"/>
      <c r="BO6" s="723">
        <v>99.8</v>
      </c>
      <c r="BP6" s="723"/>
      <c r="BQ6" s="723"/>
      <c r="BR6" s="723"/>
      <c r="BS6" s="724">
        <v>38048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113312</v>
      </c>
      <c r="CS6" s="664"/>
      <c r="CT6" s="664"/>
      <c r="CU6" s="664"/>
      <c r="CV6" s="664"/>
      <c r="CW6" s="664"/>
      <c r="CX6" s="664"/>
      <c r="CY6" s="665"/>
      <c r="CZ6" s="774">
        <v>0.6</v>
      </c>
      <c r="DA6" s="743"/>
      <c r="DB6" s="743"/>
      <c r="DC6" s="777"/>
      <c r="DD6" s="669" t="s">
        <v>233</v>
      </c>
      <c r="DE6" s="664"/>
      <c r="DF6" s="664"/>
      <c r="DG6" s="664"/>
      <c r="DH6" s="664"/>
      <c r="DI6" s="664"/>
      <c r="DJ6" s="664"/>
      <c r="DK6" s="664"/>
      <c r="DL6" s="664"/>
      <c r="DM6" s="664"/>
      <c r="DN6" s="664"/>
      <c r="DO6" s="664"/>
      <c r="DP6" s="665"/>
      <c r="DQ6" s="669">
        <v>113312</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4406</v>
      </c>
      <c r="S7" s="664"/>
      <c r="T7" s="664"/>
      <c r="U7" s="664"/>
      <c r="V7" s="664"/>
      <c r="W7" s="664"/>
      <c r="X7" s="664"/>
      <c r="Y7" s="665"/>
      <c r="Z7" s="723">
        <v>0</v>
      </c>
      <c r="AA7" s="723"/>
      <c r="AB7" s="723"/>
      <c r="AC7" s="723"/>
      <c r="AD7" s="724">
        <v>4406</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1327606</v>
      </c>
      <c r="BH7" s="664"/>
      <c r="BI7" s="664"/>
      <c r="BJ7" s="664"/>
      <c r="BK7" s="664"/>
      <c r="BL7" s="664"/>
      <c r="BM7" s="664"/>
      <c r="BN7" s="665"/>
      <c r="BO7" s="723">
        <v>52.9</v>
      </c>
      <c r="BP7" s="723"/>
      <c r="BQ7" s="723"/>
      <c r="BR7" s="723"/>
      <c r="BS7" s="724">
        <v>38048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1469453</v>
      </c>
      <c r="CS7" s="664"/>
      <c r="CT7" s="664"/>
      <c r="CU7" s="664"/>
      <c r="CV7" s="664"/>
      <c r="CW7" s="664"/>
      <c r="CX7" s="664"/>
      <c r="CY7" s="665"/>
      <c r="CZ7" s="723">
        <v>8</v>
      </c>
      <c r="DA7" s="723"/>
      <c r="DB7" s="723"/>
      <c r="DC7" s="723"/>
      <c r="DD7" s="669">
        <v>94894</v>
      </c>
      <c r="DE7" s="664"/>
      <c r="DF7" s="664"/>
      <c r="DG7" s="664"/>
      <c r="DH7" s="664"/>
      <c r="DI7" s="664"/>
      <c r="DJ7" s="664"/>
      <c r="DK7" s="664"/>
      <c r="DL7" s="664"/>
      <c r="DM7" s="664"/>
      <c r="DN7" s="664"/>
      <c r="DO7" s="664"/>
      <c r="DP7" s="665"/>
      <c r="DQ7" s="669">
        <v>1257930</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6023</v>
      </c>
      <c r="S8" s="664"/>
      <c r="T8" s="664"/>
      <c r="U8" s="664"/>
      <c r="V8" s="664"/>
      <c r="W8" s="664"/>
      <c r="X8" s="664"/>
      <c r="Y8" s="665"/>
      <c r="Z8" s="723">
        <v>0</v>
      </c>
      <c r="AA8" s="723"/>
      <c r="AB8" s="723"/>
      <c r="AC8" s="723"/>
      <c r="AD8" s="724">
        <v>6023</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29131</v>
      </c>
      <c r="BH8" s="664"/>
      <c r="BI8" s="664"/>
      <c r="BJ8" s="664"/>
      <c r="BK8" s="664"/>
      <c r="BL8" s="664"/>
      <c r="BM8" s="664"/>
      <c r="BN8" s="665"/>
      <c r="BO8" s="723">
        <v>1.2</v>
      </c>
      <c r="BP8" s="723"/>
      <c r="BQ8" s="723"/>
      <c r="BR8" s="723"/>
      <c r="BS8" s="669" t="s">
        <v>137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2975612</v>
      </c>
      <c r="CS8" s="664"/>
      <c r="CT8" s="664"/>
      <c r="CU8" s="664"/>
      <c r="CV8" s="664"/>
      <c r="CW8" s="664"/>
      <c r="CX8" s="664"/>
      <c r="CY8" s="665"/>
      <c r="CZ8" s="723">
        <v>16.3</v>
      </c>
      <c r="DA8" s="723"/>
      <c r="DB8" s="723"/>
      <c r="DC8" s="723"/>
      <c r="DD8" s="669">
        <v>59992</v>
      </c>
      <c r="DE8" s="664"/>
      <c r="DF8" s="664"/>
      <c r="DG8" s="664"/>
      <c r="DH8" s="664"/>
      <c r="DI8" s="664"/>
      <c r="DJ8" s="664"/>
      <c r="DK8" s="664"/>
      <c r="DL8" s="664"/>
      <c r="DM8" s="664"/>
      <c r="DN8" s="664"/>
      <c r="DO8" s="664"/>
      <c r="DP8" s="665"/>
      <c r="DQ8" s="669">
        <v>1960739</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5283</v>
      </c>
      <c r="S9" s="664"/>
      <c r="T9" s="664"/>
      <c r="U9" s="664"/>
      <c r="V9" s="664"/>
      <c r="W9" s="664"/>
      <c r="X9" s="664"/>
      <c r="Y9" s="665"/>
      <c r="Z9" s="723">
        <v>0</v>
      </c>
      <c r="AA9" s="723"/>
      <c r="AB9" s="723"/>
      <c r="AC9" s="723"/>
      <c r="AD9" s="724">
        <v>5283</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1097136</v>
      </c>
      <c r="BH9" s="664"/>
      <c r="BI9" s="664"/>
      <c r="BJ9" s="664"/>
      <c r="BK9" s="664"/>
      <c r="BL9" s="664"/>
      <c r="BM9" s="664"/>
      <c r="BN9" s="665"/>
      <c r="BO9" s="723">
        <v>43.8</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1749612</v>
      </c>
      <c r="CS9" s="664"/>
      <c r="CT9" s="664"/>
      <c r="CU9" s="664"/>
      <c r="CV9" s="664"/>
      <c r="CW9" s="664"/>
      <c r="CX9" s="664"/>
      <c r="CY9" s="665"/>
      <c r="CZ9" s="723">
        <v>9.6</v>
      </c>
      <c r="DA9" s="723"/>
      <c r="DB9" s="723"/>
      <c r="DC9" s="723"/>
      <c r="DD9" s="669">
        <v>113562</v>
      </c>
      <c r="DE9" s="664"/>
      <c r="DF9" s="664"/>
      <c r="DG9" s="664"/>
      <c r="DH9" s="664"/>
      <c r="DI9" s="664"/>
      <c r="DJ9" s="664"/>
      <c r="DK9" s="664"/>
      <c r="DL9" s="664"/>
      <c r="DM9" s="664"/>
      <c r="DN9" s="664"/>
      <c r="DO9" s="664"/>
      <c r="DP9" s="665"/>
      <c r="DQ9" s="669">
        <v>1613335</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244</v>
      </c>
      <c r="AA10" s="723"/>
      <c r="AB10" s="723"/>
      <c r="AC10" s="723"/>
      <c r="AD10" s="724" t="s">
        <v>244</v>
      </c>
      <c r="AE10" s="724"/>
      <c r="AF10" s="724"/>
      <c r="AG10" s="724"/>
      <c r="AH10" s="724"/>
      <c r="AI10" s="724"/>
      <c r="AJ10" s="724"/>
      <c r="AK10" s="724"/>
      <c r="AL10" s="666" t="s">
        <v>244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62686</v>
      </c>
      <c r="BH10" s="664"/>
      <c r="BI10" s="664"/>
      <c r="BJ10" s="664"/>
      <c r="BK10" s="664"/>
      <c r="BL10" s="664"/>
      <c r="BM10" s="664"/>
      <c r="BN10" s="665"/>
      <c r="BO10" s="723">
        <v>2.5</v>
      </c>
      <c r="BP10" s="723"/>
      <c r="BQ10" s="723"/>
      <c r="BR10" s="723"/>
      <c r="BS10" s="669">
        <v>10538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900</v>
      </c>
      <c r="CS10" s="664"/>
      <c r="CT10" s="664"/>
      <c r="CU10" s="664"/>
      <c r="CV10" s="664"/>
      <c r="CW10" s="664"/>
      <c r="CX10" s="664"/>
      <c r="CY10" s="665"/>
      <c r="CZ10" s="723">
        <v>0</v>
      </c>
      <c r="DA10" s="723"/>
      <c r="DB10" s="723"/>
      <c r="DC10" s="723"/>
      <c r="DD10" s="669" t="s">
        <v>244</v>
      </c>
      <c r="DE10" s="664"/>
      <c r="DF10" s="664"/>
      <c r="DG10" s="664"/>
      <c r="DH10" s="664"/>
      <c r="DI10" s="664"/>
      <c r="DJ10" s="664"/>
      <c r="DK10" s="664"/>
      <c r="DL10" s="664"/>
      <c r="DM10" s="664"/>
      <c r="DN10" s="664"/>
      <c r="DO10" s="664"/>
      <c r="DP10" s="665"/>
      <c r="DQ10" s="669">
        <v>900</v>
      </c>
      <c r="DR10" s="664"/>
      <c r="DS10" s="664"/>
      <c r="DT10" s="664"/>
      <c r="DU10" s="664"/>
      <c r="DV10" s="664"/>
      <c r="DW10" s="664"/>
      <c r="DX10" s="664"/>
      <c r="DY10" s="664"/>
      <c r="DZ10" s="664"/>
      <c r="EA10" s="664"/>
      <c r="EB10" s="664"/>
      <c r="EC10" s="704"/>
    </row>
    <row r="11" spans="2:143" ht="11.25" customHeight="1">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244</v>
      </c>
      <c r="AA11" s="723"/>
      <c r="AB11" s="723"/>
      <c r="AC11" s="723"/>
      <c r="AD11" s="724" t="s">
        <v>128</v>
      </c>
      <c r="AE11" s="724"/>
      <c r="AF11" s="724"/>
      <c r="AG11" s="724"/>
      <c r="AH11" s="724"/>
      <c r="AI11" s="724"/>
      <c r="AJ11" s="724"/>
      <c r="AK11" s="724"/>
      <c r="AL11" s="666" t="s">
        <v>244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138653</v>
      </c>
      <c r="BH11" s="664"/>
      <c r="BI11" s="664"/>
      <c r="BJ11" s="664"/>
      <c r="BK11" s="664"/>
      <c r="BL11" s="664"/>
      <c r="BM11" s="664"/>
      <c r="BN11" s="665"/>
      <c r="BO11" s="723">
        <v>5.5</v>
      </c>
      <c r="BP11" s="723"/>
      <c r="BQ11" s="723"/>
      <c r="BR11" s="723"/>
      <c r="BS11" s="669">
        <v>27510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3737351</v>
      </c>
      <c r="CS11" s="664"/>
      <c r="CT11" s="664"/>
      <c r="CU11" s="664"/>
      <c r="CV11" s="664"/>
      <c r="CW11" s="664"/>
      <c r="CX11" s="664"/>
      <c r="CY11" s="665"/>
      <c r="CZ11" s="723">
        <v>20.399999999999999</v>
      </c>
      <c r="DA11" s="723"/>
      <c r="DB11" s="723"/>
      <c r="DC11" s="723"/>
      <c r="DD11" s="669">
        <v>1944345</v>
      </c>
      <c r="DE11" s="664"/>
      <c r="DF11" s="664"/>
      <c r="DG11" s="664"/>
      <c r="DH11" s="664"/>
      <c r="DI11" s="664"/>
      <c r="DJ11" s="664"/>
      <c r="DK11" s="664"/>
      <c r="DL11" s="664"/>
      <c r="DM11" s="664"/>
      <c r="DN11" s="664"/>
      <c r="DO11" s="664"/>
      <c r="DP11" s="665"/>
      <c r="DQ11" s="669">
        <v>753743</v>
      </c>
      <c r="DR11" s="664"/>
      <c r="DS11" s="664"/>
      <c r="DT11" s="664"/>
      <c r="DU11" s="664"/>
      <c r="DV11" s="664"/>
      <c r="DW11" s="664"/>
      <c r="DX11" s="664"/>
      <c r="DY11" s="664"/>
      <c r="DZ11" s="664"/>
      <c r="EA11" s="664"/>
      <c r="EB11" s="664"/>
      <c r="EC11" s="704"/>
    </row>
    <row r="12" spans="2:143" ht="11.25" customHeight="1">
      <c r="B12" s="658" t="s">
        <v>250</v>
      </c>
      <c r="C12" s="659"/>
      <c r="D12" s="659"/>
      <c r="E12" s="659"/>
      <c r="F12" s="659"/>
      <c r="G12" s="659"/>
      <c r="H12" s="659"/>
      <c r="I12" s="659"/>
      <c r="J12" s="659"/>
      <c r="K12" s="659"/>
      <c r="L12" s="659"/>
      <c r="M12" s="659"/>
      <c r="N12" s="659"/>
      <c r="O12" s="659"/>
      <c r="P12" s="659"/>
      <c r="Q12" s="660"/>
      <c r="R12" s="661">
        <v>308220</v>
      </c>
      <c r="S12" s="664"/>
      <c r="T12" s="664"/>
      <c r="U12" s="664"/>
      <c r="V12" s="664"/>
      <c r="W12" s="664"/>
      <c r="X12" s="664"/>
      <c r="Y12" s="665"/>
      <c r="Z12" s="723">
        <v>1.7</v>
      </c>
      <c r="AA12" s="723"/>
      <c r="AB12" s="723"/>
      <c r="AC12" s="723"/>
      <c r="AD12" s="724">
        <v>308220</v>
      </c>
      <c r="AE12" s="724"/>
      <c r="AF12" s="724"/>
      <c r="AG12" s="724"/>
      <c r="AH12" s="724"/>
      <c r="AI12" s="724"/>
      <c r="AJ12" s="724"/>
      <c r="AK12" s="724"/>
      <c r="AL12" s="666">
        <v>3.5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999954</v>
      </c>
      <c r="BH12" s="664"/>
      <c r="BI12" s="664"/>
      <c r="BJ12" s="664"/>
      <c r="BK12" s="664"/>
      <c r="BL12" s="664"/>
      <c r="BM12" s="664"/>
      <c r="BN12" s="665"/>
      <c r="BO12" s="723">
        <v>39.9</v>
      </c>
      <c r="BP12" s="723"/>
      <c r="BQ12" s="723"/>
      <c r="BR12" s="723"/>
      <c r="BS12" s="669" t="s">
        <v>244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325998</v>
      </c>
      <c r="CS12" s="664"/>
      <c r="CT12" s="664"/>
      <c r="CU12" s="664"/>
      <c r="CV12" s="664"/>
      <c r="CW12" s="664"/>
      <c r="CX12" s="664"/>
      <c r="CY12" s="665"/>
      <c r="CZ12" s="723">
        <v>1.8</v>
      </c>
      <c r="DA12" s="723"/>
      <c r="DB12" s="723"/>
      <c r="DC12" s="723"/>
      <c r="DD12" s="669">
        <v>65225</v>
      </c>
      <c r="DE12" s="664"/>
      <c r="DF12" s="664"/>
      <c r="DG12" s="664"/>
      <c r="DH12" s="664"/>
      <c r="DI12" s="664"/>
      <c r="DJ12" s="664"/>
      <c r="DK12" s="664"/>
      <c r="DL12" s="664"/>
      <c r="DM12" s="664"/>
      <c r="DN12" s="664"/>
      <c r="DO12" s="664"/>
      <c r="DP12" s="665"/>
      <c r="DQ12" s="669">
        <v>306579</v>
      </c>
      <c r="DR12" s="664"/>
      <c r="DS12" s="664"/>
      <c r="DT12" s="664"/>
      <c r="DU12" s="664"/>
      <c r="DV12" s="664"/>
      <c r="DW12" s="664"/>
      <c r="DX12" s="664"/>
      <c r="DY12" s="664"/>
      <c r="DZ12" s="664"/>
      <c r="EA12" s="664"/>
      <c r="EB12" s="664"/>
      <c r="EC12" s="704"/>
    </row>
    <row r="13" spans="2:143" ht="11.25" customHeight="1">
      <c r="B13" s="658" t="s">
        <v>253</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995304</v>
      </c>
      <c r="BH13" s="664"/>
      <c r="BI13" s="664"/>
      <c r="BJ13" s="664"/>
      <c r="BK13" s="664"/>
      <c r="BL13" s="664"/>
      <c r="BM13" s="664"/>
      <c r="BN13" s="665"/>
      <c r="BO13" s="723">
        <v>39.700000000000003</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1941956</v>
      </c>
      <c r="CS13" s="664"/>
      <c r="CT13" s="664"/>
      <c r="CU13" s="664"/>
      <c r="CV13" s="664"/>
      <c r="CW13" s="664"/>
      <c r="CX13" s="664"/>
      <c r="CY13" s="665"/>
      <c r="CZ13" s="723">
        <v>10.6</v>
      </c>
      <c r="DA13" s="723"/>
      <c r="DB13" s="723"/>
      <c r="DC13" s="723"/>
      <c r="DD13" s="669">
        <v>1081118</v>
      </c>
      <c r="DE13" s="664"/>
      <c r="DF13" s="664"/>
      <c r="DG13" s="664"/>
      <c r="DH13" s="664"/>
      <c r="DI13" s="664"/>
      <c r="DJ13" s="664"/>
      <c r="DK13" s="664"/>
      <c r="DL13" s="664"/>
      <c r="DM13" s="664"/>
      <c r="DN13" s="664"/>
      <c r="DO13" s="664"/>
      <c r="DP13" s="665"/>
      <c r="DQ13" s="669">
        <v>949786</v>
      </c>
      <c r="DR13" s="664"/>
      <c r="DS13" s="664"/>
      <c r="DT13" s="664"/>
      <c r="DU13" s="664"/>
      <c r="DV13" s="664"/>
      <c r="DW13" s="664"/>
      <c r="DX13" s="664"/>
      <c r="DY13" s="664"/>
      <c r="DZ13" s="664"/>
      <c r="EA13" s="664"/>
      <c r="EB13" s="664"/>
      <c r="EC13" s="704"/>
    </row>
    <row r="14" spans="2:143" ht="11.25" customHeight="1">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244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47622</v>
      </c>
      <c r="BH14" s="664"/>
      <c r="BI14" s="664"/>
      <c r="BJ14" s="664"/>
      <c r="BK14" s="664"/>
      <c r="BL14" s="664"/>
      <c r="BM14" s="664"/>
      <c r="BN14" s="665"/>
      <c r="BO14" s="723">
        <v>1.9</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735508</v>
      </c>
      <c r="CS14" s="664"/>
      <c r="CT14" s="664"/>
      <c r="CU14" s="664"/>
      <c r="CV14" s="664"/>
      <c r="CW14" s="664"/>
      <c r="CX14" s="664"/>
      <c r="CY14" s="665"/>
      <c r="CZ14" s="723">
        <v>4</v>
      </c>
      <c r="DA14" s="723"/>
      <c r="DB14" s="723"/>
      <c r="DC14" s="723"/>
      <c r="DD14" s="669">
        <v>101260</v>
      </c>
      <c r="DE14" s="664"/>
      <c r="DF14" s="664"/>
      <c r="DG14" s="664"/>
      <c r="DH14" s="664"/>
      <c r="DI14" s="664"/>
      <c r="DJ14" s="664"/>
      <c r="DK14" s="664"/>
      <c r="DL14" s="664"/>
      <c r="DM14" s="664"/>
      <c r="DN14" s="664"/>
      <c r="DO14" s="664"/>
      <c r="DP14" s="665"/>
      <c r="DQ14" s="669">
        <v>652577</v>
      </c>
      <c r="DR14" s="664"/>
      <c r="DS14" s="664"/>
      <c r="DT14" s="664"/>
      <c r="DU14" s="664"/>
      <c r="DV14" s="664"/>
      <c r="DW14" s="664"/>
      <c r="DX14" s="664"/>
      <c r="DY14" s="664"/>
      <c r="DZ14" s="664"/>
      <c r="EA14" s="664"/>
      <c r="EB14" s="664"/>
      <c r="EC14" s="704"/>
    </row>
    <row r="15" spans="2:143" ht="11.25" customHeight="1">
      <c r="B15" s="658" t="s">
        <v>259</v>
      </c>
      <c r="C15" s="659"/>
      <c r="D15" s="659"/>
      <c r="E15" s="659"/>
      <c r="F15" s="659"/>
      <c r="G15" s="659"/>
      <c r="H15" s="659"/>
      <c r="I15" s="659"/>
      <c r="J15" s="659"/>
      <c r="K15" s="659"/>
      <c r="L15" s="659"/>
      <c r="M15" s="659"/>
      <c r="N15" s="659"/>
      <c r="O15" s="659"/>
      <c r="P15" s="659"/>
      <c r="Q15" s="660"/>
      <c r="R15" s="661">
        <v>81124</v>
      </c>
      <c r="S15" s="664"/>
      <c r="T15" s="664"/>
      <c r="U15" s="664"/>
      <c r="V15" s="664"/>
      <c r="W15" s="664"/>
      <c r="X15" s="664"/>
      <c r="Y15" s="665"/>
      <c r="Z15" s="723">
        <v>0.4</v>
      </c>
      <c r="AA15" s="723"/>
      <c r="AB15" s="723"/>
      <c r="AC15" s="723"/>
      <c r="AD15" s="724">
        <v>81124</v>
      </c>
      <c r="AE15" s="724"/>
      <c r="AF15" s="724"/>
      <c r="AG15" s="724"/>
      <c r="AH15" s="724"/>
      <c r="AI15" s="724"/>
      <c r="AJ15" s="724"/>
      <c r="AK15" s="724"/>
      <c r="AL15" s="666">
        <v>0.9</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128095</v>
      </c>
      <c r="BH15" s="664"/>
      <c r="BI15" s="664"/>
      <c r="BJ15" s="664"/>
      <c r="BK15" s="664"/>
      <c r="BL15" s="664"/>
      <c r="BM15" s="664"/>
      <c r="BN15" s="665"/>
      <c r="BO15" s="723">
        <v>5.0999999999999996</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3486891</v>
      </c>
      <c r="CS15" s="664"/>
      <c r="CT15" s="664"/>
      <c r="CU15" s="664"/>
      <c r="CV15" s="664"/>
      <c r="CW15" s="664"/>
      <c r="CX15" s="664"/>
      <c r="CY15" s="665"/>
      <c r="CZ15" s="723">
        <v>19.100000000000001</v>
      </c>
      <c r="DA15" s="723"/>
      <c r="DB15" s="723"/>
      <c r="DC15" s="723"/>
      <c r="DD15" s="669">
        <v>1889079</v>
      </c>
      <c r="DE15" s="664"/>
      <c r="DF15" s="664"/>
      <c r="DG15" s="664"/>
      <c r="DH15" s="664"/>
      <c r="DI15" s="664"/>
      <c r="DJ15" s="664"/>
      <c r="DK15" s="664"/>
      <c r="DL15" s="664"/>
      <c r="DM15" s="664"/>
      <c r="DN15" s="664"/>
      <c r="DO15" s="664"/>
      <c r="DP15" s="665"/>
      <c r="DQ15" s="669">
        <v>1996761</v>
      </c>
      <c r="DR15" s="664"/>
      <c r="DS15" s="664"/>
      <c r="DT15" s="664"/>
      <c r="DU15" s="664"/>
      <c r="DV15" s="664"/>
      <c r="DW15" s="664"/>
      <c r="DX15" s="664"/>
      <c r="DY15" s="664"/>
      <c r="DZ15" s="664"/>
      <c r="EA15" s="664"/>
      <c r="EB15" s="664"/>
      <c r="EC15" s="704"/>
    </row>
    <row r="16" spans="2:143" ht="11.25" customHeight="1">
      <c r="B16" s="658" t="s">
        <v>262</v>
      </c>
      <c r="C16" s="659"/>
      <c r="D16" s="659"/>
      <c r="E16" s="659"/>
      <c r="F16" s="659"/>
      <c r="G16" s="659"/>
      <c r="H16" s="659"/>
      <c r="I16" s="659"/>
      <c r="J16" s="659"/>
      <c r="K16" s="659"/>
      <c r="L16" s="659"/>
      <c r="M16" s="659"/>
      <c r="N16" s="659"/>
      <c r="O16" s="659"/>
      <c r="P16" s="659"/>
      <c r="Q16" s="660"/>
      <c r="R16" s="661" t="s">
        <v>244</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233</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244</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c r="B17" s="658" t="s">
        <v>265</v>
      </c>
      <c r="C17" s="659"/>
      <c r="D17" s="659"/>
      <c r="E17" s="659"/>
      <c r="F17" s="659"/>
      <c r="G17" s="659"/>
      <c r="H17" s="659"/>
      <c r="I17" s="659"/>
      <c r="J17" s="659"/>
      <c r="K17" s="659"/>
      <c r="L17" s="659"/>
      <c r="M17" s="659"/>
      <c r="N17" s="659"/>
      <c r="O17" s="659"/>
      <c r="P17" s="659"/>
      <c r="Q17" s="660"/>
      <c r="R17" s="661">
        <v>6386</v>
      </c>
      <c r="S17" s="664"/>
      <c r="T17" s="664"/>
      <c r="U17" s="664"/>
      <c r="V17" s="664"/>
      <c r="W17" s="664"/>
      <c r="X17" s="664"/>
      <c r="Y17" s="665"/>
      <c r="Z17" s="723">
        <v>0</v>
      </c>
      <c r="AA17" s="723"/>
      <c r="AB17" s="723"/>
      <c r="AC17" s="723"/>
      <c r="AD17" s="724">
        <v>6386</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1750969</v>
      </c>
      <c r="CS17" s="664"/>
      <c r="CT17" s="664"/>
      <c r="CU17" s="664"/>
      <c r="CV17" s="664"/>
      <c r="CW17" s="664"/>
      <c r="CX17" s="664"/>
      <c r="CY17" s="665"/>
      <c r="CZ17" s="723">
        <v>9.6</v>
      </c>
      <c r="DA17" s="723"/>
      <c r="DB17" s="723"/>
      <c r="DC17" s="723"/>
      <c r="DD17" s="669" t="s">
        <v>128</v>
      </c>
      <c r="DE17" s="664"/>
      <c r="DF17" s="664"/>
      <c r="DG17" s="664"/>
      <c r="DH17" s="664"/>
      <c r="DI17" s="664"/>
      <c r="DJ17" s="664"/>
      <c r="DK17" s="664"/>
      <c r="DL17" s="664"/>
      <c r="DM17" s="664"/>
      <c r="DN17" s="664"/>
      <c r="DO17" s="664"/>
      <c r="DP17" s="665"/>
      <c r="DQ17" s="669">
        <v>1704976</v>
      </c>
      <c r="DR17" s="664"/>
      <c r="DS17" s="664"/>
      <c r="DT17" s="664"/>
      <c r="DU17" s="664"/>
      <c r="DV17" s="664"/>
      <c r="DW17" s="664"/>
      <c r="DX17" s="664"/>
      <c r="DY17" s="664"/>
      <c r="DZ17" s="664"/>
      <c r="EA17" s="664"/>
      <c r="EB17" s="664"/>
      <c r="EC17" s="704"/>
    </row>
    <row r="18" spans="2:133" ht="11.25" customHeight="1">
      <c r="B18" s="658" t="s">
        <v>268</v>
      </c>
      <c r="C18" s="659"/>
      <c r="D18" s="659"/>
      <c r="E18" s="659"/>
      <c r="F18" s="659"/>
      <c r="G18" s="659"/>
      <c r="H18" s="659"/>
      <c r="I18" s="659"/>
      <c r="J18" s="659"/>
      <c r="K18" s="659"/>
      <c r="L18" s="659"/>
      <c r="M18" s="659"/>
      <c r="N18" s="659"/>
      <c r="O18" s="659"/>
      <c r="P18" s="659"/>
      <c r="Q18" s="660"/>
      <c r="R18" s="661">
        <v>6121068</v>
      </c>
      <c r="S18" s="664"/>
      <c r="T18" s="664"/>
      <c r="U18" s="664"/>
      <c r="V18" s="664"/>
      <c r="W18" s="664"/>
      <c r="X18" s="664"/>
      <c r="Y18" s="665"/>
      <c r="Z18" s="723">
        <v>33.4</v>
      </c>
      <c r="AA18" s="723"/>
      <c r="AB18" s="723"/>
      <c r="AC18" s="723"/>
      <c r="AD18" s="724">
        <v>5469015</v>
      </c>
      <c r="AE18" s="724"/>
      <c r="AF18" s="724"/>
      <c r="AG18" s="724"/>
      <c r="AH18" s="724"/>
      <c r="AI18" s="724"/>
      <c r="AJ18" s="724"/>
      <c r="AK18" s="724"/>
      <c r="AL18" s="666">
        <v>62.1</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244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244</v>
      </c>
      <c r="CS18" s="664"/>
      <c r="CT18" s="664"/>
      <c r="CU18" s="664"/>
      <c r="CV18" s="664"/>
      <c r="CW18" s="664"/>
      <c r="CX18" s="664"/>
      <c r="CY18" s="665"/>
      <c r="CZ18" s="723" t="s">
        <v>233</v>
      </c>
      <c r="DA18" s="723"/>
      <c r="DB18" s="723"/>
      <c r="DC18" s="723"/>
      <c r="DD18" s="669" t="s">
        <v>137</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271</v>
      </c>
      <c r="C19" s="659"/>
      <c r="D19" s="659"/>
      <c r="E19" s="659"/>
      <c r="F19" s="659"/>
      <c r="G19" s="659"/>
      <c r="H19" s="659"/>
      <c r="I19" s="659"/>
      <c r="J19" s="659"/>
      <c r="K19" s="659"/>
      <c r="L19" s="659"/>
      <c r="M19" s="659"/>
      <c r="N19" s="659"/>
      <c r="O19" s="659"/>
      <c r="P19" s="659"/>
      <c r="Q19" s="660"/>
      <c r="R19" s="661">
        <v>5469015</v>
      </c>
      <c r="S19" s="664"/>
      <c r="T19" s="664"/>
      <c r="U19" s="664"/>
      <c r="V19" s="664"/>
      <c r="W19" s="664"/>
      <c r="X19" s="664"/>
      <c r="Y19" s="665"/>
      <c r="Z19" s="723">
        <v>29.8</v>
      </c>
      <c r="AA19" s="723"/>
      <c r="AB19" s="723"/>
      <c r="AC19" s="723"/>
      <c r="AD19" s="724">
        <v>5469015</v>
      </c>
      <c r="AE19" s="724"/>
      <c r="AF19" s="724"/>
      <c r="AG19" s="724"/>
      <c r="AH19" s="724"/>
      <c r="AI19" s="724"/>
      <c r="AJ19" s="724"/>
      <c r="AK19" s="724"/>
      <c r="AL19" s="666">
        <v>62.1</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4148</v>
      </c>
      <c r="BH19" s="664"/>
      <c r="BI19" s="664"/>
      <c r="BJ19" s="664"/>
      <c r="BK19" s="664"/>
      <c r="BL19" s="664"/>
      <c r="BM19" s="664"/>
      <c r="BN19" s="665"/>
      <c r="BO19" s="723">
        <v>0.2</v>
      </c>
      <c r="BP19" s="723"/>
      <c r="BQ19" s="723"/>
      <c r="BR19" s="723"/>
      <c r="BS19" s="669" t="s">
        <v>244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274</v>
      </c>
      <c r="C20" s="659"/>
      <c r="D20" s="659"/>
      <c r="E20" s="659"/>
      <c r="F20" s="659"/>
      <c r="G20" s="659"/>
      <c r="H20" s="659"/>
      <c r="I20" s="659"/>
      <c r="J20" s="659"/>
      <c r="K20" s="659"/>
      <c r="L20" s="659"/>
      <c r="M20" s="659"/>
      <c r="N20" s="659"/>
      <c r="O20" s="659"/>
      <c r="P20" s="659"/>
      <c r="Q20" s="660"/>
      <c r="R20" s="661">
        <v>652053</v>
      </c>
      <c r="S20" s="664"/>
      <c r="T20" s="664"/>
      <c r="U20" s="664"/>
      <c r="V20" s="664"/>
      <c r="W20" s="664"/>
      <c r="X20" s="664"/>
      <c r="Y20" s="665"/>
      <c r="Z20" s="723">
        <v>3.6</v>
      </c>
      <c r="AA20" s="723"/>
      <c r="AB20" s="723"/>
      <c r="AC20" s="723"/>
      <c r="AD20" s="724" t="s">
        <v>244</v>
      </c>
      <c r="AE20" s="724"/>
      <c r="AF20" s="724"/>
      <c r="AG20" s="724"/>
      <c r="AH20" s="724"/>
      <c r="AI20" s="724"/>
      <c r="AJ20" s="724"/>
      <c r="AK20" s="724"/>
      <c r="AL20" s="666" t="s">
        <v>244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4148</v>
      </c>
      <c r="BH20" s="664"/>
      <c r="BI20" s="664"/>
      <c r="BJ20" s="664"/>
      <c r="BK20" s="664"/>
      <c r="BL20" s="664"/>
      <c r="BM20" s="664"/>
      <c r="BN20" s="665"/>
      <c r="BO20" s="723">
        <v>0.2</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18287562</v>
      </c>
      <c r="CS20" s="664"/>
      <c r="CT20" s="664"/>
      <c r="CU20" s="664"/>
      <c r="CV20" s="664"/>
      <c r="CW20" s="664"/>
      <c r="CX20" s="664"/>
      <c r="CY20" s="665"/>
      <c r="CZ20" s="723">
        <v>100</v>
      </c>
      <c r="DA20" s="723"/>
      <c r="DB20" s="723"/>
      <c r="DC20" s="723"/>
      <c r="DD20" s="669">
        <v>5349475</v>
      </c>
      <c r="DE20" s="664"/>
      <c r="DF20" s="664"/>
      <c r="DG20" s="664"/>
      <c r="DH20" s="664"/>
      <c r="DI20" s="664"/>
      <c r="DJ20" s="664"/>
      <c r="DK20" s="664"/>
      <c r="DL20" s="664"/>
      <c r="DM20" s="664"/>
      <c r="DN20" s="664"/>
      <c r="DO20" s="664"/>
      <c r="DP20" s="665"/>
      <c r="DQ20" s="669">
        <v>11310638</v>
      </c>
      <c r="DR20" s="664"/>
      <c r="DS20" s="664"/>
      <c r="DT20" s="664"/>
      <c r="DU20" s="664"/>
      <c r="DV20" s="664"/>
      <c r="DW20" s="664"/>
      <c r="DX20" s="664"/>
      <c r="DY20" s="664"/>
      <c r="DZ20" s="664"/>
      <c r="EA20" s="664"/>
      <c r="EB20" s="664"/>
      <c r="EC20" s="704"/>
    </row>
    <row r="21" spans="2:133" ht="11.25" customHeight="1">
      <c r="B21" s="658" t="s">
        <v>277</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244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4148</v>
      </c>
      <c r="BH21" s="664"/>
      <c r="BI21" s="664"/>
      <c r="BJ21" s="664"/>
      <c r="BK21" s="664"/>
      <c r="BL21" s="664"/>
      <c r="BM21" s="664"/>
      <c r="BN21" s="665"/>
      <c r="BO21" s="723">
        <v>0.2</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279</v>
      </c>
      <c r="C22" s="659"/>
      <c r="D22" s="659"/>
      <c r="E22" s="659"/>
      <c r="F22" s="659"/>
      <c r="G22" s="659"/>
      <c r="H22" s="659"/>
      <c r="I22" s="659"/>
      <c r="J22" s="659"/>
      <c r="K22" s="659"/>
      <c r="L22" s="659"/>
      <c r="M22" s="659"/>
      <c r="N22" s="659"/>
      <c r="O22" s="659"/>
      <c r="P22" s="659"/>
      <c r="Q22" s="660"/>
      <c r="R22" s="661">
        <v>9407851</v>
      </c>
      <c r="S22" s="664"/>
      <c r="T22" s="664"/>
      <c r="U22" s="664"/>
      <c r="V22" s="664"/>
      <c r="W22" s="664"/>
      <c r="X22" s="664"/>
      <c r="Y22" s="665"/>
      <c r="Z22" s="723">
        <v>51.3</v>
      </c>
      <c r="AA22" s="723"/>
      <c r="AB22" s="723"/>
      <c r="AC22" s="723"/>
      <c r="AD22" s="724">
        <v>8755798</v>
      </c>
      <c r="AE22" s="724"/>
      <c r="AF22" s="724"/>
      <c r="AG22" s="724"/>
      <c r="AH22" s="724"/>
      <c r="AI22" s="724"/>
      <c r="AJ22" s="724"/>
      <c r="AK22" s="724"/>
      <c r="AL22" s="666">
        <v>99.4</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282</v>
      </c>
      <c r="C23" s="659"/>
      <c r="D23" s="659"/>
      <c r="E23" s="659"/>
      <c r="F23" s="659"/>
      <c r="G23" s="659"/>
      <c r="H23" s="659"/>
      <c r="I23" s="659"/>
      <c r="J23" s="659"/>
      <c r="K23" s="659"/>
      <c r="L23" s="659"/>
      <c r="M23" s="659"/>
      <c r="N23" s="659"/>
      <c r="O23" s="659"/>
      <c r="P23" s="659"/>
      <c r="Q23" s="660"/>
      <c r="R23" s="661">
        <v>3096</v>
      </c>
      <c r="S23" s="664"/>
      <c r="T23" s="664"/>
      <c r="U23" s="664"/>
      <c r="V23" s="664"/>
      <c r="W23" s="664"/>
      <c r="X23" s="664"/>
      <c r="Y23" s="665"/>
      <c r="Z23" s="723">
        <v>0</v>
      </c>
      <c r="AA23" s="723"/>
      <c r="AB23" s="723"/>
      <c r="AC23" s="723"/>
      <c r="AD23" s="724">
        <v>3096</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244</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c r="B24" s="658" t="s">
        <v>289</v>
      </c>
      <c r="C24" s="659"/>
      <c r="D24" s="659"/>
      <c r="E24" s="659"/>
      <c r="F24" s="659"/>
      <c r="G24" s="659"/>
      <c r="H24" s="659"/>
      <c r="I24" s="659"/>
      <c r="J24" s="659"/>
      <c r="K24" s="659"/>
      <c r="L24" s="659"/>
      <c r="M24" s="659"/>
      <c r="N24" s="659"/>
      <c r="O24" s="659"/>
      <c r="P24" s="659"/>
      <c r="Q24" s="660"/>
      <c r="R24" s="661">
        <v>228935</v>
      </c>
      <c r="S24" s="664"/>
      <c r="T24" s="664"/>
      <c r="U24" s="664"/>
      <c r="V24" s="664"/>
      <c r="W24" s="664"/>
      <c r="X24" s="664"/>
      <c r="Y24" s="665"/>
      <c r="Z24" s="723">
        <v>1.2</v>
      </c>
      <c r="AA24" s="723"/>
      <c r="AB24" s="723"/>
      <c r="AC24" s="723"/>
      <c r="AD24" s="724" t="s">
        <v>128</v>
      </c>
      <c r="AE24" s="724"/>
      <c r="AF24" s="724"/>
      <c r="AG24" s="724"/>
      <c r="AH24" s="724"/>
      <c r="AI24" s="724"/>
      <c r="AJ24" s="724"/>
      <c r="AK24" s="724"/>
      <c r="AL24" s="666" t="s">
        <v>137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244</v>
      </c>
      <c r="BH24" s="664"/>
      <c r="BI24" s="664"/>
      <c r="BJ24" s="664"/>
      <c r="BK24" s="664"/>
      <c r="BL24" s="664"/>
      <c r="BM24" s="664"/>
      <c r="BN24" s="665"/>
      <c r="BO24" s="723" t="s">
        <v>244</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5365334</v>
      </c>
      <c r="CS24" s="727"/>
      <c r="CT24" s="727"/>
      <c r="CU24" s="727"/>
      <c r="CV24" s="727"/>
      <c r="CW24" s="727"/>
      <c r="CX24" s="727"/>
      <c r="CY24" s="773"/>
      <c r="CZ24" s="774">
        <v>29.3</v>
      </c>
      <c r="DA24" s="743"/>
      <c r="DB24" s="743"/>
      <c r="DC24" s="777"/>
      <c r="DD24" s="772">
        <v>4322387</v>
      </c>
      <c r="DE24" s="727"/>
      <c r="DF24" s="727"/>
      <c r="DG24" s="727"/>
      <c r="DH24" s="727"/>
      <c r="DI24" s="727"/>
      <c r="DJ24" s="727"/>
      <c r="DK24" s="773"/>
      <c r="DL24" s="772">
        <v>4261046</v>
      </c>
      <c r="DM24" s="727"/>
      <c r="DN24" s="727"/>
      <c r="DO24" s="727"/>
      <c r="DP24" s="727"/>
      <c r="DQ24" s="727"/>
      <c r="DR24" s="727"/>
      <c r="DS24" s="727"/>
      <c r="DT24" s="727"/>
      <c r="DU24" s="727"/>
      <c r="DV24" s="773"/>
      <c r="DW24" s="774">
        <v>46.4</v>
      </c>
      <c r="DX24" s="743"/>
      <c r="DY24" s="743"/>
      <c r="DZ24" s="743"/>
      <c r="EA24" s="743"/>
      <c r="EB24" s="743"/>
      <c r="EC24" s="775"/>
    </row>
    <row r="25" spans="2:133" ht="11.25" customHeight="1">
      <c r="B25" s="658" t="s">
        <v>292</v>
      </c>
      <c r="C25" s="659"/>
      <c r="D25" s="659"/>
      <c r="E25" s="659"/>
      <c r="F25" s="659"/>
      <c r="G25" s="659"/>
      <c r="H25" s="659"/>
      <c r="I25" s="659"/>
      <c r="J25" s="659"/>
      <c r="K25" s="659"/>
      <c r="L25" s="659"/>
      <c r="M25" s="659"/>
      <c r="N25" s="659"/>
      <c r="O25" s="659"/>
      <c r="P25" s="659"/>
      <c r="Q25" s="660"/>
      <c r="R25" s="661">
        <v>175135</v>
      </c>
      <c r="S25" s="664"/>
      <c r="T25" s="664"/>
      <c r="U25" s="664"/>
      <c r="V25" s="664"/>
      <c r="W25" s="664"/>
      <c r="X25" s="664"/>
      <c r="Y25" s="665"/>
      <c r="Z25" s="723">
        <v>1</v>
      </c>
      <c r="AA25" s="723"/>
      <c r="AB25" s="723"/>
      <c r="AC25" s="723"/>
      <c r="AD25" s="724">
        <v>5776</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244</v>
      </c>
      <c r="BP25" s="723"/>
      <c r="BQ25" s="723"/>
      <c r="BR25" s="723"/>
      <c r="BS25" s="669" t="s">
        <v>137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2329268</v>
      </c>
      <c r="CS25" s="662"/>
      <c r="CT25" s="662"/>
      <c r="CU25" s="662"/>
      <c r="CV25" s="662"/>
      <c r="CW25" s="662"/>
      <c r="CX25" s="662"/>
      <c r="CY25" s="663"/>
      <c r="CZ25" s="666">
        <v>12.7</v>
      </c>
      <c r="DA25" s="695"/>
      <c r="DB25" s="695"/>
      <c r="DC25" s="696"/>
      <c r="DD25" s="669">
        <v>2144685</v>
      </c>
      <c r="DE25" s="662"/>
      <c r="DF25" s="662"/>
      <c r="DG25" s="662"/>
      <c r="DH25" s="662"/>
      <c r="DI25" s="662"/>
      <c r="DJ25" s="662"/>
      <c r="DK25" s="663"/>
      <c r="DL25" s="669">
        <v>2119090</v>
      </c>
      <c r="DM25" s="662"/>
      <c r="DN25" s="662"/>
      <c r="DO25" s="662"/>
      <c r="DP25" s="662"/>
      <c r="DQ25" s="662"/>
      <c r="DR25" s="662"/>
      <c r="DS25" s="662"/>
      <c r="DT25" s="662"/>
      <c r="DU25" s="662"/>
      <c r="DV25" s="663"/>
      <c r="DW25" s="666">
        <v>23.1</v>
      </c>
      <c r="DX25" s="695"/>
      <c r="DY25" s="695"/>
      <c r="DZ25" s="695"/>
      <c r="EA25" s="695"/>
      <c r="EB25" s="695"/>
      <c r="EC25" s="697"/>
    </row>
    <row r="26" spans="2:133" ht="11.25" customHeight="1">
      <c r="B26" s="658" t="s">
        <v>295</v>
      </c>
      <c r="C26" s="659"/>
      <c r="D26" s="659"/>
      <c r="E26" s="659"/>
      <c r="F26" s="659"/>
      <c r="G26" s="659"/>
      <c r="H26" s="659"/>
      <c r="I26" s="659"/>
      <c r="J26" s="659"/>
      <c r="K26" s="659"/>
      <c r="L26" s="659"/>
      <c r="M26" s="659"/>
      <c r="N26" s="659"/>
      <c r="O26" s="659"/>
      <c r="P26" s="659"/>
      <c r="Q26" s="660"/>
      <c r="R26" s="661">
        <v>82249</v>
      </c>
      <c r="S26" s="664"/>
      <c r="T26" s="664"/>
      <c r="U26" s="664"/>
      <c r="V26" s="664"/>
      <c r="W26" s="664"/>
      <c r="X26" s="664"/>
      <c r="Y26" s="665"/>
      <c r="Z26" s="723">
        <v>0.4</v>
      </c>
      <c r="AA26" s="723"/>
      <c r="AB26" s="723"/>
      <c r="AC26" s="723"/>
      <c r="AD26" s="724" t="s">
        <v>128</v>
      </c>
      <c r="AE26" s="724"/>
      <c r="AF26" s="724"/>
      <c r="AG26" s="724"/>
      <c r="AH26" s="724"/>
      <c r="AI26" s="724"/>
      <c r="AJ26" s="724"/>
      <c r="AK26" s="724"/>
      <c r="AL26" s="666" t="s">
        <v>244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128</v>
      </c>
      <c r="BP26" s="723"/>
      <c r="BQ26" s="723"/>
      <c r="BR26" s="723"/>
      <c r="BS26" s="669" t="s">
        <v>244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1422237</v>
      </c>
      <c r="CS26" s="664"/>
      <c r="CT26" s="664"/>
      <c r="CU26" s="664"/>
      <c r="CV26" s="664"/>
      <c r="CW26" s="664"/>
      <c r="CX26" s="664"/>
      <c r="CY26" s="665"/>
      <c r="CZ26" s="666">
        <v>7.8</v>
      </c>
      <c r="DA26" s="695"/>
      <c r="DB26" s="695"/>
      <c r="DC26" s="696"/>
      <c r="DD26" s="669">
        <v>1260448</v>
      </c>
      <c r="DE26" s="664"/>
      <c r="DF26" s="664"/>
      <c r="DG26" s="664"/>
      <c r="DH26" s="664"/>
      <c r="DI26" s="664"/>
      <c r="DJ26" s="664"/>
      <c r="DK26" s="665"/>
      <c r="DL26" s="669" t="s">
        <v>128</v>
      </c>
      <c r="DM26" s="664"/>
      <c r="DN26" s="664"/>
      <c r="DO26" s="664"/>
      <c r="DP26" s="664"/>
      <c r="DQ26" s="664"/>
      <c r="DR26" s="664"/>
      <c r="DS26" s="664"/>
      <c r="DT26" s="664"/>
      <c r="DU26" s="664"/>
      <c r="DV26" s="665"/>
      <c r="DW26" s="666" t="s">
        <v>244</v>
      </c>
      <c r="DX26" s="695"/>
      <c r="DY26" s="695"/>
      <c r="DZ26" s="695"/>
      <c r="EA26" s="695"/>
      <c r="EB26" s="695"/>
      <c r="EC26" s="697"/>
    </row>
    <row r="27" spans="2:133" ht="11.25" customHeight="1">
      <c r="B27" s="658" t="s">
        <v>298</v>
      </c>
      <c r="C27" s="659"/>
      <c r="D27" s="659"/>
      <c r="E27" s="659"/>
      <c r="F27" s="659"/>
      <c r="G27" s="659"/>
      <c r="H27" s="659"/>
      <c r="I27" s="659"/>
      <c r="J27" s="659"/>
      <c r="K27" s="659"/>
      <c r="L27" s="659"/>
      <c r="M27" s="659"/>
      <c r="N27" s="659"/>
      <c r="O27" s="659"/>
      <c r="P27" s="659"/>
      <c r="Q27" s="660"/>
      <c r="R27" s="661">
        <v>2432376</v>
      </c>
      <c r="S27" s="664"/>
      <c r="T27" s="664"/>
      <c r="U27" s="664"/>
      <c r="V27" s="664"/>
      <c r="W27" s="664"/>
      <c r="X27" s="664"/>
      <c r="Y27" s="665"/>
      <c r="Z27" s="723">
        <v>13.3</v>
      </c>
      <c r="AA27" s="723"/>
      <c r="AB27" s="723"/>
      <c r="AC27" s="723"/>
      <c r="AD27" s="724" t="s">
        <v>233</v>
      </c>
      <c r="AE27" s="724"/>
      <c r="AF27" s="724"/>
      <c r="AG27" s="724"/>
      <c r="AH27" s="724"/>
      <c r="AI27" s="724"/>
      <c r="AJ27" s="724"/>
      <c r="AK27" s="724"/>
      <c r="AL27" s="666" t="s">
        <v>137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2507425</v>
      </c>
      <c r="BH27" s="664"/>
      <c r="BI27" s="664"/>
      <c r="BJ27" s="664"/>
      <c r="BK27" s="664"/>
      <c r="BL27" s="664"/>
      <c r="BM27" s="664"/>
      <c r="BN27" s="665"/>
      <c r="BO27" s="723">
        <v>100</v>
      </c>
      <c r="BP27" s="723"/>
      <c r="BQ27" s="723"/>
      <c r="BR27" s="723"/>
      <c r="BS27" s="669">
        <v>38048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1285097</v>
      </c>
      <c r="CS27" s="662"/>
      <c r="CT27" s="662"/>
      <c r="CU27" s="662"/>
      <c r="CV27" s="662"/>
      <c r="CW27" s="662"/>
      <c r="CX27" s="662"/>
      <c r="CY27" s="663"/>
      <c r="CZ27" s="666">
        <v>7</v>
      </c>
      <c r="DA27" s="695"/>
      <c r="DB27" s="695"/>
      <c r="DC27" s="696"/>
      <c r="DD27" s="669">
        <v>472726</v>
      </c>
      <c r="DE27" s="662"/>
      <c r="DF27" s="662"/>
      <c r="DG27" s="662"/>
      <c r="DH27" s="662"/>
      <c r="DI27" s="662"/>
      <c r="DJ27" s="662"/>
      <c r="DK27" s="663"/>
      <c r="DL27" s="669">
        <v>436980</v>
      </c>
      <c r="DM27" s="662"/>
      <c r="DN27" s="662"/>
      <c r="DO27" s="662"/>
      <c r="DP27" s="662"/>
      <c r="DQ27" s="662"/>
      <c r="DR27" s="662"/>
      <c r="DS27" s="662"/>
      <c r="DT27" s="662"/>
      <c r="DU27" s="662"/>
      <c r="DV27" s="663"/>
      <c r="DW27" s="666">
        <v>4.8</v>
      </c>
      <c r="DX27" s="695"/>
      <c r="DY27" s="695"/>
      <c r="DZ27" s="695"/>
      <c r="EA27" s="695"/>
      <c r="EB27" s="695"/>
      <c r="EC27" s="697"/>
    </row>
    <row r="28" spans="2:133" ht="11.25" customHeight="1">
      <c r="B28" s="766" t="s">
        <v>301</v>
      </c>
      <c r="C28" s="767"/>
      <c r="D28" s="767"/>
      <c r="E28" s="767"/>
      <c r="F28" s="767"/>
      <c r="G28" s="767"/>
      <c r="H28" s="767"/>
      <c r="I28" s="767"/>
      <c r="J28" s="767"/>
      <c r="K28" s="767"/>
      <c r="L28" s="767"/>
      <c r="M28" s="767"/>
      <c r="N28" s="767"/>
      <c r="O28" s="767"/>
      <c r="P28" s="767"/>
      <c r="Q28" s="768"/>
      <c r="R28" s="661">
        <v>39531</v>
      </c>
      <c r="S28" s="664"/>
      <c r="T28" s="664"/>
      <c r="U28" s="664"/>
      <c r="V28" s="664"/>
      <c r="W28" s="664"/>
      <c r="X28" s="664"/>
      <c r="Y28" s="665"/>
      <c r="Z28" s="723">
        <v>0.2</v>
      </c>
      <c r="AA28" s="723"/>
      <c r="AB28" s="723"/>
      <c r="AC28" s="723"/>
      <c r="AD28" s="724">
        <v>39531</v>
      </c>
      <c r="AE28" s="724"/>
      <c r="AF28" s="724"/>
      <c r="AG28" s="724"/>
      <c r="AH28" s="724"/>
      <c r="AI28" s="724"/>
      <c r="AJ28" s="724"/>
      <c r="AK28" s="724"/>
      <c r="AL28" s="666">
        <v>0.4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1750969</v>
      </c>
      <c r="CS28" s="664"/>
      <c r="CT28" s="664"/>
      <c r="CU28" s="664"/>
      <c r="CV28" s="664"/>
      <c r="CW28" s="664"/>
      <c r="CX28" s="664"/>
      <c r="CY28" s="665"/>
      <c r="CZ28" s="666">
        <v>9.6</v>
      </c>
      <c r="DA28" s="695"/>
      <c r="DB28" s="695"/>
      <c r="DC28" s="696"/>
      <c r="DD28" s="669">
        <v>1704976</v>
      </c>
      <c r="DE28" s="664"/>
      <c r="DF28" s="664"/>
      <c r="DG28" s="664"/>
      <c r="DH28" s="664"/>
      <c r="DI28" s="664"/>
      <c r="DJ28" s="664"/>
      <c r="DK28" s="665"/>
      <c r="DL28" s="669">
        <v>1704976</v>
      </c>
      <c r="DM28" s="664"/>
      <c r="DN28" s="664"/>
      <c r="DO28" s="664"/>
      <c r="DP28" s="664"/>
      <c r="DQ28" s="664"/>
      <c r="DR28" s="664"/>
      <c r="DS28" s="664"/>
      <c r="DT28" s="664"/>
      <c r="DU28" s="664"/>
      <c r="DV28" s="665"/>
      <c r="DW28" s="666">
        <v>18.600000000000001</v>
      </c>
      <c r="DX28" s="695"/>
      <c r="DY28" s="695"/>
      <c r="DZ28" s="695"/>
      <c r="EA28" s="695"/>
      <c r="EB28" s="695"/>
      <c r="EC28" s="697"/>
    </row>
    <row r="29" spans="2:133" ht="11.25" customHeight="1">
      <c r="B29" s="658" t="s">
        <v>303</v>
      </c>
      <c r="C29" s="659"/>
      <c r="D29" s="659"/>
      <c r="E29" s="659"/>
      <c r="F29" s="659"/>
      <c r="G29" s="659"/>
      <c r="H29" s="659"/>
      <c r="I29" s="659"/>
      <c r="J29" s="659"/>
      <c r="K29" s="659"/>
      <c r="L29" s="659"/>
      <c r="M29" s="659"/>
      <c r="N29" s="659"/>
      <c r="O29" s="659"/>
      <c r="P29" s="659"/>
      <c r="Q29" s="660"/>
      <c r="R29" s="661">
        <v>1982038</v>
      </c>
      <c r="S29" s="664"/>
      <c r="T29" s="664"/>
      <c r="U29" s="664"/>
      <c r="V29" s="664"/>
      <c r="W29" s="664"/>
      <c r="X29" s="664"/>
      <c r="Y29" s="665"/>
      <c r="Z29" s="723">
        <v>10.8</v>
      </c>
      <c r="AA29" s="723"/>
      <c r="AB29" s="723"/>
      <c r="AC29" s="723"/>
      <c r="AD29" s="724" t="s">
        <v>137</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1749593</v>
      </c>
      <c r="CS29" s="662"/>
      <c r="CT29" s="662"/>
      <c r="CU29" s="662"/>
      <c r="CV29" s="662"/>
      <c r="CW29" s="662"/>
      <c r="CX29" s="662"/>
      <c r="CY29" s="663"/>
      <c r="CZ29" s="666">
        <v>9.6</v>
      </c>
      <c r="DA29" s="695"/>
      <c r="DB29" s="695"/>
      <c r="DC29" s="696"/>
      <c r="DD29" s="669">
        <v>1703600</v>
      </c>
      <c r="DE29" s="662"/>
      <c r="DF29" s="662"/>
      <c r="DG29" s="662"/>
      <c r="DH29" s="662"/>
      <c r="DI29" s="662"/>
      <c r="DJ29" s="662"/>
      <c r="DK29" s="663"/>
      <c r="DL29" s="669">
        <v>1703600</v>
      </c>
      <c r="DM29" s="662"/>
      <c r="DN29" s="662"/>
      <c r="DO29" s="662"/>
      <c r="DP29" s="662"/>
      <c r="DQ29" s="662"/>
      <c r="DR29" s="662"/>
      <c r="DS29" s="662"/>
      <c r="DT29" s="662"/>
      <c r="DU29" s="662"/>
      <c r="DV29" s="663"/>
      <c r="DW29" s="666">
        <v>18.5</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66894</v>
      </c>
      <c r="S30" s="664"/>
      <c r="T30" s="664"/>
      <c r="U30" s="664"/>
      <c r="V30" s="664"/>
      <c r="W30" s="664"/>
      <c r="X30" s="664"/>
      <c r="Y30" s="665"/>
      <c r="Z30" s="723">
        <v>0.4</v>
      </c>
      <c r="AA30" s="723"/>
      <c r="AB30" s="723"/>
      <c r="AC30" s="723"/>
      <c r="AD30" s="724" t="s">
        <v>137</v>
      </c>
      <c r="AE30" s="724"/>
      <c r="AF30" s="724"/>
      <c r="AG30" s="724"/>
      <c r="AH30" s="724"/>
      <c r="AI30" s="724"/>
      <c r="AJ30" s="724"/>
      <c r="AK30" s="724"/>
      <c r="AL30" s="666" t="s">
        <v>128</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99.3</v>
      </c>
      <c r="BH30" s="742"/>
      <c r="BI30" s="742"/>
      <c r="BJ30" s="742"/>
      <c r="BK30" s="742"/>
      <c r="BL30" s="742"/>
      <c r="BM30" s="743">
        <v>97.9</v>
      </c>
      <c r="BN30" s="742"/>
      <c r="BO30" s="742"/>
      <c r="BP30" s="742"/>
      <c r="BQ30" s="744"/>
      <c r="BR30" s="741">
        <v>99.3</v>
      </c>
      <c r="BS30" s="742"/>
      <c r="BT30" s="742"/>
      <c r="BU30" s="742"/>
      <c r="BV30" s="742"/>
      <c r="BW30" s="742"/>
      <c r="BX30" s="743">
        <v>97.3</v>
      </c>
      <c r="BY30" s="742"/>
      <c r="BZ30" s="742"/>
      <c r="CA30" s="742"/>
      <c r="CB30" s="744"/>
      <c r="CD30" s="747"/>
      <c r="CE30" s="748"/>
      <c r="CF30" s="705" t="s">
        <v>311</v>
      </c>
      <c r="CG30" s="702"/>
      <c r="CH30" s="702"/>
      <c r="CI30" s="702"/>
      <c r="CJ30" s="702"/>
      <c r="CK30" s="702"/>
      <c r="CL30" s="702"/>
      <c r="CM30" s="702"/>
      <c r="CN30" s="702"/>
      <c r="CO30" s="702"/>
      <c r="CP30" s="702"/>
      <c r="CQ30" s="703"/>
      <c r="CR30" s="661">
        <v>1644168</v>
      </c>
      <c r="CS30" s="664"/>
      <c r="CT30" s="664"/>
      <c r="CU30" s="664"/>
      <c r="CV30" s="664"/>
      <c r="CW30" s="664"/>
      <c r="CX30" s="664"/>
      <c r="CY30" s="665"/>
      <c r="CZ30" s="666">
        <v>9</v>
      </c>
      <c r="DA30" s="695"/>
      <c r="DB30" s="695"/>
      <c r="DC30" s="696"/>
      <c r="DD30" s="669">
        <v>1598175</v>
      </c>
      <c r="DE30" s="664"/>
      <c r="DF30" s="664"/>
      <c r="DG30" s="664"/>
      <c r="DH30" s="664"/>
      <c r="DI30" s="664"/>
      <c r="DJ30" s="664"/>
      <c r="DK30" s="665"/>
      <c r="DL30" s="669">
        <v>1598175</v>
      </c>
      <c r="DM30" s="664"/>
      <c r="DN30" s="664"/>
      <c r="DO30" s="664"/>
      <c r="DP30" s="664"/>
      <c r="DQ30" s="664"/>
      <c r="DR30" s="664"/>
      <c r="DS30" s="664"/>
      <c r="DT30" s="664"/>
      <c r="DU30" s="664"/>
      <c r="DV30" s="665"/>
      <c r="DW30" s="666">
        <v>17.399999999999999</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57054</v>
      </c>
      <c r="S31" s="664"/>
      <c r="T31" s="664"/>
      <c r="U31" s="664"/>
      <c r="V31" s="664"/>
      <c r="W31" s="664"/>
      <c r="X31" s="664"/>
      <c r="Y31" s="665"/>
      <c r="Z31" s="723">
        <v>0.3</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99.1</v>
      </c>
      <c r="BH31" s="662"/>
      <c r="BI31" s="662"/>
      <c r="BJ31" s="662"/>
      <c r="BK31" s="662"/>
      <c r="BL31" s="662"/>
      <c r="BM31" s="667">
        <v>97.3</v>
      </c>
      <c r="BN31" s="740"/>
      <c r="BO31" s="740"/>
      <c r="BP31" s="740"/>
      <c r="BQ31" s="701"/>
      <c r="BR31" s="739">
        <v>99.2</v>
      </c>
      <c r="BS31" s="662"/>
      <c r="BT31" s="662"/>
      <c r="BU31" s="662"/>
      <c r="BV31" s="662"/>
      <c r="BW31" s="662"/>
      <c r="BX31" s="667">
        <v>97.5</v>
      </c>
      <c r="BY31" s="740"/>
      <c r="BZ31" s="740"/>
      <c r="CA31" s="740"/>
      <c r="CB31" s="701"/>
      <c r="CD31" s="747"/>
      <c r="CE31" s="748"/>
      <c r="CF31" s="705" t="s">
        <v>315</v>
      </c>
      <c r="CG31" s="702"/>
      <c r="CH31" s="702"/>
      <c r="CI31" s="702"/>
      <c r="CJ31" s="702"/>
      <c r="CK31" s="702"/>
      <c r="CL31" s="702"/>
      <c r="CM31" s="702"/>
      <c r="CN31" s="702"/>
      <c r="CO31" s="702"/>
      <c r="CP31" s="702"/>
      <c r="CQ31" s="703"/>
      <c r="CR31" s="661">
        <v>105425</v>
      </c>
      <c r="CS31" s="662"/>
      <c r="CT31" s="662"/>
      <c r="CU31" s="662"/>
      <c r="CV31" s="662"/>
      <c r="CW31" s="662"/>
      <c r="CX31" s="662"/>
      <c r="CY31" s="663"/>
      <c r="CZ31" s="666">
        <v>0.6</v>
      </c>
      <c r="DA31" s="695"/>
      <c r="DB31" s="695"/>
      <c r="DC31" s="696"/>
      <c r="DD31" s="669">
        <v>105425</v>
      </c>
      <c r="DE31" s="662"/>
      <c r="DF31" s="662"/>
      <c r="DG31" s="662"/>
      <c r="DH31" s="662"/>
      <c r="DI31" s="662"/>
      <c r="DJ31" s="662"/>
      <c r="DK31" s="663"/>
      <c r="DL31" s="669">
        <v>105425</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1200415</v>
      </c>
      <c r="S32" s="664"/>
      <c r="T32" s="664"/>
      <c r="U32" s="664"/>
      <c r="V32" s="664"/>
      <c r="W32" s="664"/>
      <c r="X32" s="664"/>
      <c r="Y32" s="665"/>
      <c r="Z32" s="723">
        <v>6.5</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99.5</v>
      </c>
      <c r="BH32" s="677"/>
      <c r="BI32" s="677"/>
      <c r="BJ32" s="677"/>
      <c r="BK32" s="677"/>
      <c r="BL32" s="677"/>
      <c r="BM32" s="721">
        <v>98.6</v>
      </c>
      <c r="BN32" s="677"/>
      <c r="BO32" s="677"/>
      <c r="BP32" s="677"/>
      <c r="BQ32" s="714"/>
      <c r="BR32" s="738">
        <v>99.4</v>
      </c>
      <c r="BS32" s="677"/>
      <c r="BT32" s="677"/>
      <c r="BU32" s="677"/>
      <c r="BV32" s="677"/>
      <c r="BW32" s="677"/>
      <c r="BX32" s="721">
        <v>96.7</v>
      </c>
      <c r="BY32" s="677"/>
      <c r="BZ32" s="677"/>
      <c r="CA32" s="677"/>
      <c r="CB32" s="714"/>
      <c r="CD32" s="749"/>
      <c r="CE32" s="750"/>
      <c r="CF32" s="705" t="s">
        <v>318</v>
      </c>
      <c r="CG32" s="702"/>
      <c r="CH32" s="702"/>
      <c r="CI32" s="702"/>
      <c r="CJ32" s="702"/>
      <c r="CK32" s="702"/>
      <c r="CL32" s="702"/>
      <c r="CM32" s="702"/>
      <c r="CN32" s="702"/>
      <c r="CO32" s="702"/>
      <c r="CP32" s="702"/>
      <c r="CQ32" s="703"/>
      <c r="CR32" s="661">
        <v>1376</v>
      </c>
      <c r="CS32" s="664"/>
      <c r="CT32" s="664"/>
      <c r="CU32" s="664"/>
      <c r="CV32" s="664"/>
      <c r="CW32" s="664"/>
      <c r="CX32" s="664"/>
      <c r="CY32" s="665"/>
      <c r="CZ32" s="666">
        <v>0</v>
      </c>
      <c r="DA32" s="695"/>
      <c r="DB32" s="695"/>
      <c r="DC32" s="696"/>
      <c r="DD32" s="669">
        <v>1376</v>
      </c>
      <c r="DE32" s="664"/>
      <c r="DF32" s="664"/>
      <c r="DG32" s="664"/>
      <c r="DH32" s="664"/>
      <c r="DI32" s="664"/>
      <c r="DJ32" s="664"/>
      <c r="DK32" s="665"/>
      <c r="DL32" s="669">
        <v>1376</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44159</v>
      </c>
      <c r="S33" s="664"/>
      <c r="T33" s="664"/>
      <c r="U33" s="664"/>
      <c r="V33" s="664"/>
      <c r="W33" s="664"/>
      <c r="X33" s="664"/>
      <c r="Y33" s="665"/>
      <c r="Z33" s="723">
        <v>0.2</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7572753</v>
      </c>
      <c r="CS33" s="662"/>
      <c r="CT33" s="662"/>
      <c r="CU33" s="662"/>
      <c r="CV33" s="662"/>
      <c r="CW33" s="662"/>
      <c r="CX33" s="662"/>
      <c r="CY33" s="663"/>
      <c r="CZ33" s="666">
        <v>41.4</v>
      </c>
      <c r="DA33" s="695"/>
      <c r="DB33" s="695"/>
      <c r="DC33" s="696"/>
      <c r="DD33" s="669">
        <v>5935900</v>
      </c>
      <c r="DE33" s="662"/>
      <c r="DF33" s="662"/>
      <c r="DG33" s="662"/>
      <c r="DH33" s="662"/>
      <c r="DI33" s="662"/>
      <c r="DJ33" s="662"/>
      <c r="DK33" s="663"/>
      <c r="DL33" s="669">
        <v>4305061</v>
      </c>
      <c r="DM33" s="662"/>
      <c r="DN33" s="662"/>
      <c r="DO33" s="662"/>
      <c r="DP33" s="662"/>
      <c r="DQ33" s="662"/>
      <c r="DR33" s="662"/>
      <c r="DS33" s="662"/>
      <c r="DT33" s="662"/>
      <c r="DU33" s="662"/>
      <c r="DV33" s="663"/>
      <c r="DW33" s="666">
        <v>46.8</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487784</v>
      </c>
      <c r="S34" s="664"/>
      <c r="T34" s="664"/>
      <c r="U34" s="664"/>
      <c r="V34" s="664"/>
      <c r="W34" s="664"/>
      <c r="X34" s="664"/>
      <c r="Y34" s="665"/>
      <c r="Z34" s="723">
        <v>2.7</v>
      </c>
      <c r="AA34" s="723"/>
      <c r="AB34" s="723"/>
      <c r="AC34" s="723"/>
      <c r="AD34" s="724">
        <v>1145</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2080992</v>
      </c>
      <c r="CS34" s="664"/>
      <c r="CT34" s="664"/>
      <c r="CU34" s="664"/>
      <c r="CV34" s="664"/>
      <c r="CW34" s="664"/>
      <c r="CX34" s="664"/>
      <c r="CY34" s="665"/>
      <c r="CZ34" s="666">
        <v>11.4</v>
      </c>
      <c r="DA34" s="695"/>
      <c r="DB34" s="695"/>
      <c r="DC34" s="696"/>
      <c r="DD34" s="669">
        <v>1730171</v>
      </c>
      <c r="DE34" s="664"/>
      <c r="DF34" s="664"/>
      <c r="DG34" s="664"/>
      <c r="DH34" s="664"/>
      <c r="DI34" s="664"/>
      <c r="DJ34" s="664"/>
      <c r="DK34" s="665"/>
      <c r="DL34" s="669">
        <v>1587890</v>
      </c>
      <c r="DM34" s="664"/>
      <c r="DN34" s="664"/>
      <c r="DO34" s="664"/>
      <c r="DP34" s="664"/>
      <c r="DQ34" s="664"/>
      <c r="DR34" s="664"/>
      <c r="DS34" s="664"/>
      <c r="DT34" s="664"/>
      <c r="DU34" s="664"/>
      <c r="DV34" s="665"/>
      <c r="DW34" s="666">
        <v>17.3</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2131813</v>
      </c>
      <c r="S35" s="664"/>
      <c r="T35" s="664"/>
      <c r="U35" s="664"/>
      <c r="V35" s="664"/>
      <c r="W35" s="664"/>
      <c r="X35" s="664"/>
      <c r="Y35" s="665"/>
      <c r="Z35" s="723">
        <v>11.6</v>
      </c>
      <c r="AA35" s="723"/>
      <c r="AB35" s="723"/>
      <c r="AC35" s="723"/>
      <c r="AD35" s="724" t="s">
        <v>128</v>
      </c>
      <c r="AE35" s="724"/>
      <c r="AF35" s="724"/>
      <c r="AG35" s="724"/>
      <c r="AH35" s="724"/>
      <c r="AI35" s="724"/>
      <c r="AJ35" s="724"/>
      <c r="AK35" s="724"/>
      <c r="AL35" s="666" t="s">
        <v>244</v>
      </c>
      <c r="AM35" s="667"/>
      <c r="AN35" s="667"/>
      <c r="AO35" s="725"/>
      <c r="AP35" s="234"/>
      <c r="AQ35" s="729" t="s">
        <v>326</v>
      </c>
      <c r="AR35" s="730"/>
      <c r="AS35" s="730"/>
      <c r="AT35" s="730"/>
      <c r="AU35" s="730"/>
      <c r="AV35" s="730"/>
      <c r="AW35" s="730"/>
      <c r="AX35" s="730"/>
      <c r="AY35" s="731"/>
      <c r="AZ35" s="726">
        <v>1895648</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666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443359</v>
      </c>
      <c r="CS35" s="662"/>
      <c r="CT35" s="662"/>
      <c r="CU35" s="662"/>
      <c r="CV35" s="662"/>
      <c r="CW35" s="662"/>
      <c r="CX35" s="662"/>
      <c r="CY35" s="663"/>
      <c r="CZ35" s="666">
        <v>2.4</v>
      </c>
      <c r="DA35" s="695"/>
      <c r="DB35" s="695"/>
      <c r="DC35" s="696"/>
      <c r="DD35" s="669">
        <v>429681</v>
      </c>
      <c r="DE35" s="662"/>
      <c r="DF35" s="662"/>
      <c r="DG35" s="662"/>
      <c r="DH35" s="662"/>
      <c r="DI35" s="662"/>
      <c r="DJ35" s="662"/>
      <c r="DK35" s="663"/>
      <c r="DL35" s="669">
        <v>342429</v>
      </c>
      <c r="DM35" s="662"/>
      <c r="DN35" s="662"/>
      <c r="DO35" s="662"/>
      <c r="DP35" s="662"/>
      <c r="DQ35" s="662"/>
      <c r="DR35" s="662"/>
      <c r="DS35" s="662"/>
      <c r="DT35" s="662"/>
      <c r="DU35" s="662"/>
      <c r="DV35" s="663"/>
      <c r="DW35" s="666">
        <v>3.7</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244</v>
      </c>
      <c r="S36" s="664"/>
      <c r="T36" s="664"/>
      <c r="U36" s="664"/>
      <c r="V36" s="664"/>
      <c r="W36" s="664"/>
      <c r="X36" s="664"/>
      <c r="Y36" s="665"/>
      <c r="Z36" s="723" t="s">
        <v>128</v>
      </c>
      <c r="AA36" s="723"/>
      <c r="AB36" s="723"/>
      <c r="AC36" s="723"/>
      <c r="AD36" s="724" t="s">
        <v>244</v>
      </c>
      <c r="AE36" s="724"/>
      <c r="AF36" s="724"/>
      <c r="AG36" s="724"/>
      <c r="AH36" s="724"/>
      <c r="AI36" s="724"/>
      <c r="AJ36" s="724"/>
      <c r="AK36" s="724"/>
      <c r="AL36" s="666" t="s">
        <v>128</v>
      </c>
      <c r="AM36" s="667"/>
      <c r="AN36" s="667"/>
      <c r="AO36" s="725"/>
      <c r="AQ36" s="698" t="s">
        <v>330</v>
      </c>
      <c r="AR36" s="699"/>
      <c r="AS36" s="699"/>
      <c r="AT36" s="699"/>
      <c r="AU36" s="699"/>
      <c r="AV36" s="699"/>
      <c r="AW36" s="699"/>
      <c r="AX36" s="699"/>
      <c r="AY36" s="700"/>
      <c r="AZ36" s="661">
        <v>785687</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-22398</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3750407</v>
      </c>
      <c r="CS36" s="664"/>
      <c r="CT36" s="664"/>
      <c r="CU36" s="664"/>
      <c r="CV36" s="664"/>
      <c r="CW36" s="664"/>
      <c r="CX36" s="664"/>
      <c r="CY36" s="665"/>
      <c r="CZ36" s="666">
        <v>20.5</v>
      </c>
      <c r="DA36" s="695"/>
      <c r="DB36" s="695"/>
      <c r="DC36" s="696"/>
      <c r="DD36" s="669">
        <v>2640864</v>
      </c>
      <c r="DE36" s="664"/>
      <c r="DF36" s="664"/>
      <c r="DG36" s="664"/>
      <c r="DH36" s="664"/>
      <c r="DI36" s="664"/>
      <c r="DJ36" s="664"/>
      <c r="DK36" s="665"/>
      <c r="DL36" s="669">
        <v>1426745</v>
      </c>
      <c r="DM36" s="664"/>
      <c r="DN36" s="664"/>
      <c r="DO36" s="664"/>
      <c r="DP36" s="664"/>
      <c r="DQ36" s="664"/>
      <c r="DR36" s="664"/>
      <c r="DS36" s="664"/>
      <c r="DT36" s="664"/>
      <c r="DU36" s="664"/>
      <c r="DV36" s="665"/>
      <c r="DW36" s="666">
        <v>15.5</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385713</v>
      </c>
      <c r="S37" s="664"/>
      <c r="T37" s="664"/>
      <c r="U37" s="664"/>
      <c r="V37" s="664"/>
      <c r="W37" s="664"/>
      <c r="X37" s="664"/>
      <c r="Y37" s="665"/>
      <c r="Z37" s="723">
        <v>2.1</v>
      </c>
      <c r="AA37" s="723"/>
      <c r="AB37" s="723"/>
      <c r="AC37" s="723"/>
      <c r="AD37" s="724" t="s">
        <v>244</v>
      </c>
      <c r="AE37" s="724"/>
      <c r="AF37" s="724"/>
      <c r="AG37" s="724"/>
      <c r="AH37" s="724"/>
      <c r="AI37" s="724"/>
      <c r="AJ37" s="724"/>
      <c r="AK37" s="724"/>
      <c r="AL37" s="666" t="s">
        <v>128</v>
      </c>
      <c r="AM37" s="667"/>
      <c r="AN37" s="667"/>
      <c r="AO37" s="725"/>
      <c r="AQ37" s="698" t="s">
        <v>334</v>
      </c>
      <c r="AR37" s="699"/>
      <c r="AS37" s="699"/>
      <c r="AT37" s="699"/>
      <c r="AU37" s="699"/>
      <c r="AV37" s="699"/>
      <c r="AW37" s="699"/>
      <c r="AX37" s="699"/>
      <c r="AY37" s="700"/>
      <c r="AZ37" s="661">
        <v>292100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2649</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904075</v>
      </c>
      <c r="CS37" s="662"/>
      <c r="CT37" s="662"/>
      <c r="CU37" s="662"/>
      <c r="CV37" s="662"/>
      <c r="CW37" s="662"/>
      <c r="CX37" s="662"/>
      <c r="CY37" s="663"/>
      <c r="CZ37" s="666">
        <v>4.9000000000000004</v>
      </c>
      <c r="DA37" s="695"/>
      <c r="DB37" s="695"/>
      <c r="DC37" s="696"/>
      <c r="DD37" s="669">
        <v>904075</v>
      </c>
      <c r="DE37" s="662"/>
      <c r="DF37" s="662"/>
      <c r="DG37" s="662"/>
      <c r="DH37" s="662"/>
      <c r="DI37" s="662"/>
      <c r="DJ37" s="662"/>
      <c r="DK37" s="663"/>
      <c r="DL37" s="669">
        <v>833178</v>
      </c>
      <c r="DM37" s="662"/>
      <c r="DN37" s="662"/>
      <c r="DO37" s="662"/>
      <c r="DP37" s="662"/>
      <c r="DQ37" s="662"/>
      <c r="DR37" s="662"/>
      <c r="DS37" s="662"/>
      <c r="DT37" s="662"/>
      <c r="DU37" s="662"/>
      <c r="DV37" s="663"/>
      <c r="DW37" s="666">
        <v>9.1</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18339330</v>
      </c>
      <c r="S38" s="713"/>
      <c r="T38" s="713"/>
      <c r="U38" s="713"/>
      <c r="V38" s="713"/>
      <c r="W38" s="713"/>
      <c r="X38" s="713"/>
      <c r="Y38" s="718"/>
      <c r="Z38" s="719">
        <v>100</v>
      </c>
      <c r="AA38" s="719"/>
      <c r="AB38" s="719"/>
      <c r="AC38" s="719"/>
      <c r="AD38" s="720">
        <v>8805346</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283500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6162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1109634</v>
      </c>
      <c r="CS38" s="664"/>
      <c r="CT38" s="664"/>
      <c r="CU38" s="664"/>
      <c r="CV38" s="664"/>
      <c r="CW38" s="664"/>
      <c r="CX38" s="664"/>
      <c r="CY38" s="665"/>
      <c r="CZ38" s="666">
        <v>6.1</v>
      </c>
      <c r="DA38" s="695"/>
      <c r="DB38" s="695"/>
      <c r="DC38" s="696"/>
      <c r="DD38" s="669">
        <v>1010241</v>
      </c>
      <c r="DE38" s="664"/>
      <c r="DF38" s="664"/>
      <c r="DG38" s="664"/>
      <c r="DH38" s="664"/>
      <c r="DI38" s="664"/>
      <c r="DJ38" s="664"/>
      <c r="DK38" s="665"/>
      <c r="DL38" s="669">
        <v>883244</v>
      </c>
      <c r="DM38" s="664"/>
      <c r="DN38" s="664"/>
      <c r="DO38" s="664"/>
      <c r="DP38" s="664"/>
      <c r="DQ38" s="664"/>
      <c r="DR38" s="664"/>
      <c r="DS38" s="664"/>
      <c r="DT38" s="664"/>
      <c r="DU38" s="664"/>
      <c r="DV38" s="665"/>
      <c r="DW38" s="666">
        <v>9.6</v>
      </c>
      <c r="DX38" s="695"/>
      <c r="DY38" s="695"/>
      <c r="DZ38" s="695"/>
      <c r="EA38" s="695"/>
      <c r="EB38" s="695"/>
      <c r="EC38" s="697"/>
    </row>
    <row r="39" spans="2:133" ht="11.25" customHeight="1">
      <c r="AQ39" s="698" t="s">
        <v>341</v>
      </c>
      <c r="AR39" s="699"/>
      <c r="AS39" s="699"/>
      <c r="AT39" s="699"/>
      <c r="AU39" s="699"/>
      <c r="AV39" s="699"/>
      <c r="AW39" s="699"/>
      <c r="AX39" s="699"/>
      <c r="AY39" s="700"/>
      <c r="AZ39" s="661">
        <v>327</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161</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106312</v>
      </c>
      <c r="CS39" s="662"/>
      <c r="CT39" s="662"/>
      <c r="CU39" s="662"/>
      <c r="CV39" s="662"/>
      <c r="CW39" s="662"/>
      <c r="CX39" s="662"/>
      <c r="CY39" s="663"/>
      <c r="CZ39" s="666">
        <v>0.6</v>
      </c>
      <c r="DA39" s="695"/>
      <c r="DB39" s="695"/>
      <c r="DC39" s="696"/>
      <c r="DD39" s="669">
        <v>50964</v>
      </c>
      <c r="DE39" s="662"/>
      <c r="DF39" s="662"/>
      <c r="DG39" s="662"/>
      <c r="DH39" s="662"/>
      <c r="DI39" s="662"/>
      <c r="DJ39" s="662"/>
      <c r="DK39" s="663"/>
      <c r="DL39" s="669" t="s">
        <v>233</v>
      </c>
      <c r="DM39" s="662"/>
      <c r="DN39" s="662"/>
      <c r="DO39" s="662"/>
      <c r="DP39" s="662"/>
      <c r="DQ39" s="662"/>
      <c r="DR39" s="662"/>
      <c r="DS39" s="662"/>
      <c r="DT39" s="662"/>
      <c r="DU39" s="662"/>
      <c r="DV39" s="663"/>
      <c r="DW39" s="666" t="s">
        <v>244</v>
      </c>
      <c r="DX39" s="695"/>
      <c r="DY39" s="695"/>
      <c r="DZ39" s="695"/>
      <c r="EA39" s="695"/>
      <c r="EB39" s="695"/>
      <c r="EC39" s="697"/>
    </row>
    <row r="40" spans="2:133" ht="11.25" customHeight="1">
      <c r="AQ40" s="698" t="s">
        <v>345</v>
      </c>
      <c r="AR40" s="699"/>
      <c r="AS40" s="699"/>
      <c r="AT40" s="699"/>
      <c r="AU40" s="699"/>
      <c r="AV40" s="699"/>
      <c r="AW40" s="699"/>
      <c r="AX40" s="699"/>
      <c r="AY40" s="700"/>
      <c r="AZ40" s="661">
        <v>151368</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244</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82049</v>
      </c>
      <c r="CS40" s="664"/>
      <c r="CT40" s="664"/>
      <c r="CU40" s="664"/>
      <c r="CV40" s="664"/>
      <c r="CW40" s="664"/>
      <c r="CX40" s="664"/>
      <c r="CY40" s="665"/>
      <c r="CZ40" s="666">
        <v>0.4</v>
      </c>
      <c r="DA40" s="695"/>
      <c r="DB40" s="695"/>
      <c r="DC40" s="696"/>
      <c r="DD40" s="669">
        <v>73979</v>
      </c>
      <c r="DE40" s="664"/>
      <c r="DF40" s="664"/>
      <c r="DG40" s="664"/>
      <c r="DH40" s="664"/>
      <c r="DI40" s="664"/>
      <c r="DJ40" s="664"/>
      <c r="DK40" s="665"/>
      <c r="DL40" s="669">
        <v>64753</v>
      </c>
      <c r="DM40" s="664"/>
      <c r="DN40" s="664"/>
      <c r="DO40" s="664"/>
      <c r="DP40" s="664"/>
      <c r="DQ40" s="664"/>
      <c r="DR40" s="664"/>
      <c r="DS40" s="664"/>
      <c r="DT40" s="664"/>
      <c r="DU40" s="664"/>
      <c r="DV40" s="665"/>
      <c r="DW40" s="666">
        <v>0.7</v>
      </c>
      <c r="DX40" s="695"/>
      <c r="DY40" s="695"/>
      <c r="DZ40" s="695"/>
      <c r="EA40" s="695"/>
      <c r="EB40" s="695"/>
      <c r="EC40" s="697"/>
    </row>
    <row r="41" spans="2:133" ht="11.25" customHeight="1">
      <c r="AQ41" s="710" t="s">
        <v>348</v>
      </c>
      <c r="AR41" s="711"/>
      <c r="AS41" s="711"/>
      <c r="AT41" s="711"/>
      <c r="AU41" s="711"/>
      <c r="AV41" s="711"/>
      <c r="AW41" s="711"/>
      <c r="AX41" s="711"/>
      <c r="AY41" s="712"/>
      <c r="AZ41" s="676">
        <v>382666</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218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244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5349475</v>
      </c>
      <c r="CS42" s="664"/>
      <c r="CT42" s="664"/>
      <c r="CU42" s="664"/>
      <c r="CV42" s="664"/>
      <c r="CW42" s="664"/>
      <c r="CX42" s="664"/>
      <c r="CY42" s="665"/>
      <c r="CZ42" s="666">
        <v>29.3</v>
      </c>
      <c r="DA42" s="667"/>
      <c r="DB42" s="667"/>
      <c r="DC42" s="668"/>
      <c r="DD42" s="669">
        <v>1052351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110341</v>
      </c>
      <c r="CS43" s="662"/>
      <c r="CT43" s="662"/>
      <c r="CU43" s="662"/>
      <c r="CV43" s="662"/>
      <c r="CW43" s="662"/>
      <c r="CX43" s="662"/>
      <c r="CY43" s="663"/>
      <c r="CZ43" s="666">
        <v>0.6</v>
      </c>
      <c r="DA43" s="695"/>
      <c r="DB43" s="695"/>
      <c r="DC43" s="696"/>
      <c r="DD43" s="669">
        <v>107937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306</v>
      </c>
      <c r="CE44" s="690"/>
      <c r="CF44" s="658" t="s">
        <v>356</v>
      </c>
      <c r="CG44" s="659"/>
      <c r="CH44" s="659"/>
      <c r="CI44" s="659"/>
      <c r="CJ44" s="659"/>
      <c r="CK44" s="659"/>
      <c r="CL44" s="659"/>
      <c r="CM44" s="659"/>
      <c r="CN44" s="659"/>
      <c r="CO44" s="659"/>
      <c r="CP44" s="659"/>
      <c r="CQ44" s="660"/>
      <c r="CR44" s="661">
        <v>5349475</v>
      </c>
      <c r="CS44" s="664"/>
      <c r="CT44" s="664"/>
      <c r="CU44" s="664"/>
      <c r="CV44" s="664"/>
      <c r="CW44" s="664"/>
      <c r="CX44" s="664"/>
      <c r="CY44" s="665"/>
      <c r="CZ44" s="666">
        <v>29.3</v>
      </c>
      <c r="DA44" s="667"/>
      <c r="DB44" s="667"/>
      <c r="DC44" s="668"/>
      <c r="DD44" s="669">
        <v>1052351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2385350</v>
      </c>
      <c r="CS45" s="662"/>
      <c r="CT45" s="662"/>
      <c r="CU45" s="662"/>
      <c r="CV45" s="662"/>
      <c r="CW45" s="662"/>
      <c r="CX45" s="662"/>
      <c r="CY45" s="663"/>
      <c r="CZ45" s="666">
        <v>13</v>
      </c>
      <c r="DA45" s="695"/>
      <c r="DB45" s="695"/>
      <c r="DC45" s="696"/>
      <c r="DD45" s="669">
        <v>69759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2617943</v>
      </c>
      <c r="CS46" s="664"/>
      <c r="CT46" s="664"/>
      <c r="CU46" s="664"/>
      <c r="CV46" s="664"/>
      <c r="CW46" s="664"/>
      <c r="CX46" s="664"/>
      <c r="CY46" s="665"/>
      <c r="CZ46" s="666">
        <v>14.3</v>
      </c>
      <c r="DA46" s="667"/>
      <c r="DB46" s="667"/>
      <c r="DC46" s="668"/>
      <c r="DD46" s="669">
        <v>974958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t="s">
        <v>244</v>
      </c>
      <c r="CS47" s="662"/>
      <c r="CT47" s="662"/>
      <c r="CU47" s="662"/>
      <c r="CV47" s="662"/>
      <c r="CW47" s="662"/>
      <c r="CX47" s="662"/>
      <c r="CY47" s="663"/>
      <c r="CZ47" s="666" t="s">
        <v>244</v>
      </c>
      <c r="DA47" s="695"/>
      <c r="DB47" s="695"/>
      <c r="DC47" s="696"/>
      <c r="DD47" s="669" t="s">
        <v>137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244</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18287562</v>
      </c>
      <c r="CS49" s="677"/>
      <c r="CT49" s="677"/>
      <c r="CU49" s="677"/>
      <c r="CV49" s="677"/>
      <c r="CW49" s="677"/>
      <c r="CX49" s="677"/>
      <c r="CY49" s="678"/>
      <c r="CZ49" s="679">
        <v>100</v>
      </c>
      <c r="DA49" s="680"/>
      <c r="DB49" s="680"/>
      <c r="DC49" s="681"/>
      <c r="DD49" s="682">
        <v>11310638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vmbOzV/icFJtnLkyshQQ+ZZT/DETUlQsTXhkiGYqyMz31gZ7vQBPOxrse83tZ35UYpjiyxYik58Ebu5ppnfCmQ==" saltValue="EQjVot79bJJfVlBt7/2U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18370</v>
      </c>
      <c r="R7" s="1194"/>
      <c r="S7" s="1194"/>
      <c r="T7" s="1194"/>
      <c r="U7" s="1194"/>
      <c r="V7" s="1194">
        <v>18318</v>
      </c>
      <c r="W7" s="1194"/>
      <c r="X7" s="1194"/>
      <c r="Y7" s="1194"/>
      <c r="Z7" s="1194"/>
      <c r="AA7" s="1194">
        <v>52</v>
      </c>
      <c r="AB7" s="1194"/>
      <c r="AC7" s="1194"/>
      <c r="AD7" s="1194"/>
      <c r="AE7" s="1195"/>
      <c r="AF7" s="1196">
        <v>51</v>
      </c>
      <c r="AG7" s="1197"/>
      <c r="AH7" s="1197"/>
      <c r="AI7" s="1197"/>
      <c r="AJ7" s="1198"/>
      <c r="AK7" s="1180" t="s">
        <v>586</v>
      </c>
      <c r="AL7" s="1181"/>
      <c r="AM7" s="1181"/>
      <c r="AN7" s="1181"/>
      <c r="AO7" s="1181"/>
      <c r="AP7" s="1181">
        <v>16310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77">
        <v>-3</v>
      </c>
      <c r="CI7" s="1178"/>
      <c r="CJ7" s="1178"/>
      <c r="CK7" s="1178"/>
      <c r="CL7" s="1179"/>
      <c r="CM7" s="1177">
        <v>24</v>
      </c>
      <c r="CN7" s="1178"/>
      <c r="CO7" s="1178"/>
      <c r="CP7" s="1178"/>
      <c r="CQ7" s="1179"/>
      <c r="CR7" s="1177">
        <v>29</v>
      </c>
      <c r="CS7" s="1178"/>
      <c r="CT7" s="1178"/>
      <c r="CU7" s="1178"/>
      <c r="CV7" s="1179"/>
      <c r="CW7" s="1177">
        <v>16</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588</v>
      </c>
      <c r="BT8" s="1104"/>
      <c r="BU8" s="1104"/>
      <c r="BV8" s="1104"/>
      <c r="BW8" s="1104"/>
      <c r="BX8" s="1104"/>
      <c r="BY8" s="1104"/>
      <c r="BZ8" s="1104"/>
      <c r="CA8" s="1104"/>
      <c r="CB8" s="1104"/>
      <c r="CC8" s="1104"/>
      <c r="CD8" s="1104"/>
      <c r="CE8" s="1104"/>
      <c r="CF8" s="1104"/>
      <c r="CG8" s="1105"/>
      <c r="CH8" s="1078">
        <v>-41</v>
      </c>
      <c r="CI8" s="1079"/>
      <c r="CJ8" s="1079"/>
      <c r="CK8" s="1079"/>
      <c r="CL8" s="1080"/>
      <c r="CM8" s="1078">
        <v>95</v>
      </c>
      <c r="CN8" s="1079"/>
      <c r="CO8" s="1079"/>
      <c r="CP8" s="1079"/>
      <c r="CQ8" s="1080"/>
      <c r="CR8" s="1078">
        <v>9</v>
      </c>
      <c r="CS8" s="1079"/>
      <c r="CT8" s="1079"/>
      <c r="CU8" s="1079"/>
      <c r="CV8" s="1080"/>
      <c r="CW8" s="1078">
        <v>0</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589</v>
      </c>
      <c r="BT9" s="1104"/>
      <c r="BU9" s="1104"/>
      <c r="BV9" s="1104"/>
      <c r="BW9" s="1104"/>
      <c r="BX9" s="1104"/>
      <c r="BY9" s="1104"/>
      <c r="BZ9" s="1104"/>
      <c r="CA9" s="1104"/>
      <c r="CB9" s="1104"/>
      <c r="CC9" s="1104"/>
      <c r="CD9" s="1104"/>
      <c r="CE9" s="1104"/>
      <c r="CF9" s="1104"/>
      <c r="CG9" s="1105"/>
      <c r="CH9" s="1078">
        <v>3</v>
      </c>
      <c r="CI9" s="1079"/>
      <c r="CJ9" s="1079"/>
      <c r="CK9" s="1079"/>
      <c r="CL9" s="1080"/>
      <c r="CM9" s="1078">
        <v>190</v>
      </c>
      <c r="CN9" s="1079"/>
      <c r="CO9" s="1079"/>
      <c r="CP9" s="1079"/>
      <c r="CQ9" s="1080"/>
      <c r="CR9" s="1078">
        <v>54</v>
      </c>
      <c r="CS9" s="1079"/>
      <c r="CT9" s="1079"/>
      <c r="CU9" s="1079"/>
      <c r="CV9" s="1080"/>
      <c r="CW9" s="1078">
        <v>0</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590</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0</v>
      </c>
      <c r="CN10" s="1079"/>
      <c r="CO10" s="1079"/>
      <c r="CP10" s="1079"/>
      <c r="CQ10" s="1080"/>
      <c r="CR10" s="1078">
        <v>13</v>
      </c>
      <c r="CS10" s="1079"/>
      <c r="CT10" s="1079"/>
      <c r="CU10" s="1079"/>
      <c r="CV10" s="1080"/>
      <c r="CW10" s="1078">
        <v>0</v>
      </c>
      <c r="CX10" s="1079"/>
      <c r="CY10" s="1079"/>
      <c r="CZ10" s="1079"/>
      <c r="DA10" s="1080"/>
      <c r="DB10" s="1078">
        <v>0</v>
      </c>
      <c r="DC10" s="1079"/>
      <c r="DD10" s="1079"/>
      <c r="DE10" s="1079"/>
      <c r="DF10" s="1080"/>
      <c r="DG10" s="1078">
        <v>0</v>
      </c>
      <c r="DH10" s="1079"/>
      <c r="DI10" s="1079"/>
      <c r="DJ10" s="1079"/>
      <c r="DK10" s="1080"/>
      <c r="DL10" s="1078">
        <v>0</v>
      </c>
      <c r="DM10" s="1079"/>
      <c r="DN10" s="1079"/>
      <c r="DO10" s="1079"/>
      <c r="DP10" s="1080"/>
      <c r="DQ10" s="1078">
        <v>0</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18370</v>
      </c>
      <c r="R23" s="1158"/>
      <c r="S23" s="1158"/>
      <c r="T23" s="1158"/>
      <c r="U23" s="1158"/>
      <c r="V23" s="1158">
        <v>18318</v>
      </c>
      <c r="W23" s="1158"/>
      <c r="X23" s="1158"/>
      <c r="Y23" s="1158"/>
      <c r="Z23" s="1158"/>
      <c r="AA23" s="1158">
        <v>52</v>
      </c>
      <c r="AB23" s="1158"/>
      <c r="AC23" s="1158"/>
      <c r="AD23" s="1158"/>
      <c r="AE23" s="1159"/>
      <c r="AF23" s="1160">
        <v>51</v>
      </c>
      <c r="AG23" s="1158"/>
      <c r="AH23" s="1158"/>
      <c r="AI23" s="1158"/>
      <c r="AJ23" s="1161"/>
      <c r="AK23" s="1162"/>
      <c r="AL23" s="1163"/>
      <c r="AM23" s="1163"/>
      <c r="AN23" s="1163"/>
      <c r="AO23" s="1163"/>
      <c r="AP23" s="1158">
        <v>16310</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2604</v>
      </c>
      <c r="R28" s="1143"/>
      <c r="S28" s="1143"/>
      <c r="T28" s="1143"/>
      <c r="U28" s="1143"/>
      <c r="V28" s="1143">
        <v>2603</v>
      </c>
      <c r="W28" s="1143"/>
      <c r="X28" s="1143"/>
      <c r="Y28" s="1143"/>
      <c r="Z28" s="1143"/>
      <c r="AA28" s="1143">
        <v>1</v>
      </c>
      <c r="AB28" s="1143"/>
      <c r="AC28" s="1143"/>
      <c r="AD28" s="1143"/>
      <c r="AE28" s="1144"/>
      <c r="AF28" s="1145">
        <v>1</v>
      </c>
      <c r="AG28" s="1143"/>
      <c r="AH28" s="1143"/>
      <c r="AI28" s="1143"/>
      <c r="AJ28" s="1146"/>
      <c r="AK28" s="1147">
        <v>125</v>
      </c>
      <c r="AL28" s="1135"/>
      <c r="AM28" s="1135"/>
      <c r="AN28" s="1135"/>
      <c r="AO28" s="1135"/>
      <c r="AP28" s="1135">
        <v>0</v>
      </c>
      <c r="AQ28" s="1135"/>
      <c r="AR28" s="1135"/>
      <c r="AS28" s="1135"/>
      <c r="AT28" s="1135"/>
      <c r="AU28" s="1135">
        <v>0</v>
      </c>
      <c r="AV28" s="1135"/>
      <c r="AW28" s="1135"/>
      <c r="AX28" s="1135"/>
      <c r="AY28" s="1135"/>
      <c r="AZ28" s="1136" t="s">
        <v>586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1076</v>
      </c>
      <c r="R29" s="1133"/>
      <c r="S29" s="1133"/>
      <c r="T29" s="1133"/>
      <c r="U29" s="1133"/>
      <c r="V29" s="1133">
        <v>1076</v>
      </c>
      <c r="W29" s="1133"/>
      <c r="X29" s="1133"/>
      <c r="Y29" s="1133"/>
      <c r="Z29" s="1133"/>
      <c r="AA29" s="1133">
        <v>0</v>
      </c>
      <c r="AB29" s="1133"/>
      <c r="AC29" s="1133"/>
      <c r="AD29" s="1133"/>
      <c r="AE29" s="1134"/>
      <c r="AF29" s="1108">
        <v>0</v>
      </c>
      <c r="AG29" s="1109"/>
      <c r="AH29" s="1109"/>
      <c r="AI29" s="1109"/>
      <c r="AJ29" s="1110"/>
      <c r="AK29" s="1069">
        <v>147</v>
      </c>
      <c r="AL29" s="1060"/>
      <c r="AM29" s="1060"/>
      <c r="AN29" s="1060"/>
      <c r="AO29" s="1060"/>
      <c r="AP29" s="1060">
        <v>0</v>
      </c>
      <c r="AQ29" s="1060"/>
      <c r="AR29" s="1060"/>
      <c r="AS29" s="1060"/>
      <c r="AT29" s="1060"/>
      <c r="AU29" s="1060">
        <v>0</v>
      </c>
      <c r="AV29" s="1060"/>
      <c r="AW29" s="1060"/>
      <c r="AX29" s="1060"/>
      <c r="AY29" s="1060"/>
      <c r="AZ29" s="1131" t="s">
        <v>586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167</v>
      </c>
      <c r="R30" s="1133"/>
      <c r="S30" s="1133"/>
      <c r="T30" s="1133"/>
      <c r="U30" s="1133"/>
      <c r="V30" s="1133">
        <v>167</v>
      </c>
      <c r="W30" s="1133"/>
      <c r="X30" s="1133"/>
      <c r="Y30" s="1133"/>
      <c r="Z30" s="1133"/>
      <c r="AA30" s="1133">
        <v>0</v>
      </c>
      <c r="AB30" s="1133"/>
      <c r="AC30" s="1133"/>
      <c r="AD30" s="1133"/>
      <c r="AE30" s="1134"/>
      <c r="AF30" s="1108">
        <v>0</v>
      </c>
      <c r="AG30" s="1109"/>
      <c r="AH30" s="1109"/>
      <c r="AI30" s="1109"/>
      <c r="AJ30" s="1110"/>
      <c r="AK30" s="1069">
        <v>49</v>
      </c>
      <c r="AL30" s="1060"/>
      <c r="AM30" s="1060"/>
      <c r="AN30" s="1060"/>
      <c r="AO30" s="1060"/>
      <c r="AP30" s="1060">
        <v>0</v>
      </c>
      <c r="AQ30" s="1060"/>
      <c r="AR30" s="1060"/>
      <c r="AS30" s="1060"/>
      <c r="AT30" s="1060"/>
      <c r="AU30" s="1060">
        <v>0</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402</v>
      </c>
      <c r="C31" s="1127"/>
      <c r="D31" s="1127"/>
      <c r="E31" s="1127"/>
      <c r="F31" s="1127"/>
      <c r="G31" s="1127"/>
      <c r="H31" s="1127"/>
      <c r="I31" s="1127"/>
      <c r="J31" s="1127"/>
      <c r="K31" s="1127"/>
      <c r="L31" s="1127"/>
      <c r="M31" s="1127"/>
      <c r="N31" s="1127"/>
      <c r="O31" s="1127"/>
      <c r="P31" s="1128"/>
      <c r="Q31" s="1132">
        <v>478</v>
      </c>
      <c r="R31" s="1133"/>
      <c r="S31" s="1133"/>
      <c r="T31" s="1133"/>
      <c r="U31" s="1133"/>
      <c r="V31" s="1133">
        <v>478</v>
      </c>
      <c r="W31" s="1133"/>
      <c r="X31" s="1133"/>
      <c r="Y31" s="1133"/>
      <c r="Z31" s="1133"/>
      <c r="AA31" s="1133">
        <v>0</v>
      </c>
      <c r="AB31" s="1133"/>
      <c r="AC31" s="1133"/>
      <c r="AD31" s="1133"/>
      <c r="AE31" s="1134"/>
      <c r="AF31" s="1108">
        <v>0</v>
      </c>
      <c r="AG31" s="1109"/>
      <c r="AH31" s="1109"/>
      <c r="AI31" s="1109"/>
      <c r="AJ31" s="1110"/>
      <c r="AK31" s="1069">
        <v>284</v>
      </c>
      <c r="AL31" s="1060"/>
      <c r="AM31" s="1060"/>
      <c r="AN31" s="1060"/>
      <c r="AO31" s="1060"/>
      <c r="AP31" s="1060">
        <v>442</v>
      </c>
      <c r="AQ31" s="1060"/>
      <c r="AR31" s="1060"/>
      <c r="AS31" s="1060"/>
      <c r="AT31" s="1060"/>
      <c r="AU31" s="1060">
        <v>261</v>
      </c>
      <c r="AV31" s="1060"/>
      <c r="AW31" s="1060"/>
      <c r="AX31" s="1060"/>
      <c r="AY31" s="1060"/>
      <c r="AZ31" s="1131" t="s">
        <v>586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989</v>
      </c>
      <c r="R32" s="1133"/>
      <c r="S32" s="1133"/>
      <c r="T32" s="1133"/>
      <c r="U32" s="1133"/>
      <c r="V32" s="1133">
        <v>791</v>
      </c>
      <c r="W32" s="1133"/>
      <c r="X32" s="1133"/>
      <c r="Y32" s="1133"/>
      <c r="Z32" s="1133"/>
      <c r="AA32" s="1133">
        <v>198</v>
      </c>
      <c r="AB32" s="1133"/>
      <c r="AC32" s="1133"/>
      <c r="AD32" s="1133"/>
      <c r="AE32" s="1134"/>
      <c r="AF32" s="1108">
        <v>2502</v>
      </c>
      <c r="AG32" s="1109"/>
      <c r="AH32" s="1109"/>
      <c r="AI32" s="1109"/>
      <c r="AJ32" s="1110"/>
      <c r="AK32" s="1069">
        <v>0</v>
      </c>
      <c r="AL32" s="1060"/>
      <c r="AM32" s="1060"/>
      <c r="AN32" s="1060"/>
      <c r="AO32" s="1060"/>
      <c r="AP32" s="1060">
        <v>1594</v>
      </c>
      <c r="AQ32" s="1060"/>
      <c r="AR32" s="1060"/>
      <c r="AS32" s="1060"/>
      <c r="AT32" s="1060"/>
      <c r="AU32" s="1060">
        <v>2</v>
      </c>
      <c r="AV32" s="1060"/>
      <c r="AW32" s="1060"/>
      <c r="AX32" s="1060"/>
      <c r="AY32" s="1060"/>
      <c r="AZ32" s="1131" t="s">
        <v>586</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405</v>
      </c>
      <c r="C33" s="1127"/>
      <c r="D33" s="1127"/>
      <c r="E33" s="1127"/>
      <c r="F33" s="1127"/>
      <c r="G33" s="1127"/>
      <c r="H33" s="1127"/>
      <c r="I33" s="1127"/>
      <c r="J33" s="1127"/>
      <c r="K33" s="1127"/>
      <c r="L33" s="1127"/>
      <c r="M33" s="1127"/>
      <c r="N33" s="1127"/>
      <c r="O33" s="1127"/>
      <c r="P33" s="1128"/>
      <c r="Q33" s="1132">
        <v>2022</v>
      </c>
      <c r="R33" s="1133"/>
      <c r="S33" s="1133"/>
      <c r="T33" s="1133"/>
      <c r="U33" s="1133"/>
      <c r="V33" s="1133">
        <v>2170</v>
      </c>
      <c r="W33" s="1133"/>
      <c r="X33" s="1133"/>
      <c r="Y33" s="1133"/>
      <c r="Z33" s="1133"/>
      <c r="AA33" s="1133">
        <v>-148</v>
      </c>
      <c r="AB33" s="1133"/>
      <c r="AC33" s="1133"/>
      <c r="AD33" s="1133"/>
      <c r="AE33" s="1134"/>
      <c r="AF33" s="1108">
        <v>132</v>
      </c>
      <c r="AG33" s="1109"/>
      <c r="AH33" s="1109"/>
      <c r="AI33" s="1109"/>
      <c r="AJ33" s="1110"/>
      <c r="AK33" s="1069">
        <v>713</v>
      </c>
      <c r="AL33" s="1060"/>
      <c r="AM33" s="1060"/>
      <c r="AN33" s="1060"/>
      <c r="AO33" s="1060"/>
      <c r="AP33" s="1060">
        <v>1685</v>
      </c>
      <c r="AQ33" s="1060"/>
      <c r="AR33" s="1060"/>
      <c r="AS33" s="1060"/>
      <c r="AT33" s="1060"/>
      <c r="AU33" s="1060">
        <v>1114</v>
      </c>
      <c r="AV33" s="1060"/>
      <c r="AW33" s="1060"/>
      <c r="AX33" s="1060"/>
      <c r="AY33" s="1060"/>
      <c r="AZ33" s="1131" t="s">
        <v>600</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407</v>
      </c>
      <c r="C34" s="1127"/>
      <c r="D34" s="1127"/>
      <c r="E34" s="1127"/>
      <c r="F34" s="1127"/>
      <c r="G34" s="1127"/>
      <c r="H34" s="1127"/>
      <c r="I34" s="1127"/>
      <c r="J34" s="1127"/>
      <c r="K34" s="1127"/>
      <c r="L34" s="1127"/>
      <c r="M34" s="1127"/>
      <c r="N34" s="1127"/>
      <c r="O34" s="1127"/>
      <c r="P34" s="1128"/>
      <c r="Q34" s="1132">
        <v>749</v>
      </c>
      <c r="R34" s="1133"/>
      <c r="S34" s="1133"/>
      <c r="T34" s="1133"/>
      <c r="U34" s="1133"/>
      <c r="V34" s="1133">
        <v>749</v>
      </c>
      <c r="W34" s="1133"/>
      <c r="X34" s="1133"/>
      <c r="Y34" s="1133"/>
      <c r="Z34" s="1133"/>
      <c r="AA34" s="1133">
        <v>0</v>
      </c>
      <c r="AB34" s="1133"/>
      <c r="AC34" s="1133"/>
      <c r="AD34" s="1133"/>
      <c r="AE34" s="1134"/>
      <c r="AF34" s="1108">
        <v>0</v>
      </c>
      <c r="AG34" s="1109"/>
      <c r="AH34" s="1109"/>
      <c r="AI34" s="1109"/>
      <c r="AJ34" s="1110"/>
      <c r="AK34" s="1069">
        <v>292</v>
      </c>
      <c r="AL34" s="1060"/>
      <c r="AM34" s="1060"/>
      <c r="AN34" s="1060"/>
      <c r="AO34" s="1060"/>
      <c r="AP34" s="1060">
        <v>1309</v>
      </c>
      <c r="AQ34" s="1060"/>
      <c r="AR34" s="1060"/>
      <c r="AS34" s="1060"/>
      <c r="AT34" s="1060"/>
      <c r="AU34" s="1060">
        <v>1303</v>
      </c>
      <c r="AV34" s="1060"/>
      <c r="AW34" s="1060"/>
      <c r="AX34" s="1060"/>
      <c r="AY34" s="1060"/>
      <c r="AZ34" s="1131" t="s">
        <v>600</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2635</v>
      </c>
      <c r="AG63" s="1048"/>
      <c r="AH63" s="1048"/>
      <c r="AI63" s="1048"/>
      <c r="AJ63" s="1119"/>
      <c r="AK63" s="1120"/>
      <c r="AL63" s="1052"/>
      <c r="AM63" s="1052"/>
      <c r="AN63" s="1052"/>
      <c r="AO63" s="1052"/>
      <c r="AP63" s="1048">
        <v>5030</v>
      </c>
      <c r="AQ63" s="1048"/>
      <c r="AR63" s="1048"/>
      <c r="AS63" s="1048"/>
      <c r="AT63" s="1048"/>
      <c r="AU63" s="1048">
        <v>2680</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592</v>
      </c>
      <c r="C68" s="1075"/>
      <c r="D68" s="1075"/>
      <c r="E68" s="1075"/>
      <c r="F68" s="1075"/>
      <c r="G68" s="1075"/>
      <c r="H68" s="1075"/>
      <c r="I68" s="1075"/>
      <c r="J68" s="1075"/>
      <c r="K68" s="1075"/>
      <c r="L68" s="1075"/>
      <c r="M68" s="1075"/>
      <c r="N68" s="1075"/>
      <c r="O68" s="1075"/>
      <c r="P68" s="1076"/>
      <c r="Q68" s="1077">
        <v>1675</v>
      </c>
      <c r="R68" s="1071"/>
      <c r="S68" s="1071"/>
      <c r="T68" s="1071"/>
      <c r="U68" s="1071"/>
      <c r="V68" s="1071">
        <v>1675</v>
      </c>
      <c r="W68" s="1071"/>
      <c r="X68" s="1071"/>
      <c r="Y68" s="1071"/>
      <c r="Z68" s="1071"/>
      <c r="AA68" s="1071">
        <v>0</v>
      </c>
      <c r="AB68" s="1071"/>
      <c r="AC68" s="1071"/>
      <c r="AD68" s="1071"/>
      <c r="AE68" s="1071"/>
      <c r="AF68" s="1071">
        <v>0</v>
      </c>
      <c r="AG68" s="1071"/>
      <c r="AH68" s="1071"/>
      <c r="AI68" s="1071"/>
      <c r="AJ68" s="1071"/>
      <c r="AK68" s="1071" t="s">
        <v>586</v>
      </c>
      <c r="AL68" s="1071"/>
      <c r="AM68" s="1071"/>
      <c r="AN68" s="1071"/>
      <c r="AO68" s="1071"/>
      <c r="AP68" s="1071">
        <v>1183</v>
      </c>
      <c r="AQ68" s="1071"/>
      <c r="AR68" s="1071"/>
      <c r="AS68" s="1071"/>
      <c r="AT68" s="1071"/>
      <c r="AU68" s="1071">
        <v>618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593</v>
      </c>
      <c r="C69" s="1064"/>
      <c r="D69" s="1064"/>
      <c r="E69" s="1064"/>
      <c r="F69" s="1064"/>
      <c r="G69" s="1064"/>
      <c r="H69" s="1064"/>
      <c r="I69" s="1064"/>
      <c r="J69" s="1064"/>
      <c r="K69" s="1064"/>
      <c r="L69" s="1064"/>
      <c r="M69" s="1064"/>
      <c r="N69" s="1064"/>
      <c r="O69" s="1064"/>
      <c r="P69" s="1065"/>
      <c r="Q69" s="1066">
        <v>78</v>
      </c>
      <c r="R69" s="1060"/>
      <c r="S69" s="1060"/>
      <c r="T69" s="1060"/>
      <c r="U69" s="1060"/>
      <c r="V69" s="1060">
        <v>78</v>
      </c>
      <c r="W69" s="1060"/>
      <c r="X69" s="1060"/>
      <c r="Y69" s="1060"/>
      <c r="Z69" s="1060"/>
      <c r="AA69" s="1060">
        <v>0</v>
      </c>
      <c r="AB69" s="1060"/>
      <c r="AC69" s="1060"/>
      <c r="AD69" s="1060"/>
      <c r="AE69" s="1060"/>
      <c r="AF69" s="1060">
        <v>0</v>
      </c>
      <c r="AG69" s="1060"/>
      <c r="AH69" s="1060"/>
      <c r="AI69" s="1060"/>
      <c r="AJ69" s="1060"/>
      <c r="AK69" s="1060" t="s">
        <v>586</v>
      </c>
      <c r="AL69" s="1060"/>
      <c r="AM69" s="1060"/>
      <c r="AN69" s="1060"/>
      <c r="AO69" s="1060"/>
      <c r="AP69" s="1060">
        <v>396</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594</v>
      </c>
      <c r="C70" s="1064"/>
      <c r="D70" s="1064"/>
      <c r="E70" s="1064"/>
      <c r="F70" s="1064"/>
      <c r="G70" s="1064"/>
      <c r="H70" s="1064"/>
      <c r="I70" s="1064"/>
      <c r="J70" s="1064"/>
      <c r="K70" s="1064"/>
      <c r="L70" s="1064"/>
      <c r="M70" s="1064"/>
      <c r="N70" s="1064"/>
      <c r="O70" s="1064"/>
      <c r="P70" s="1065"/>
      <c r="Q70" s="1066">
        <v>996</v>
      </c>
      <c r="R70" s="1060"/>
      <c r="S70" s="1060"/>
      <c r="T70" s="1060"/>
      <c r="U70" s="1060"/>
      <c r="V70" s="1060">
        <v>978</v>
      </c>
      <c r="W70" s="1060"/>
      <c r="X70" s="1060"/>
      <c r="Y70" s="1060"/>
      <c r="Z70" s="1060"/>
      <c r="AA70" s="1060">
        <v>18</v>
      </c>
      <c r="AB70" s="1060"/>
      <c r="AC70" s="1060"/>
      <c r="AD70" s="1060"/>
      <c r="AE70" s="1060"/>
      <c r="AF70" s="1060">
        <v>18</v>
      </c>
      <c r="AG70" s="1060"/>
      <c r="AH70" s="1060"/>
      <c r="AI70" s="1060"/>
      <c r="AJ70" s="1060"/>
      <c r="AK70" s="1060" t="s">
        <v>586</v>
      </c>
      <c r="AL70" s="1060"/>
      <c r="AM70" s="1060"/>
      <c r="AN70" s="1060"/>
      <c r="AO70" s="1060"/>
      <c r="AP70" s="1060">
        <v>522</v>
      </c>
      <c r="AQ70" s="1060"/>
      <c r="AR70" s="1060"/>
      <c r="AS70" s="1060"/>
      <c r="AT70" s="1060"/>
      <c r="AU70" s="1060">
        <v>146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18</v>
      </c>
      <c r="AG88" s="1048"/>
      <c r="AH88" s="1048"/>
      <c r="AI88" s="1048"/>
      <c r="AJ88" s="1048"/>
      <c r="AK88" s="1052"/>
      <c r="AL88" s="1052"/>
      <c r="AM88" s="1052"/>
      <c r="AN88" s="1052"/>
      <c r="AO88" s="1052"/>
      <c r="AP88" s="1048">
        <v>2101</v>
      </c>
      <c r="AQ88" s="1048"/>
      <c r="AR88" s="1048"/>
      <c r="AS88" s="1048"/>
      <c r="AT88" s="1048"/>
      <c r="AU88" s="1048">
        <v>764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105</v>
      </c>
      <c r="CS102" s="1040"/>
      <c r="CT102" s="1040"/>
      <c r="CU102" s="1040"/>
      <c r="CV102" s="1041"/>
      <c r="CW102" s="1039">
        <v>16</v>
      </c>
      <c r="CX102" s="1040"/>
      <c r="CY102" s="1040"/>
      <c r="CZ102" s="1040"/>
      <c r="DA102" s="1041"/>
      <c r="DB102" s="1039">
        <v>0</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305</v>
      </c>
      <c r="AG109" s="983"/>
      <c r="AH109" s="983"/>
      <c r="AI109" s="983"/>
      <c r="AJ109" s="984"/>
      <c r="AK109" s="985" t="s">
        <v>304</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305</v>
      </c>
      <c r="BW109" s="983"/>
      <c r="BX109" s="983"/>
      <c r="BY109" s="983"/>
      <c r="BZ109" s="984"/>
      <c r="CA109" s="985" t="s">
        <v>304</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305</v>
      </c>
      <c r="DM109" s="983"/>
      <c r="DN109" s="983"/>
      <c r="DO109" s="983"/>
      <c r="DP109" s="984"/>
      <c r="DQ109" s="985" t="s">
        <v>304</v>
      </c>
      <c r="DR109" s="983"/>
      <c r="DS109" s="983"/>
      <c r="DT109" s="983"/>
      <c r="DU109" s="984"/>
      <c r="DV109" s="985" t="s">
        <v>431</v>
      </c>
      <c r="DW109" s="983"/>
      <c r="DX109" s="983"/>
      <c r="DY109" s="983"/>
      <c r="DZ109" s="1014"/>
    </row>
    <row r="110" spans="1:131" s="246" customFormat="1" ht="26.25" customHeight="1">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1729035</v>
      </c>
      <c r="AB110" s="976"/>
      <c r="AC110" s="976"/>
      <c r="AD110" s="976"/>
      <c r="AE110" s="977"/>
      <c r="AF110" s="978">
        <v>1769398</v>
      </c>
      <c r="AG110" s="976"/>
      <c r="AH110" s="976"/>
      <c r="AI110" s="976"/>
      <c r="AJ110" s="977"/>
      <c r="AK110" s="978">
        <v>1749593</v>
      </c>
      <c r="AL110" s="976"/>
      <c r="AM110" s="976"/>
      <c r="AN110" s="976"/>
      <c r="AO110" s="977"/>
      <c r="AP110" s="979">
        <v>22.1</v>
      </c>
      <c r="AQ110" s="980"/>
      <c r="AR110" s="980"/>
      <c r="AS110" s="980"/>
      <c r="AT110" s="981"/>
      <c r="AU110" s="1015" t="s">
        <v>72</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15819483</v>
      </c>
      <c r="BR110" s="923"/>
      <c r="BS110" s="923"/>
      <c r="BT110" s="923"/>
      <c r="BU110" s="923"/>
      <c r="BV110" s="923">
        <v>15822566</v>
      </c>
      <c r="BW110" s="923"/>
      <c r="BX110" s="923"/>
      <c r="BY110" s="923"/>
      <c r="BZ110" s="923"/>
      <c r="CA110" s="923">
        <v>16310211</v>
      </c>
      <c r="CB110" s="923"/>
      <c r="CC110" s="923"/>
      <c r="CD110" s="923"/>
      <c r="CE110" s="923"/>
      <c r="CF110" s="947">
        <v>206.4</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411</v>
      </c>
      <c r="DH110" s="923"/>
      <c r="DI110" s="923"/>
      <c r="DJ110" s="923"/>
      <c r="DK110" s="923"/>
      <c r="DL110" s="923" t="s">
        <v>411</v>
      </c>
      <c r="DM110" s="923"/>
      <c r="DN110" s="923"/>
      <c r="DO110" s="923"/>
      <c r="DP110" s="923"/>
      <c r="DQ110" s="923" t="s">
        <v>411</v>
      </c>
      <c r="DR110" s="923"/>
      <c r="DS110" s="923"/>
      <c r="DT110" s="923"/>
      <c r="DU110" s="923"/>
      <c r="DV110" s="924" t="s">
        <v>128</v>
      </c>
      <c r="DW110" s="924"/>
      <c r="DX110" s="924"/>
      <c r="DY110" s="924"/>
      <c r="DZ110" s="925"/>
    </row>
    <row r="111" spans="1:131" s="246" customFormat="1" ht="26.25" customHeight="1">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411</v>
      </c>
      <c r="AG111" s="1004"/>
      <c r="AH111" s="1004"/>
      <c r="AI111" s="1004"/>
      <c r="AJ111" s="1005"/>
      <c r="AK111" s="1006" t="s">
        <v>411</v>
      </c>
      <c r="AL111" s="1004"/>
      <c r="AM111" s="1004"/>
      <c r="AN111" s="1004"/>
      <c r="AO111" s="1005"/>
      <c r="AP111" s="1007" t="s">
        <v>411</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79390</v>
      </c>
      <c r="BR111" s="895"/>
      <c r="BS111" s="895"/>
      <c r="BT111" s="895"/>
      <c r="BU111" s="895"/>
      <c r="BV111" s="895">
        <v>89879</v>
      </c>
      <c r="BW111" s="895"/>
      <c r="BX111" s="895"/>
      <c r="BY111" s="895"/>
      <c r="BZ111" s="895"/>
      <c r="CA111" s="895">
        <v>56010</v>
      </c>
      <c r="CB111" s="895"/>
      <c r="CC111" s="895"/>
      <c r="CD111" s="895"/>
      <c r="CE111" s="895"/>
      <c r="CF111" s="956">
        <v>0.7</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438</v>
      </c>
      <c r="DH111" s="895"/>
      <c r="DI111" s="895"/>
      <c r="DJ111" s="895"/>
      <c r="DK111" s="895"/>
      <c r="DL111" s="895" t="s">
        <v>411</v>
      </c>
      <c r="DM111" s="895"/>
      <c r="DN111" s="895"/>
      <c r="DO111" s="895"/>
      <c r="DP111" s="895"/>
      <c r="DQ111" s="895" t="s">
        <v>441</v>
      </c>
      <c r="DR111" s="895"/>
      <c r="DS111" s="895"/>
      <c r="DT111" s="895"/>
      <c r="DU111" s="895"/>
      <c r="DV111" s="872" t="s">
        <v>441</v>
      </c>
      <c r="DW111" s="872"/>
      <c r="DX111" s="872"/>
      <c r="DY111" s="872"/>
      <c r="DZ111" s="873"/>
    </row>
    <row r="112" spans="1:131" s="246" customFormat="1" ht="26.25" customHeight="1">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411</v>
      </c>
      <c r="AB112" s="858"/>
      <c r="AC112" s="858"/>
      <c r="AD112" s="858"/>
      <c r="AE112" s="859"/>
      <c r="AF112" s="860" t="s">
        <v>128</v>
      </c>
      <c r="AG112" s="858"/>
      <c r="AH112" s="858"/>
      <c r="AI112" s="858"/>
      <c r="AJ112" s="859"/>
      <c r="AK112" s="860" t="s">
        <v>128</v>
      </c>
      <c r="AL112" s="858"/>
      <c r="AM112" s="858"/>
      <c r="AN112" s="858"/>
      <c r="AO112" s="859"/>
      <c r="AP112" s="905" t="s">
        <v>411</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2920229</v>
      </c>
      <c r="BR112" s="895"/>
      <c r="BS112" s="895"/>
      <c r="BT112" s="895"/>
      <c r="BU112" s="895"/>
      <c r="BV112" s="895">
        <v>2695712</v>
      </c>
      <c r="BW112" s="895"/>
      <c r="BX112" s="895"/>
      <c r="BY112" s="895"/>
      <c r="BZ112" s="895"/>
      <c r="CA112" s="895">
        <v>2679093</v>
      </c>
      <c r="CB112" s="895"/>
      <c r="CC112" s="895"/>
      <c r="CD112" s="895"/>
      <c r="CE112" s="895"/>
      <c r="CF112" s="956">
        <v>33.9</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411</v>
      </c>
      <c r="DM112" s="895"/>
      <c r="DN112" s="895"/>
      <c r="DO112" s="895"/>
      <c r="DP112" s="895"/>
      <c r="DQ112" s="895" t="s">
        <v>411</v>
      </c>
      <c r="DR112" s="895"/>
      <c r="DS112" s="895"/>
      <c r="DT112" s="895"/>
      <c r="DU112" s="895"/>
      <c r="DV112" s="872" t="s">
        <v>411</v>
      </c>
      <c r="DW112" s="872"/>
      <c r="DX112" s="872"/>
      <c r="DY112" s="872"/>
      <c r="DZ112" s="873"/>
    </row>
    <row r="113" spans="1:130" s="246" customFormat="1" ht="26.25" customHeight="1">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416770</v>
      </c>
      <c r="AB113" s="1004"/>
      <c r="AC113" s="1004"/>
      <c r="AD113" s="1004"/>
      <c r="AE113" s="1005"/>
      <c r="AF113" s="1006">
        <v>370039</v>
      </c>
      <c r="AG113" s="1004"/>
      <c r="AH113" s="1004"/>
      <c r="AI113" s="1004"/>
      <c r="AJ113" s="1005"/>
      <c r="AK113" s="1006">
        <v>352542</v>
      </c>
      <c r="AL113" s="1004"/>
      <c r="AM113" s="1004"/>
      <c r="AN113" s="1004"/>
      <c r="AO113" s="1005"/>
      <c r="AP113" s="1007">
        <v>4.5</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1067578</v>
      </c>
      <c r="BR113" s="895"/>
      <c r="BS113" s="895"/>
      <c r="BT113" s="895"/>
      <c r="BU113" s="895"/>
      <c r="BV113" s="895">
        <v>917002</v>
      </c>
      <c r="BW113" s="895"/>
      <c r="BX113" s="895"/>
      <c r="BY113" s="895"/>
      <c r="BZ113" s="895"/>
      <c r="CA113" s="895">
        <v>764411</v>
      </c>
      <c r="CB113" s="895"/>
      <c r="CC113" s="895"/>
      <c r="CD113" s="895"/>
      <c r="CE113" s="895"/>
      <c r="CF113" s="956">
        <v>9.6999999999999993</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79390</v>
      </c>
      <c r="DH113" s="858"/>
      <c r="DI113" s="858"/>
      <c r="DJ113" s="858"/>
      <c r="DK113" s="859"/>
      <c r="DL113" s="860">
        <v>52927</v>
      </c>
      <c r="DM113" s="858"/>
      <c r="DN113" s="858"/>
      <c r="DO113" s="858"/>
      <c r="DP113" s="859"/>
      <c r="DQ113" s="860">
        <v>26463</v>
      </c>
      <c r="DR113" s="858"/>
      <c r="DS113" s="858"/>
      <c r="DT113" s="858"/>
      <c r="DU113" s="859"/>
      <c r="DV113" s="905">
        <v>0.3</v>
      </c>
      <c r="DW113" s="906"/>
      <c r="DX113" s="906"/>
      <c r="DY113" s="906"/>
      <c r="DZ113" s="907"/>
    </row>
    <row r="114" spans="1:130" s="246" customFormat="1" ht="26.25" customHeight="1">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165079</v>
      </c>
      <c r="AB114" s="858"/>
      <c r="AC114" s="858"/>
      <c r="AD114" s="858"/>
      <c r="AE114" s="859"/>
      <c r="AF114" s="860">
        <v>165072</v>
      </c>
      <c r="AG114" s="858"/>
      <c r="AH114" s="858"/>
      <c r="AI114" s="858"/>
      <c r="AJ114" s="859"/>
      <c r="AK114" s="860">
        <v>165066</v>
      </c>
      <c r="AL114" s="858"/>
      <c r="AM114" s="858"/>
      <c r="AN114" s="858"/>
      <c r="AO114" s="859"/>
      <c r="AP114" s="905">
        <v>2.1</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1636498</v>
      </c>
      <c r="BR114" s="895"/>
      <c r="BS114" s="895"/>
      <c r="BT114" s="895"/>
      <c r="BU114" s="895"/>
      <c r="BV114" s="895">
        <v>1625889</v>
      </c>
      <c r="BW114" s="895"/>
      <c r="BX114" s="895"/>
      <c r="BY114" s="895"/>
      <c r="BZ114" s="895"/>
      <c r="CA114" s="895">
        <v>1448974</v>
      </c>
      <c r="CB114" s="895"/>
      <c r="CC114" s="895"/>
      <c r="CD114" s="895"/>
      <c r="CE114" s="895"/>
      <c r="CF114" s="956">
        <v>18.3</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411</v>
      </c>
      <c r="DH114" s="858"/>
      <c r="DI114" s="858"/>
      <c r="DJ114" s="858"/>
      <c r="DK114" s="859"/>
      <c r="DL114" s="860" t="s">
        <v>411</v>
      </c>
      <c r="DM114" s="858"/>
      <c r="DN114" s="858"/>
      <c r="DO114" s="858"/>
      <c r="DP114" s="859"/>
      <c r="DQ114" s="860" t="s">
        <v>411</v>
      </c>
      <c r="DR114" s="858"/>
      <c r="DS114" s="858"/>
      <c r="DT114" s="858"/>
      <c r="DU114" s="859"/>
      <c r="DV114" s="905" t="s">
        <v>411</v>
      </c>
      <c r="DW114" s="906"/>
      <c r="DX114" s="906"/>
      <c r="DY114" s="906"/>
      <c r="DZ114" s="907"/>
    </row>
    <row r="115" spans="1:130" s="246" customFormat="1" ht="26.25" customHeight="1">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64417</v>
      </c>
      <c r="AB115" s="1004"/>
      <c r="AC115" s="1004"/>
      <c r="AD115" s="1004"/>
      <c r="AE115" s="1005"/>
      <c r="AF115" s="1006">
        <v>67120</v>
      </c>
      <c r="AG115" s="1004"/>
      <c r="AH115" s="1004"/>
      <c r="AI115" s="1004"/>
      <c r="AJ115" s="1005"/>
      <c r="AK115" s="1006">
        <v>64378</v>
      </c>
      <c r="AL115" s="1004"/>
      <c r="AM115" s="1004"/>
      <c r="AN115" s="1004"/>
      <c r="AO115" s="1005"/>
      <c r="AP115" s="1007">
        <v>0.8</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411</v>
      </c>
      <c r="BR115" s="895"/>
      <c r="BS115" s="895"/>
      <c r="BT115" s="895"/>
      <c r="BU115" s="895"/>
      <c r="BV115" s="895" t="s">
        <v>411</v>
      </c>
      <c r="BW115" s="895"/>
      <c r="BX115" s="895"/>
      <c r="BY115" s="895"/>
      <c r="BZ115" s="895"/>
      <c r="CA115" s="895" t="s">
        <v>411</v>
      </c>
      <c r="CB115" s="895"/>
      <c r="CC115" s="895"/>
      <c r="CD115" s="895"/>
      <c r="CE115" s="895"/>
      <c r="CF115" s="956" t="s">
        <v>438</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411</v>
      </c>
      <c r="DH115" s="858"/>
      <c r="DI115" s="858"/>
      <c r="DJ115" s="858"/>
      <c r="DK115" s="859"/>
      <c r="DL115" s="860" t="s">
        <v>411</v>
      </c>
      <c r="DM115" s="858"/>
      <c r="DN115" s="858"/>
      <c r="DO115" s="858"/>
      <c r="DP115" s="859"/>
      <c r="DQ115" s="860" t="s">
        <v>411</v>
      </c>
      <c r="DR115" s="858"/>
      <c r="DS115" s="858"/>
      <c r="DT115" s="858"/>
      <c r="DU115" s="859"/>
      <c r="DV115" s="905" t="s">
        <v>411</v>
      </c>
      <c r="DW115" s="906"/>
      <c r="DX115" s="906"/>
      <c r="DY115" s="906"/>
      <c r="DZ115" s="907"/>
    </row>
    <row r="116" spans="1:130" s="246" customFormat="1" ht="26.25" customHeight="1">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819</v>
      </c>
      <c r="AB116" s="858"/>
      <c r="AC116" s="858"/>
      <c r="AD116" s="858"/>
      <c r="AE116" s="859"/>
      <c r="AF116" s="860">
        <v>953</v>
      </c>
      <c r="AG116" s="858"/>
      <c r="AH116" s="858"/>
      <c r="AI116" s="858"/>
      <c r="AJ116" s="859"/>
      <c r="AK116" s="860">
        <v>1376</v>
      </c>
      <c r="AL116" s="858"/>
      <c r="AM116" s="858"/>
      <c r="AN116" s="858"/>
      <c r="AO116" s="859"/>
      <c r="AP116" s="905">
        <v>0</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411</v>
      </c>
      <c r="BR116" s="895"/>
      <c r="BS116" s="895"/>
      <c r="BT116" s="895"/>
      <c r="BU116" s="895"/>
      <c r="BV116" s="895" t="s">
        <v>411</v>
      </c>
      <c r="BW116" s="895"/>
      <c r="BX116" s="895"/>
      <c r="BY116" s="895"/>
      <c r="BZ116" s="895"/>
      <c r="CA116" s="895" t="s">
        <v>411</v>
      </c>
      <c r="CB116" s="895"/>
      <c r="CC116" s="895"/>
      <c r="CD116" s="895"/>
      <c r="CE116" s="895"/>
      <c r="CF116" s="956" t="s">
        <v>411</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411</v>
      </c>
      <c r="DH116" s="858"/>
      <c r="DI116" s="858"/>
      <c r="DJ116" s="858"/>
      <c r="DK116" s="859"/>
      <c r="DL116" s="860" t="s">
        <v>411</v>
      </c>
      <c r="DM116" s="858"/>
      <c r="DN116" s="858"/>
      <c r="DO116" s="858"/>
      <c r="DP116" s="859"/>
      <c r="DQ116" s="860" t="s">
        <v>411</v>
      </c>
      <c r="DR116" s="858"/>
      <c r="DS116" s="858"/>
      <c r="DT116" s="858"/>
      <c r="DU116" s="859"/>
      <c r="DV116" s="905" t="s">
        <v>411</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2376120</v>
      </c>
      <c r="AB117" s="990"/>
      <c r="AC117" s="990"/>
      <c r="AD117" s="990"/>
      <c r="AE117" s="991"/>
      <c r="AF117" s="992">
        <v>2372582</v>
      </c>
      <c r="AG117" s="990"/>
      <c r="AH117" s="990"/>
      <c r="AI117" s="990"/>
      <c r="AJ117" s="991"/>
      <c r="AK117" s="992">
        <v>2332955</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411</v>
      </c>
      <c r="BR117" s="895"/>
      <c r="BS117" s="895"/>
      <c r="BT117" s="895"/>
      <c r="BU117" s="895"/>
      <c r="BV117" s="895" t="s">
        <v>411</v>
      </c>
      <c r="BW117" s="895"/>
      <c r="BX117" s="895"/>
      <c r="BY117" s="895"/>
      <c r="BZ117" s="895"/>
      <c r="CA117" s="895" t="s">
        <v>411</v>
      </c>
      <c r="CB117" s="895"/>
      <c r="CC117" s="895"/>
      <c r="CD117" s="895"/>
      <c r="CE117" s="895"/>
      <c r="CF117" s="956" t="s">
        <v>438</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411</v>
      </c>
      <c r="DH117" s="858"/>
      <c r="DI117" s="858"/>
      <c r="DJ117" s="858"/>
      <c r="DK117" s="859"/>
      <c r="DL117" s="860" t="s">
        <v>438</v>
      </c>
      <c r="DM117" s="858"/>
      <c r="DN117" s="858"/>
      <c r="DO117" s="858"/>
      <c r="DP117" s="859"/>
      <c r="DQ117" s="860" t="s">
        <v>438</v>
      </c>
      <c r="DR117" s="858"/>
      <c r="DS117" s="858"/>
      <c r="DT117" s="858"/>
      <c r="DU117" s="859"/>
      <c r="DV117" s="905" t="s">
        <v>461</v>
      </c>
      <c r="DW117" s="906"/>
      <c r="DX117" s="906"/>
      <c r="DY117" s="906"/>
      <c r="DZ117" s="907"/>
    </row>
    <row r="118" spans="1:130" s="246" customFormat="1" ht="26.25" customHeight="1">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305</v>
      </c>
      <c r="AG118" s="983"/>
      <c r="AH118" s="983"/>
      <c r="AI118" s="983"/>
      <c r="AJ118" s="984"/>
      <c r="AK118" s="985" t="s">
        <v>304</v>
      </c>
      <c r="AL118" s="983"/>
      <c r="AM118" s="983"/>
      <c r="AN118" s="983"/>
      <c r="AO118" s="984"/>
      <c r="AP118" s="986" t="s">
        <v>431</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461</v>
      </c>
      <c r="BR118" s="926"/>
      <c r="BS118" s="926"/>
      <c r="BT118" s="926"/>
      <c r="BU118" s="926"/>
      <c r="BV118" s="926" t="s">
        <v>411</v>
      </c>
      <c r="BW118" s="926"/>
      <c r="BX118" s="926"/>
      <c r="BY118" s="926"/>
      <c r="BZ118" s="926"/>
      <c r="CA118" s="926" t="s">
        <v>411</v>
      </c>
      <c r="CB118" s="926"/>
      <c r="CC118" s="926"/>
      <c r="CD118" s="926"/>
      <c r="CE118" s="926"/>
      <c r="CF118" s="956" t="s">
        <v>461</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461</v>
      </c>
      <c r="DH118" s="858"/>
      <c r="DI118" s="858"/>
      <c r="DJ118" s="858"/>
      <c r="DK118" s="859"/>
      <c r="DL118" s="860" t="s">
        <v>411</v>
      </c>
      <c r="DM118" s="858"/>
      <c r="DN118" s="858"/>
      <c r="DO118" s="858"/>
      <c r="DP118" s="859"/>
      <c r="DQ118" s="860" t="s">
        <v>461</v>
      </c>
      <c r="DR118" s="858"/>
      <c r="DS118" s="858"/>
      <c r="DT118" s="858"/>
      <c r="DU118" s="859"/>
      <c r="DV118" s="905" t="s">
        <v>411</v>
      </c>
      <c r="DW118" s="906"/>
      <c r="DX118" s="906"/>
      <c r="DY118" s="906"/>
      <c r="DZ118" s="907"/>
    </row>
    <row r="119" spans="1:130" s="246" customFormat="1" ht="26.25" customHeight="1">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411</v>
      </c>
      <c r="AB119" s="976"/>
      <c r="AC119" s="976"/>
      <c r="AD119" s="976"/>
      <c r="AE119" s="977"/>
      <c r="AF119" s="978" t="s">
        <v>461</v>
      </c>
      <c r="AG119" s="976"/>
      <c r="AH119" s="976"/>
      <c r="AI119" s="976"/>
      <c r="AJ119" s="977"/>
      <c r="AK119" s="978" t="s">
        <v>461</v>
      </c>
      <c r="AL119" s="976"/>
      <c r="AM119" s="976"/>
      <c r="AN119" s="976"/>
      <c r="AO119" s="977"/>
      <c r="AP119" s="979" t="s">
        <v>411</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464</v>
      </c>
      <c r="BP119" s="959"/>
      <c r="BQ119" s="963">
        <v>21523178</v>
      </c>
      <c r="BR119" s="926"/>
      <c r="BS119" s="926"/>
      <c r="BT119" s="926"/>
      <c r="BU119" s="926"/>
      <c r="BV119" s="926">
        <v>21151048</v>
      </c>
      <c r="BW119" s="926"/>
      <c r="BX119" s="926"/>
      <c r="BY119" s="926"/>
      <c r="BZ119" s="926"/>
      <c r="CA119" s="926">
        <v>21258699</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461</v>
      </c>
      <c r="DH119" s="841"/>
      <c r="DI119" s="841"/>
      <c r="DJ119" s="841"/>
      <c r="DK119" s="842"/>
      <c r="DL119" s="843">
        <v>36952</v>
      </c>
      <c r="DM119" s="841"/>
      <c r="DN119" s="841"/>
      <c r="DO119" s="841"/>
      <c r="DP119" s="842"/>
      <c r="DQ119" s="843">
        <v>29547</v>
      </c>
      <c r="DR119" s="841"/>
      <c r="DS119" s="841"/>
      <c r="DT119" s="841"/>
      <c r="DU119" s="842"/>
      <c r="DV119" s="929">
        <v>0.4</v>
      </c>
      <c r="DW119" s="930"/>
      <c r="DX119" s="930"/>
      <c r="DY119" s="930"/>
      <c r="DZ119" s="931"/>
    </row>
    <row r="120" spans="1:130" s="246" customFormat="1" ht="26.25" customHeight="1">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461</v>
      </c>
      <c r="AB120" s="858"/>
      <c r="AC120" s="858"/>
      <c r="AD120" s="858"/>
      <c r="AE120" s="859"/>
      <c r="AF120" s="860" t="s">
        <v>411</v>
      </c>
      <c r="AG120" s="858"/>
      <c r="AH120" s="858"/>
      <c r="AI120" s="858"/>
      <c r="AJ120" s="859"/>
      <c r="AK120" s="860" t="s">
        <v>411</v>
      </c>
      <c r="AL120" s="858"/>
      <c r="AM120" s="858"/>
      <c r="AN120" s="858"/>
      <c r="AO120" s="859"/>
      <c r="AP120" s="905" t="s">
        <v>128</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4926698</v>
      </c>
      <c r="BR120" s="923"/>
      <c r="BS120" s="923"/>
      <c r="BT120" s="923"/>
      <c r="BU120" s="923"/>
      <c r="BV120" s="923">
        <v>4646455</v>
      </c>
      <c r="BW120" s="923"/>
      <c r="BX120" s="923"/>
      <c r="BY120" s="923"/>
      <c r="BZ120" s="923"/>
      <c r="CA120" s="923">
        <v>3747858</v>
      </c>
      <c r="CB120" s="923"/>
      <c r="CC120" s="923"/>
      <c r="CD120" s="923"/>
      <c r="CE120" s="923"/>
      <c r="CF120" s="947">
        <v>47.4</v>
      </c>
      <c r="CG120" s="948"/>
      <c r="CH120" s="948"/>
      <c r="CI120" s="948"/>
      <c r="CJ120" s="948"/>
      <c r="CK120" s="949" t="s">
        <v>468</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1458873</v>
      </c>
      <c r="DH120" s="923"/>
      <c r="DI120" s="923"/>
      <c r="DJ120" s="923"/>
      <c r="DK120" s="923"/>
      <c r="DL120" s="923">
        <v>1339944</v>
      </c>
      <c r="DM120" s="923"/>
      <c r="DN120" s="923"/>
      <c r="DO120" s="923"/>
      <c r="DP120" s="923"/>
      <c r="DQ120" s="923">
        <v>1302607</v>
      </c>
      <c r="DR120" s="923"/>
      <c r="DS120" s="923"/>
      <c r="DT120" s="923"/>
      <c r="DU120" s="923"/>
      <c r="DV120" s="924">
        <v>16.5</v>
      </c>
      <c r="DW120" s="924"/>
      <c r="DX120" s="924"/>
      <c r="DY120" s="924"/>
      <c r="DZ120" s="925"/>
    </row>
    <row r="121" spans="1:130" s="246" customFormat="1" ht="26.25" customHeight="1">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26463</v>
      </c>
      <c r="AB121" s="858"/>
      <c r="AC121" s="858"/>
      <c r="AD121" s="858"/>
      <c r="AE121" s="859"/>
      <c r="AF121" s="860">
        <v>26463</v>
      </c>
      <c r="AG121" s="858"/>
      <c r="AH121" s="858"/>
      <c r="AI121" s="858"/>
      <c r="AJ121" s="859"/>
      <c r="AK121" s="860">
        <v>26463</v>
      </c>
      <c r="AL121" s="858"/>
      <c r="AM121" s="858"/>
      <c r="AN121" s="858"/>
      <c r="AO121" s="859"/>
      <c r="AP121" s="905">
        <v>0.3</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364530</v>
      </c>
      <c r="BR121" s="895"/>
      <c r="BS121" s="895"/>
      <c r="BT121" s="895"/>
      <c r="BU121" s="895"/>
      <c r="BV121" s="895">
        <v>345725</v>
      </c>
      <c r="BW121" s="895"/>
      <c r="BX121" s="895"/>
      <c r="BY121" s="895"/>
      <c r="BZ121" s="895"/>
      <c r="CA121" s="895">
        <v>319911</v>
      </c>
      <c r="CB121" s="895"/>
      <c r="CC121" s="895"/>
      <c r="CD121" s="895"/>
      <c r="CE121" s="895"/>
      <c r="CF121" s="956">
        <v>4</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1138591</v>
      </c>
      <c r="DH121" s="895"/>
      <c r="DI121" s="895"/>
      <c r="DJ121" s="895"/>
      <c r="DK121" s="895"/>
      <c r="DL121" s="895">
        <v>1066412</v>
      </c>
      <c r="DM121" s="895"/>
      <c r="DN121" s="895"/>
      <c r="DO121" s="895"/>
      <c r="DP121" s="895"/>
      <c r="DQ121" s="895">
        <v>1113710</v>
      </c>
      <c r="DR121" s="895"/>
      <c r="DS121" s="895"/>
      <c r="DT121" s="895"/>
      <c r="DU121" s="895"/>
      <c r="DV121" s="872">
        <v>14.1</v>
      </c>
      <c r="DW121" s="872"/>
      <c r="DX121" s="872"/>
      <c r="DY121" s="872"/>
      <c r="DZ121" s="873"/>
    </row>
    <row r="122" spans="1:130" s="246" customFormat="1" ht="26.25" customHeight="1">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1646</v>
      </c>
      <c r="AB122" s="858"/>
      <c r="AC122" s="858"/>
      <c r="AD122" s="858"/>
      <c r="AE122" s="859"/>
      <c r="AF122" s="860" t="s">
        <v>411</v>
      </c>
      <c r="AG122" s="858"/>
      <c r="AH122" s="858"/>
      <c r="AI122" s="858"/>
      <c r="AJ122" s="859"/>
      <c r="AK122" s="860" t="s">
        <v>411</v>
      </c>
      <c r="AL122" s="858"/>
      <c r="AM122" s="858"/>
      <c r="AN122" s="858"/>
      <c r="AO122" s="859"/>
      <c r="AP122" s="905" t="s">
        <v>411</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11963606</v>
      </c>
      <c r="BR122" s="926"/>
      <c r="BS122" s="926"/>
      <c r="BT122" s="926"/>
      <c r="BU122" s="926"/>
      <c r="BV122" s="926">
        <v>11622701</v>
      </c>
      <c r="BW122" s="926"/>
      <c r="BX122" s="926"/>
      <c r="BY122" s="926"/>
      <c r="BZ122" s="926"/>
      <c r="CA122" s="926">
        <v>11590071</v>
      </c>
      <c r="CB122" s="926"/>
      <c r="CC122" s="926"/>
      <c r="CD122" s="926"/>
      <c r="CE122" s="926"/>
      <c r="CF122" s="927">
        <v>146.69999999999999</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322765</v>
      </c>
      <c r="DH122" s="895"/>
      <c r="DI122" s="895"/>
      <c r="DJ122" s="895"/>
      <c r="DK122" s="895"/>
      <c r="DL122" s="895">
        <v>289356</v>
      </c>
      <c r="DM122" s="895"/>
      <c r="DN122" s="895"/>
      <c r="DO122" s="895"/>
      <c r="DP122" s="895"/>
      <c r="DQ122" s="895">
        <v>261182</v>
      </c>
      <c r="DR122" s="895"/>
      <c r="DS122" s="895"/>
      <c r="DT122" s="895"/>
      <c r="DU122" s="895"/>
      <c r="DV122" s="872">
        <v>3.3</v>
      </c>
      <c r="DW122" s="872"/>
      <c r="DX122" s="872"/>
      <c r="DY122" s="872"/>
      <c r="DZ122" s="873"/>
    </row>
    <row r="123" spans="1:130" s="246" customFormat="1" ht="26.25" customHeight="1">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411</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474</v>
      </c>
      <c r="BP123" s="959"/>
      <c r="BQ123" s="913">
        <v>17254834</v>
      </c>
      <c r="BR123" s="914"/>
      <c r="BS123" s="914"/>
      <c r="BT123" s="914"/>
      <c r="BU123" s="914"/>
      <c r="BV123" s="914">
        <v>16614881</v>
      </c>
      <c r="BW123" s="914"/>
      <c r="BX123" s="914"/>
      <c r="BY123" s="914"/>
      <c r="BZ123" s="914"/>
      <c r="CA123" s="914">
        <v>15657840</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438</v>
      </c>
      <c r="DH123" s="858"/>
      <c r="DI123" s="858"/>
      <c r="DJ123" s="858"/>
      <c r="DK123" s="859"/>
      <c r="DL123" s="860" t="s">
        <v>438</v>
      </c>
      <c r="DM123" s="858"/>
      <c r="DN123" s="858"/>
      <c r="DO123" s="858"/>
      <c r="DP123" s="859"/>
      <c r="DQ123" s="860">
        <v>1594</v>
      </c>
      <c r="DR123" s="858"/>
      <c r="DS123" s="858"/>
      <c r="DT123" s="858"/>
      <c r="DU123" s="859"/>
      <c r="DV123" s="905">
        <v>0</v>
      </c>
      <c r="DW123" s="906"/>
      <c r="DX123" s="906"/>
      <c r="DY123" s="906"/>
      <c r="DZ123" s="907"/>
    </row>
    <row r="124" spans="1:130" s="246" customFormat="1" ht="26.25" customHeight="1" thickBot="1">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476</v>
      </c>
      <c r="AB124" s="858"/>
      <c r="AC124" s="858"/>
      <c r="AD124" s="858"/>
      <c r="AE124" s="859"/>
      <c r="AF124" s="860" t="s">
        <v>477</v>
      </c>
      <c r="AG124" s="858"/>
      <c r="AH124" s="858"/>
      <c r="AI124" s="858"/>
      <c r="AJ124" s="859"/>
      <c r="AK124" s="860" t="s">
        <v>477</v>
      </c>
      <c r="AL124" s="858"/>
      <c r="AM124" s="858"/>
      <c r="AN124" s="858"/>
      <c r="AO124" s="859"/>
      <c r="AP124" s="905" t="s">
        <v>478</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52.1</v>
      </c>
      <c r="BR124" s="912"/>
      <c r="BS124" s="912"/>
      <c r="BT124" s="912"/>
      <c r="BU124" s="912"/>
      <c r="BV124" s="912">
        <v>54.3</v>
      </c>
      <c r="BW124" s="912"/>
      <c r="BX124" s="912"/>
      <c r="BY124" s="912"/>
      <c r="BZ124" s="912"/>
      <c r="CA124" s="912">
        <v>70.8</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476</v>
      </c>
      <c r="DM124" s="841"/>
      <c r="DN124" s="841"/>
      <c r="DO124" s="841"/>
      <c r="DP124" s="842"/>
      <c r="DQ124" s="843" t="s">
        <v>477</v>
      </c>
      <c r="DR124" s="841"/>
      <c r="DS124" s="841"/>
      <c r="DT124" s="841"/>
      <c r="DU124" s="842"/>
      <c r="DV124" s="929" t="s">
        <v>481</v>
      </c>
      <c r="DW124" s="930"/>
      <c r="DX124" s="930"/>
      <c r="DY124" s="930"/>
      <c r="DZ124" s="931"/>
    </row>
    <row r="125" spans="1:130" s="246" customFormat="1" ht="26.25" customHeight="1">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482</v>
      </c>
      <c r="AB125" s="858"/>
      <c r="AC125" s="858"/>
      <c r="AD125" s="858"/>
      <c r="AE125" s="859"/>
      <c r="AF125" s="860" t="s">
        <v>477</v>
      </c>
      <c r="AG125" s="858"/>
      <c r="AH125" s="858"/>
      <c r="AI125" s="858"/>
      <c r="AJ125" s="859"/>
      <c r="AK125" s="860" t="s">
        <v>477</v>
      </c>
      <c r="AL125" s="858"/>
      <c r="AM125" s="858"/>
      <c r="AN125" s="858"/>
      <c r="AO125" s="859"/>
      <c r="AP125" s="905" t="s">
        <v>478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481</v>
      </c>
      <c r="DH125" s="923"/>
      <c r="DI125" s="923"/>
      <c r="DJ125" s="923"/>
      <c r="DK125" s="923"/>
      <c r="DL125" s="923" t="s">
        <v>481</v>
      </c>
      <c r="DM125" s="923"/>
      <c r="DN125" s="923"/>
      <c r="DO125" s="923"/>
      <c r="DP125" s="923"/>
      <c r="DQ125" s="923" t="s">
        <v>477</v>
      </c>
      <c r="DR125" s="923"/>
      <c r="DS125" s="923"/>
      <c r="DT125" s="923"/>
      <c r="DU125" s="923"/>
      <c r="DV125" s="924" t="s">
        <v>485</v>
      </c>
      <c r="DW125" s="924"/>
      <c r="DX125" s="924"/>
      <c r="DY125" s="924"/>
      <c r="DZ125" s="925"/>
    </row>
    <row r="126" spans="1:130" s="246" customFormat="1" ht="26.25" customHeight="1" thickBot="1">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477</v>
      </c>
      <c r="AB126" s="858"/>
      <c r="AC126" s="858"/>
      <c r="AD126" s="858"/>
      <c r="AE126" s="859"/>
      <c r="AF126" s="860">
        <v>7416</v>
      </c>
      <c r="AG126" s="858"/>
      <c r="AH126" s="858"/>
      <c r="AI126" s="858"/>
      <c r="AJ126" s="859"/>
      <c r="AK126" s="860">
        <v>7405</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477</v>
      </c>
      <c r="DH126" s="895"/>
      <c r="DI126" s="895"/>
      <c r="DJ126" s="895"/>
      <c r="DK126" s="895"/>
      <c r="DL126" s="895" t="s">
        <v>485</v>
      </c>
      <c r="DM126" s="895"/>
      <c r="DN126" s="895"/>
      <c r="DO126" s="895"/>
      <c r="DP126" s="895"/>
      <c r="DQ126" s="895" t="s">
        <v>477</v>
      </c>
      <c r="DR126" s="895"/>
      <c r="DS126" s="895"/>
      <c r="DT126" s="895"/>
      <c r="DU126" s="895"/>
      <c r="DV126" s="872" t="s">
        <v>438</v>
      </c>
      <c r="DW126" s="872"/>
      <c r="DX126" s="872"/>
      <c r="DY126" s="872"/>
      <c r="DZ126" s="873"/>
    </row>
    <row r="127" spans="1:130" s="246" customFormat="1" ht="26.25" customHeight="1">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36308</v>
      </c>
      <c r="AB127" s="858"/>
      <c r="AC127" s="858"/>
      <c r="AD127" s="858"/>
      <c r="AE127" s="859"/>
      <c r="AF127" s="860">
        <v>33241</v>
      </c>
      <c r="AG127" s="858"/>
      <c r="AH127" s="858"/>
      <c r="AI127" s="858"/>
      <c r="AJ127" s="859"/>
      <c r="AK127" s="860">
        <v>30510</v>
      </c>
      <c r="AL127" s="858"/>
      <c r="AM127" s="858"/>
      <c r="AN127" s="858"/>
      <c r="AO127" s="859"/>
      <c r="AP127" s="905">
        <v>0.4</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477</v>
      </c>
      <c r="DH127" s="895"/>
      <c r="DI127" s="895"/>
      <c r="DJ127" s="895"/>
      <c r="DK127" s="895"/>
      <c r="DL127" s="895" t="s">
        <v>477</v>
      </c>
      <c r="DM127" s="895"/>
      <c r="DN127" s="895"/>
      <c r="DO127" s="895"/>
      <c r="DP127" s="895"/>
      <c r="DQ127" s="895" t="s">
        <v>485</v>
      </c>
      <c r="DR127" s="895"/>
      <c r="DS127" s="895"/>
      <c r="DT127" s="895"/>
      <c r="DU127" s="895"/>
      <c r="DV127" s="872" t="s">
        <v>128</v>
      </c>
      <c r="DW127" s="872"/>
      <c r="DX127" s="872"/>
      <c r="DY127" s="872"/>
      <c r="DZ127" s="873"/>
    </row>
    <row r="128" spans="1:130" s="246" customFormat="1" ht="26.25" customHeight="1" thickBot="1">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54976</v>
      </c>
      <c r="AB128" s="879"/>
      <c r="AC128" s="879"/>
      <c r="AD128" s="879"/>
      <c r="AE128" s="880"/>
      <c r="AF128" s="881">
        <v>51037</v>
      </c>
      <c r="AG128" s="879"/>
      <c r="AH128" s="879"/>
      <c r="AI128" s="879"/>
      <c r="AJ128" s="880"/>
      <c r="AK128" s="881">
        <v>45993</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496</v>
      </c>
      <c r="BG128" s="865"/>
      <c r="BH128" s="865"/>
      <c r="BI128" s="865"/>
      <c r="BJ128" s="865"/>
      <c r="BK128" s="865"/>
      <c r="BL128" s="888"/>
      <c r="BM128" s="864">
        <v>13.47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477</v>
      </c>
      <c r="DM128" s="869"/>
      <c r="DN128" s="869"/>
      <c r="DO128" s="869"/>
      <c r="DP128" s="869"/>
      <c r="DQ128" s="869" t="s">
        <v>477</v>
      </c>
      <c r="DR128" s="869"/>
      <c r="DS128" s="869"/>
      <c r="DT128" s="869"/>
      <c r="DU128" s="869"/>
      <c r="DV128" s="870" t="s">
        <v>477</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9557106</v>
      </c>
      <c r="AB129" s="858"/>
      <c r="AC129" s="858"/>
      <c r="AD129" s="858"/>
      <c r="AE129" s="859"/>
      <c r="AF129" s="860">
        <v>9724470</v>
      </c>
      <c r="AG129" s="858"/>
      <c r="AH129" s="858"/>
      <c r="AI129" s="858"/>
      <c r="AJ129" s="859"/>
      <c r="AK129" s="860">
        <v>9219195</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476</v>
      </c>
      <c r="BG129" s="848"/>
      <c r="BH129" s="848"/>
      <c r="BI129" s="848"/>
      <c r="BJ129" s="848"/>
      <c r="BK129" s="848"/>
      <c r="BL129" s="849"/>
      <c r="BM129" s="847">
        <v>18.47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1375306</v>
      </c>
      <c r="AB130" s="858"/>
      <c r="AC130" s="858"/>
      <c r="AD130" s="858"/>
      <c r="AE130" s="859"/>
      <c r="AF130" s="860">
        <v>1379950</v>
      </c>
      <c r="AG130" s="858"/>
      <c r="AH130" s="858"/>
      <c r="AI130" s="858"/>
      <c r="AJ130" s="859"/>
      <c r="AK130" s="860">
        <v>1316777</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11.7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8181800</v>
      </c>
      <c r="AB131" s="841"/>
      <c r="AC131" s="841"/>
      <c r="AD131" s="841"/>
      <c r="AE131" s="842"/>
      <c r="AF131" s="843">
        <v>8344520</v>
      </c>
      <c r="AG131" s="841"/>
      <c r="AH131" s="841"/>
      <c r="AI131" s="841"/>
      <c r="AJ131" s="842"/>
      <c r="AK131" s="843">
        <v>7902418</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70.8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11.56026791</v>
      </c>
      <c r="AB132" s="821"/>
      <c r="AC132" s="821"/>
      <c r="AD132" s="821"/>
      <c r="AE132" s="822"/>
      <c r="AF132" s="823">
        <v>11.28399237</v>
      </c>
      <c r="AG132" s="821"/>
      <c r="AH132" s="821"/>
      <c r="AI132" s="821"/>
      <c r="AJ132" s="822"/>
      <c r="AK132" s="823">
        <v>12.277065070000001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11.6</v>
      </c>
      <c r="AB133" s="800"/>
      <c r="AC133" s="800"/>
      <c r="AD133" s="800"/>
      <c r="AE133" s="801"/>
      <c r="AF133" s="799">
        <v>11.4</v>
      </c>
      <c r="AG133" s="800"/>
      <c r="AH133" s="800"/>
      <c r="AI133" s="800"/>
      <c r="AJ133" s="801"/>
      <c r="AK133" s="799">
        <v>11.7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Rk6i3x0ws2SylBJ8oUDwnmAztuLkIHf5fMVyxgJmvNHXnhHasiaJa0cpEKG64FMuTsC8VPYbnmqI1or6zonmQ==" saltValue="fdMx34ZmB4JL2qVRiGmr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Z4" zoomScale="75" zoomScaleNormal="85" zoomScaleSheetLayoutView="75" workbookViewId="0">
      <selection activeCell="DD28" sqref="DD28"/>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pcC7aZF34hXxf504vM5WpvS1VzwndxPEejuzb4MKhj57EEMDPfm0fjG4yt0tg6BAr3+Rd7BgFwECCWusKYzpg==" saltValue="I2USXkygV7ILycrwKsYV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1"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9nD/HhJH/5vo8bfDPQvKcZ1/xaHS3WXsk92gRU//GnaYzhg9pHXG/GHNVnhae0li9gCGx5lCBLNCtP7CyFWw==" saltValue="epnJZgWI7H/VevjIF4PG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2329268</v>
      </c>
      <c r="AP9" s="312">
        <v>153534</v>
      </c>
      <c r="AQ9" s="313">
        <v>91459</v>
      </c>
      <c r="AR9" s="314">
        <v>67.900000000000006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124401</v>
      </c>
      <c r="AP10" s="315">
        <v>8200</v>
      </c>
      <c r="AQ10" s="316">
        <v>7901</v>
      </c>
      <c r="AR10" s="317">
        <v>3.8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400558</v>
      </c>
      <c r="AP11" s="315">
        <v>26403</v>
      </c>
      <c r="AQ11" s="316">
        <v>14810</v>
      </c>
      <c r="AR11" s="317">
        <v>78.3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v>91001</v>
      </c>
      <c r="AP12" s="315">
        <v>5998</v>
      </c>
      <c r="AQ12" s="316">
        <v>2479</v>
      </c>
      <c r="AR12" s="317">
        <v>142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521</v>
      </c>
      <c r="AP13" s="315" t="s">
        <v>521</v>
      </c>
      <c r="AQ13" s="316" t="s">
        <v>521</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339795</v>
      </c>
      <c r="AP14" s="315">
        <v>22398</v>
      </c>
      <c r="AQ14" s="316">
        <v>6599</v>
      </c>
      <c r="AR14" s="317">
        <v>239.4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110341</v>
      </c>
      <c r="AP15" s="315">
        <v>7273</v>
      </c>
      <c r="AQ15" s="316">
        <v>2390</v>
      </c>
      <c r="AR15" s="317">
        <v>204.3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-193668</v>
      </c>
      <c r="AP16" s="315">
        <v>-12766</v>
      </c>
      <c r="AQ16" s="316">
        <v>-8364</v>
      </c>
      <c r="AR16" s="317">
        <v>52.6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3201696</v>
      </c>
      <c r="AP17" s="315">
        <v>211041</v>
      </c>
      <c r="AQ17" s="316">
        <v>117274</v>
      </c>
      <c r="AR17" s="317">
        <v>80</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18.59</v>
      </c>
      <c r="AP21" s="328">
        <v>10.89</v>
      </c>
      <c r="AQ21" s="329">
        <v>7.7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96.9</v>
      </c>
      <c r="AP22" s="333">
        <v>95.2</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1749593</v>
      </c>
      <c r="AP32" s="342">
        <v>115325</v>
      </c>
      <c r="AQ32" s="343">
        <v>72398</v>
      </c>
      <c r="AR32" s="344">
        <v>59.3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521</v>
      </c>
      <c r="AP34" s="342" t="s">
        <v>521</v>
      </c>
      <c r="AQ34" s="343" t="s">
        <v>521</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352542</v>
      </c>
      <c r="AP35" s="342">
        <v>23238</v>
      </c>
      <c r="AQ35" s="343">
        <v>20018</v>
      </c>
      <c r="AR35" s="344">
        <v>16.100000000000001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165066</v>
      </c>
      <c r="AP36" s="342">
        <v>10880</v>
      </c>
      <c r="AQ36" s="343">
        <v>2674</v>
      </c>
      <c r="AR36" s="344">
        <v>306.89999999999998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64378</v>
      </c>
      <c r="AP37" s="342">
        <v>4243</v>
      </c>
      <c r="AQ37" s="343">
        <v>1011</v>
      </c>
      <c r="AR37" s="344">
        <v>319.7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v>1376</v>
      </c>
      <c r="AP38" s="345">
        <v>91</v>
      </c>
      <c r="AQ38" s="346">
        <v>5</v>
      </c>
      <c r="AR38" s="334">
        <v>1720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-45993</v>
      </c>
      <c r="AP39" s="342">
        <v>-3032</v>
      </c>
      <c r="AQ39" s="343">
        <v>-2985</v>
      </c>
      <c r="AR39" s="344">
        <v>1.6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-1316777</v>
      </c>
      <c r="AP40" s="342">
        <v>-86796</v>
      </c>
      <c r="AQ40" s="343">
        <v>-64844</v>
      </c>
      <c r="AR40" s="344">
        <v>33.9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970185</v>
      </c>
      <c r="AP41" s="342">
        <v>63950</v>
      </c>
      <c r="AQ41" s="343">
        <v>28277</v>
      </c>
      <c r="AR41" s="344">
        <v>126.2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4088552</v>
      </c>
      <c r="AN51" s="364">
        <v>258002</v>
      </c>
      <c r="AO51" s="365">
        <v>16.8</v>
      </c>
      <c r="AP51" s="366">
        <v>101693</v>
      </c>
      <c r="AQ51" s="367">
        <v>-13.9</v>
      </c>
      <c r="AR51" s="368">
        <v>30.7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2284103</v>
      </c>
      <c r="AN52" s="372">
        <v>144135</v>
      </c>
      <c r="AO52" s="373">
        <v>12.9</v>
      </c>
      <c r="AP52" s="374">
        <v>51066</v>
      </c>
      <c r="AQ52" s="375">
        <v>-6.5</v>
      </c>
      <c r="AR52" s="376">
        <v>19.399999999999999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4677895</v>
      </c>
      <c r="AN53" s="364">
        <v>298050</v>
      </c>
      <c r="AO53" s="365">
        <v>15.5</v>
      </c>
      <c r="AP53" s="366">
        <v>96635</v>
      </c>
      <c r="AQ53" s="367">
        <v>-5</v>
      </c>
      <c r="AR53" s="368">
        <v>20.5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2559778</v>
      </c>
      <c r="AN54" s="372">
        <v>163095</v>
      </c>
      <c r="AO54" s="373">
        <v>13.2</v>
      </c>
      <c r="AP54" s="374">
        <v>44408</v>
      </c>
      <c r="AQ54" s="375">
        <v>-13</v>
      </c>
      <c r="AR54" s="376">
        <v>26.2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4398611</v>
      </c>
      <c r="AN55" s="364">
        <v>283836</v>
      </c>
      <c r="AO55" s="365">
        <v>-4.8</v>
      </c>
      <c r="AP55" s="366">
        <v>97062</v>
      </c>
      <c r="AQ55" s="367">
        <v>0.4</v>
      </c>
      <c r="AR55" s="368">
        <v>-5.2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2300483</v>
      </c>
      <c r="AN56" s="372">
        <v>148447</v>
      </c>
      <c r="AO56" s="373">
        <v>-9</v>
      </c>
      <c r="AP56" s="374">
        <v>50112</v>
      </c>
      <c r="AQ56" s="375">
        <v>12.8</v>
      </c>
      <c r="AR56" s="376">
        <v>-21.8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7298856</v>
      </c>
      <c r="AN57" s="364">
        <v>474661</v>
      </c>
      <c r="AO57" s="365">
        <v>67.2</v>
      </c>
      <c r="AP57" s="366">
        <v>106005</v>
      </c>
      <c r="AQ57" s="367">
        <v>9.1999999999999993</v>
      </c>
      <c r="AR57" s="368">
        <v>58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5258652</v>
      </c>
      <c r="AN58" s="372">
        <v>341982</v>
      </c>
      <c r="AO58" s="373">
        <v>130.4</v>
      </c>
      <c r="AP58" s="374">
        <v>58359</v>
      </c>
      <c r="AQ58" s="375">
        <v>16.5</v>
      </c>
      <c r="AR58" s="376">
        <v>113.9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5349475</v>
      </c>
      <c r="AN59" s="364">
        <v>352612</v>
      </c>
      <c r="AO59" s="365">
        <v>-25.7</v>
      </c>
      <c r="AP59" s="366">
        <v>98507</v>
      </c>
      <c r="AQ59" s="367">
        <v>-7.1</v>
      </c>
      <c r="AR59" s="368">
        <v>-18.600000000000001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2617943</v>
      </c>
      <c r="AN60" s="372">
        <v>172562</v>
      </c>
      <c r="AO60" s="373">
        <v>-49.5</v>
      </c>
      <c r="AP60" s="374">
        <v>47567</v>
      </c>
      <c r="AQ60" s="375">
        <v>-18.5</v>
      </c>
      <c r="AR60" s="376">
        <v>-31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5162678</v>
      </c>
      <c r="AN61" s="379">
        <v>333432</v>
      </c>
      <c r="AO61" s="380">
        <v>13.8</v>
      </c>
      <c r="AP61" s="381">
        <v>99980</v>
      </c>
      <c r="AQ61" s="382">
        <v>-3.3</v>
      </c>
      <c r="AR61" s="368">
        <v>17.100000000000001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3004192</v>
      </c>
      <c r="AN62" s="372">
        <v>194044</v>
      </c>
      <c r="AO62" s="373">
        <v>19.600000000000001</v>
      </c>
      <c r="AP62" s="374">
        <v>50302</v>
      </c>
      <c r="AQ62" s="375">
        <v>-1.7</v>
      </c>
      <c r="AR62" s="376">
        <v>21.3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cTReYJ2pE6ZTRoPhahFVlx78u4qseb0i+CCQ48dn0E+rjHxBlMb1zNA8c63pBTlT8hQU6HmL24kg/j+xQklg2g==" saltValue="1AWh7G17y2roWASeQf8/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9" zoomScale="75" zoomScaleNormal="75" zoomScaleSheetLayoutView="55" workbookViewId="0">
      <selection activeCell="AO63" sqref="AO63"/>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FnpUaE+3KmmSxgZEpjsjIRphq206asNdn6rqw8KX8fVXGvKByIKOkvCutP4RUiJqwDRVyLMGL9fLpFKk2cOkA==" saltValue="U/vFzs95ltOCSnsTAwh2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61"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6AJHJdEJBB+NCsoac3+PNthZE3CBdekrmhz3T+qacV+rcuMpxFmsPGLlKRFaMrh52f0NtYLj19ADW9atlSWnw==" saltValue="c/h5ivPyrz/lnT7ORooq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5" zoomScaleNormal="75" zoomScaleSheetLayoutView="100" workbookViewId="0">
      <selection activeCell="J44" sqref="J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2" t="s">
        <v>3</v>
      </c>
      <c r="D47" s="1232"/>
      <c r="E47" s="1233"/>
      <c r="F47" s="11">
        <v>30.52</v>
      </c>
      <c r="G47" s="12">
        <v>30.25</v>
      </c>
      <c r="H47" s="12">
        <v>29.82</v>
      </c>
      <c r="I47" s="12">
        <v>25.24</v>
      </c>
      <c r="J47" s="13">
        <v>18.53</v>
      </c>
    </row>
    <row r="48" spans="2:10" ht="57.75" customHeight="1">
      <c r="B48" s="14"/>
      <c r="C48" s="1234" t="s">
        <v>4</v>
      </c>
      <c r="D48" s="1234"/>
      <c r="E48" s="1235"/>
      <c r="F48" s="15">
        <v>0.78</v>
      </c>
      <c r="G48" s="16">
        <v>1.18</v>
      </c>
      <c r="H48" s="16">
        <v>0.69</v>
      </c>
      <c r="I48" s="16">
        <v>0.92</v>
      </c>
      <c r="J48" s="17">
        <v>0.56000000000000005</v>
      </c>
    </row>
    <row r="49" spans="2:10" ht="57.75" customHeight="1" thickBot="1">
      <c r="B49" s="18"/>
      <c r="C49" s="1236" t="s">
        <v>5</v>
      </c>
      <c r="D49" s="1236"/>
      <c r="E49" s="1237"/>
      <c r="F49" s="19" t="s">
        <v>567</v>
      </c>
      <c r="G49" s="20">
        <v>0.47</v>
      </c>
      <c r="H49" s="20" t="s">
        <v>568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uNwwVkprf+4eyWDAYMwXFfU5cFSAjIXJL1mkYUK97yGY2sn8UIk2hqCKUd2q4MqmmLVPkm25bgsWbSSu2M1kzA==" saltValue="3TF0P9IOnxQzAc6uXIkp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角川　具哉</cp:lastModifiedBy>
  <cp:lastPrinted>2020-09-08T05:14:27Z</cp:lastPrinted>
  <dcterms:created xsi:type="dcterms:W3CDTF">2020-02-10T02:13:11Z</dcterms:created>
  <dcterms:modified xsi:type="dcterms:W3CDTF">2020-09-08T06:17:53Z</dcterms:modified>
  <cp:category/>
</cp:coreProperties>
</file>