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15" yWindow="90" windowWidth="25725" windowHeight="1240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DL102" i="12"/>
  <c r="DQ102" i="12"/>
  <c r="CW102" i="12"/>
  <c r="CR102"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<sst xmlns="http://schemas.openxmlformats.org/spreadsheetml/2006/main" count="1034" uniqueCount="594">
  <si>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</si>
  <si>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</si>
  <si>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</si>
  <si>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</si>
  <si>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</si>
  <si>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</si>
  <si>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</si>
  <si>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</si>
  <si>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</si>
  <si>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</si>
  <si>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</si>
  <si>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</si>
  <si>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</si>
  <si>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</si>
  <si>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</si>
  <si>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</si>
  <si>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</si>
  <si>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</si>
  <si>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</si>
  <si>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</si>
  <si>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</si>
  <si>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</si>
  <si>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</si>
  <si>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</si>
  <si>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</si>
  <si>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</si>
  <si>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</si>
  <si>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</si>
  <si>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</si>
  <si>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</si>
  <si>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</si>
  <si>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</si>
  <si>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</si>
  <si>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</si>
  <si>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</si>
  <si>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</si>
  <si>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</si>
  <si>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</si>
  <si>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</si>
  <si>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</si>
  <si>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</si>
  <si>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</si>
  <si>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</si>
  <si>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</si>
  <si>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</si>
  <si>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</si>
  <si>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</si>
  <si>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</si>
  <si>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</si>
  <si>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</si>
  <si>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</si>
  <si>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</si>
  <si>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</si>
  <si>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</si>
  <si>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</si>
  <si>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</si>
  <si>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</si>
  <si>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</si>
  <si>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</si>
  <si>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</si>
  <si>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</si>
  <si>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</si>
  <si>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</si>
  <si>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</si>
  <si>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</si>
  <si>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</si>
  <si>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</si>
  <si>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</si>
  <si>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</si>
  <si>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</si>
  <si>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</si>
  <si>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</si>
  <si>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</si>
  <si>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</si>
  <si>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</si>
  <si>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</si>
  <si>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</si>
  <si>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</si>
  <si>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</si>
  <si>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</si>
  <si>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</si>
  <si>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</si>
  <si>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</si>
  <si>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</si>
  <si>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</si>
  <si>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</si>
  <si>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</si>
  <si>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</si>
  <si>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</si>
  <si>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</si>
  <si>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</si>
  <si>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別海町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</si>
  <si>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</si>
  <si>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</si>
  <si>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</si>
  <si>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</si>
  <si>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</si>
  <si>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</si>
  <si>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</si>
  <si>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</si>
  <si>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</si>
  <si>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</si>
  <si>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</si>
  <si>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</si>
  <si>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</si>
  <si>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</si>
  <si>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</si>
  <si>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</si>
  <si>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</si>
  <si>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</si>
  <si>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</si>
  <si>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</si>
  <si>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</si>
  <si>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</si>
  <si>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</si>
  <si>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</si>
  <si>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</si>
  <si>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</si>
  <si>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</si>
  <si>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</si>
  <si>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</si>
  <si>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</si>
  <si>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</si>
  <si>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</si>
  <si>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</si>
  <si>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</si>
  <si>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</si>
  <si>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</si>
  <si>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</si>
  <si>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</si>
  <si>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</si>
  <si>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</si>
  <si>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</si>
  <si>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</si>
  <si>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</si>
  <si>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</si>
  <si>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</si>
  <si>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</si>
  <si>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</si>
  <si>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</si>
  <si>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</si>
  <si>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</si>
  <si>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</si>
  <si>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</si>
  <si>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</si>
  <si>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</si>
  <si>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</si>
  <si>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</si>
  <si>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</si>
  <si>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</si>
  <si>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</si>
  <si>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</si>
  <si>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</si>
  <si>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</si>
  <si>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</si>
  <si>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</si>
  <si>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</si>
  <si>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</si>
  <si>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</si>
  <si>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</si>
  <si>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</si>
  <si>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</si>
  <si>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</si>
  <si>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</si>
  <si>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</si>
  <si>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</si>
  <si>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</si>
  <si>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</si>
  <si>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</si>
  <si>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</si>
  <si>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</si>
  <si>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</si>
  <si>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</si>
  <si>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</si>
  <si>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</si>
  <si>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</si>
  <si>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</si>
  <si>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</si>
  <si>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</si>
  <si>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</si>
  <si>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</si>
  <si>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</si>
  <si>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</si>
  <si>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</si>
  <si>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</si>
  <si>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</si>
  <si>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</si>
  <si>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</si>
  <si>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</si>
  <si>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</si>
  <si>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</si>
  <si>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</si>
  <si>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</si>
  <si>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</si>
  <si>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</si>
  <si>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</si>
  <si>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</si>
  <si>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</si>
  <si>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</si>
  <si>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</si>
  <si>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</si>
  <si>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</si>
  <si>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</si>
  <si>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</si>
  <si>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</si>
  <si>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北海道別海町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</si>
  <si>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</si>
  <si>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</si>
  <si>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</si>
  <si>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</si>
  <si>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</si>
  <si>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</si>
  <si>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</si>
  <si>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</si>
  <si>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</si>
  <si>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</si>
  <si>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</si>
  <si>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</si>
  <si>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</si>
  <si>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</si>
  <si>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</si>
  <si>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</si>
  <si>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</si>
  <si>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</si>
  <si>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</si>
  <si>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</si>
  <si>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</si>
  <si>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</si>
  <si>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</si>
  <si>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</si>
  <si>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</si>
  <si>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</si>
  <si>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</si>
  <si>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</si>
  <si>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</si>
  <si>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</si>
  <si>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</si>
  <si>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</si>
  <si>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</si>
  <si>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</si>
  <si>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</si>
  <si>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</si>
  <si>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</si>
  <si>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</si>
  <si>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</si>
  <si>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</si>
  <si>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</si>
  <si>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</si>
  <si>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</si>
  <si>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</si>
  <si>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</si>
  <si>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</si>
  <si>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</si>
  <si>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</si>
  <si>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</si>
  <si>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</si>
  <si>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</si>
  <si>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</si>
  <si>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</si>
  <si>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</si>
  <si>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</si>
  <si>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</si>
  <si>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</si>
  <si>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</si>
  <si>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</si>
  <si>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</si>
  <si>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</si>
  <si>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</si>
  <si>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</si>
  <si>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</si>
  <si>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</si>
  <si>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</si>
  <si>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</si>
  <si>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</si>
  <si>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</si>
  <si>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</si>
  <si>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</si>
  <si>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</si>
  <si>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</si>
  <si>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</si>
  <si>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</si>
  <si>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</si>
  <si>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</si>
  <si>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</si>
  <si>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</si>
  <si>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</si>
  <si>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</si>
  <si>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</si>
  <si>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</si>
  <si>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</si>
  <si>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</si>
  <si>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</si>
  <si>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</si>
  <si>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</si>
  <si>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</si>
  <si>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</si>
  <si>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</si>
  <si>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</si>
  <si>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</si>
  <si>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</si>
  <si>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</si>
  <si>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</si>
  <si>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</si>
  <si>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</si>
  <si>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</si>
  <si>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</si>
  <si>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</si>
  <si>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</si>
  <si>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</si>
  <si>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</si>
  <si>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</si>
  <si>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</si>
  <si>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</si>
  <si>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</si>
  <si>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</si>
  <si>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</si>
  <si>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</si>
  <si>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</si>
  <si>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</si>
  <si>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</si>
  <si>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</si>
  <si>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</si>
  <si>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</si>
  <si>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</si>
  <si>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</si>
  <si>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</si>
  <si>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</si>
  <si>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</si>
  <si>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</si>
  <si>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</si>
  <si>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</si>
  <si>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</si>
  <si>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</si>
  <si>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</si>
  <si>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</si>
  <si>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</si>
  <si>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</si>
  <si>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</si>
  <si>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</si>
  <si>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</si>
  <si>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</si>
  <si>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</si>
  <si>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</si>
  <si>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</si>
  <si>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</si>
  <si>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</si>
  <si>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</si>
  <si>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</si>
  <si>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</si>
  <si>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</si>
  <si>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</si>
  <si>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</si>
  <si>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</si>
  <si>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</si>
  <si>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</si>
  <si>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北海道別海町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</si>
  <si>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</si>
  <si>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</si>
  <si>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</si>
  <si>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</si>
  <si>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</si>
  <si>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</si>
  <si>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</si>
  <si>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</si>
  <si>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</si>
  <si>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</si>
  <si>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</si>
  <si>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</si>
  <si>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</si>
  <si>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</si>
  <si>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</si>
  <si>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</si>
  <si>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</si>
  <si>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</si>
  <si>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</si>
  <si>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</si>
  <si>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</si>
  <si>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</si>
  <si>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</si>
  <si>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</si>
  <si>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</si>
  <si>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</si>
  <si>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</si>
  <si>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</si>
  <si>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</si>
  <si>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</si>
  <si>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</si>
  <si>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</si>
  <si>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</si>
  <si>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</si>
  <si>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</si>
  <si>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</si>
  <si>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</si>
  <si>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</si>
  <si>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別海町水道事業会計</t>
    <phoneticPr fontId="5"/>
  </si>
  <si>
    <t>法適用企業</t>
    <phoneticPr fontId="5"/>
  </si>
  <si>
    <t>町立別海病院事業会計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</si>
  <si>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</si>
  <si>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</si>
  <si>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</si>
  <si>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</si>
  <si>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</si>
  <si>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</si>
  <si>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</si>
  <si>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</si>
  <si>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</si>
  <si>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</si>
  <si>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</si>
  <si>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</si>
  <si>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</si>
  <si>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</si>
  <si>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</si>
  <si>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</si>
  <si>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</si>
  <si>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</si>
  <si>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</si>
  <si>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</si>
  <si>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</si>
  <si>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</si>
  <si>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</si>
  <si>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</si>
  <si>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</si>
  <si>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</si>
  <si>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</si>
  <si>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</si>
  <si>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</si>
  <si>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</si>
  <si>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</si>
  <si>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</si>
  <si>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</si>
  <si>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</si>
  <si>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</si>
  <si>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</si>
  <si>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</si>
  <si>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</si>
  <si>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</si>
  <si>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</si>
  <si>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</si>
  <si>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</si>
  <si>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</si>
  <si>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</si>
  <si>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</si>
  <si>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</si>
  <si>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</si>
  <si>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</si>
  <si>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</si>
  <si>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</si>
  <si>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</si>
  <si>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</si>
  <si>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</si>
  <si>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</si>
  <si>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</si>
  <si>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</si>
  <si>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</si>
  <si>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</si>
  <si>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</si>
  <si>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</si>
  <si>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</si>
  <si>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</si>
  <si>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町立別海病院事業会計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</si>
  <si>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</si>
  <si>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</si>
  <si>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</si>
  <si>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</si>
  <si>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</si>
  <si>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</si>
  <si>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</si>
  <si>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</si>
  <si>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</si>
  <si>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</si>
  <si>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</si>
  <si>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</si>
  <si>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</si>
  <si>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</si>
  <si>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</si>
  <si>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</si>
  <si>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</si>
  <si>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</si>
  <si>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</si>
  <si>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</si>
  <si>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</si>
  <si>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</si>
  <si>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</si>
  <si>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</si>
  <si>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</si>
  <si>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</si>
  <si>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</si>
  <si>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</si>
  <si>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</si>
  <si>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</si>
  <si>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</si>
  <si>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</si>
  <si>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</si>
  <si>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</si>
  <si>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</si>
  <si>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</si>
  <si>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</si>
  <si>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</si>
  <si>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</si>
  <si>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</si>
  <si>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</si>
  <si>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</si>
  <si>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</si>
  <si>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</si>
  <si>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</si>
  <si>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</si>
  <si>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</si>
  <si>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</si>
  <si>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</si>
  <si>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</si>
  <si>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</si>
  <si>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</si>
  <si>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</si>
  <si>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</si>
  <si>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</si>
  <si>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</si>
  <si>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</si>
  <si>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</si>
  <si>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</si>
  <si>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</si>
  <si>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</si>
  <si>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</si>
  <si>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</si>
  <si>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</si>
  <si>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</si>
  <si>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</si>
  <si>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</si>
  <si>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</si>
  <si>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</si>
  <si>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</si>
  <si>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</si>
  <si>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</si>
  <si>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</si>
  <si>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</si>
  <si>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</si>
  <si>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</si>
  <si>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</si>
  <si>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</si>
  <si>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</si>
  <si>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</si>
  <si>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</si>
  <si>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</si>
  <si>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</si>
  <si>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</si>
  <si>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</si>
  <si>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</si>
  <si>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</si>
  <si>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</si>
  <si>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1.66</t>
  </si>
  <si>
    <t>▲ 3.05</t>
  </si>
  <si>
    <t>▲ 2.57</t>
  </si>
  <si>
    <t>▲ 4.34</t>
  </si>
  <si>
    <t>別海町水道事業会計</t>
  </si>
  <si>
    <t>町立別海病院事業会計</t>
  </si>
  <si>
    <t>国民健康保険特別会計</t>
  </si>
  <si>
    <t>一般会計</t>
  </si>
  <si>
    <t>介護保険特別会計</t>
  </si>
  <si>
    <t>後期高齢者医療特別会計</t>
  </si>
  <si>
    <t>下水道事業特別会計</t>
  </si>
  <si>
    <t>介護サービス事業特別会計</t>
  </si>
  <si>
    <t>その他会計（赤字）</t>
  </si>
  <si>
    <t>その他会計（黒字）</t>
  </si>
  <si>
    <t>-</t>
    <phoneticPr fontId="2"/>
  </si>
  <si>
    <t>-</t>
    <phoneticPr fontId="2"/>
  </si>
  <si>
    <t>-</t>
    <phoneticPr fontId="2"/>
  </si>
  <si>
    <t>-</t>
    <phoneticPr fontId="2"/>
  </si>
  <si>
    <t>根室北部消防事務組合</t>
    <rPh sb="0" eb="2">
      <t>ネムロ</t>
    </rPh>
    <rPh sb="2" eb="4">
      <t>ホクブ</t>
    </rPh>
    <rPh sb="4" eb="6">
      <t>ショウボウ</t>
    </rPh>
    <rPh sb="6" eb="8">
      <t>ジム</t>
    </rPh>
    <rPh sb="8" eb="10">
      <t>クミアイ</t>
    </rPh>
    <phoneticPr fontId="2"/>
  </si>
  <si>
    <t>中標津町外２町葬斎組合</t>
    <rPh sb="0" eb="4">
      <t>ナカシベツチョウ</t>
    </rPh>
    <rPh sb="4" eb="5">
      <t>ホカ</t>
    </rPh>
    <rPh sb="6" eb="7">
      <t>チョウ</t>
    </rPh>
    <rPh sb="7" eb="8">
      <t>ソウ</t>
    </rPh>
    <rPh sb="8" eb="9">
      <t>サイ</t>
    </rPh>
    <rPh sb="9" eb="11">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</si>
  <si>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</si>
  <si>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別海町観光開発公社</t>
    <rPh sb="0" eb="3">
      <t>ベツカイチョウ</t>
    </rPh>
    <rPh sb="3" eb="5">
      <t>カンコウ</t>
    </rPh>
    <rPh sb="5" eb="7">
      <t>カイハツ</t>
    </rPh>
    <rPh sb="7" eb="9">
      <t>コウシャ</t>
    </rPh>
    <phoneticPr fontId="2"/>
  </si>
  <si>
    <t>別海町酪農研修牧場</t>
    <rPh sb="0" eb="3">
      <t>ベツカイチョウ</t>
    </rPh>
    <rPh sb="3" eb="5">
      <t>ラクノウ</t>
    </rPh>
    <rPh sb="5" eb="7">
      <t>ケンシュウ</t>
    </rPh>
    <rPh sb="7" eb="9">
      <t>ボクジョウ</t>
    </rPh>
    <phoneticPr fontId="2"/>
  </si>
  <si>
    <t>べつかい乳業興社</t>
    <rPh sb="4" eb="6">
      <t>ニュウギョウ</t>
    </rPh>
    <rPh sb="6" eb="7">
      <t>キョウ</t>
    </rPh>
    <rPh sb="7" eb="8">
      <t>シャ</t>
    </rPh>
    <phoneticPr fontId="2"/>
  </si>
  <si>
    <t>別海バイオガス発電株式会社</t>
    <rPh sb="0" eb="2">
      <t>ベツカイ</t>
    </rPh>
    <rPh sb="7" eb="9">
      <t>ハツデン</t>
    </rPh>
    <rPh sb="9" eb="11">
      <t>カブシキ</t>
    </rPh>
    <rPh sb="11" eb="13">
      <t>カイシャ</t>
    </rPh>
    <phoneticPr fontId="2"/>
  </si>
  <si>
    <t>別海町生涯学習振興基金</t>
    <phoneticPr fontId="11"/>
  </si>
  <si>
    <t>別海町標津線代替輸送確保基金</t>
    <phoneticPr fontId="11"/>
  </si>
  <si>
    <t>別海町地域福祉基金</t>
    <phoneticPr fontId="11"/>
  </si>
  <si>
    <t>別海町産業振興基金</t>
    <phoneticPr fontId="11"/>
  </si>
  <si>
    <t>特定防衛施設周辺整備調整交付金基金</t>
    <rPh sb="0" eb="2">
      <t>トクテイ</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</si>
  <si>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</si>
  <si>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</si>
  <si>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</si>
  <si>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</si>
  <si>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</si>
  <si>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</si>
  <si>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</si>
  <si>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</si>
  <si>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</si>
  <si>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</si>
  <si>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</si>
  <si>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</si>
  <si>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</si>
  <si>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</si>
  <si>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将来負担比率は、横ばいで推移していますが、有形固定資産減価償却率は、上記の理由から更新が必要な資産が増えつつあります。
今後は、地方債を含めた財政上有利な財源を模索しながら、各施設の更新に努めていきます。</t>
    <rPh sb="8" eb="9">
      <t>ヨコ</t>
    </rPh>
    <rPh sb="12" eb="14">
      <t>スイイ</t>
    </rPh>
    <rPh sb="50" eb="51">
      <t>フ</t>
    </rPh>
    <phoneticPr fontId="5"/>
  </si>
  <si>
    <t>実質公債費比率及び将来負担比率は、類似団体と比較して高いものの、財政健全化の取り組みにより建設投資を抑制したことから、平成２４年度以降減少傾向にあります。
しかし、各施設の更新にかかる経費は、年数の経過とともに今後増加していくことが見込まれるため、行政運営とのバランスを考えながら、計画的な執行に努めていきます。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</si>
</sst>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E181-4999-A76B-DA8AC2C6CC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220822</c:v>
                </c:pt>
                <c:pt idx="1">
                  <c:v>258002</c:v>
                </c:pt>
                <c:pt idx="2">
                  <c:v>298050</c:v>
                </c:pt>
                <c:pt idx="3">
                  <c:v>283836</c:v>
                </c:pt>
                <c:pt idx="4">
                  <c:v>474661</c:v>
                </c:pt>
              </c:numCache>
            </c:numRef>
          </c:val>
          <c:smooth val="0"/>
          <c:extLst xmlns:c16r2="http://schemas.microsoft.com/office/drawing/2015/06/chart">
            <c:ext xmlns:c16="http://schemas.microsoft.com/office/drawing/2014/chart" uri="{C3380CC4-5D6E-409C-BE32-E72D297353CC}">
              <c16:uniqueId val="{00000001-E181-4999-A76B-DA8AC2C6CCFB}"/>
            </c:ext>
          </c:extLst>
        </c:ser>
        <c:dLbls>
          <c:showLegendKey val="0"/>
          <c:showVal val="0"/>
          <c:showCatName val="0"/>
          <c:showSerName val="0"/>
          <c:showPercent val="0"/>
          <c:showBubbleSize val="0"/>
        </c:dLbls>
        <c:marker val="1"/>
        <c:smooth val="0"/>
        <c:axId val="137570560"/>
        <c:axId val="137572736"/>
      </c:lineChart>
      <c:catAx>
        <c:axId val="137570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72736"/>
        <c:crosses val="autoZero"/>
        <c:auto val="1"/>
        <c:lblAlgn val="ctr"/>
        <c:lblOffset val="100"/>
        <c:tickLblSkip val="1"/>
        <c:tickMarkSkip val="1"/>
        <c:noMultiLvlLbl val="0"/>
      </c:catAx>
      <c:valAx>
        <c:axId val="13757273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7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3.71</c:v>
                </c:pt>
                <c:pt idx="1">
                  <c:v>0.78</c:v>
                </c:pt>
                <c:pt idx="2">
                  <c:v>1.18</c:v>
                </c:pt>
                <c:pt idx="3">
                  <c:v>0.69</c:v>
                </c:pt>
                <c:pt idx="4">
                  <c:v>0.92</c:v>
                </c:pt>
              </c:numCache>
            </c:numRef>
          </c:val>
          <c:extLst xmlns:c16r2="http://schemas.microsoft.com/office/drawing/2015/06/chart">
            <c:ext xmlns:c16="http://schemas.microsoft.com/office/drawing/2014/chart" uri="{C3380CC4-5D6E-409C-BE32-E72D297353CC}">
              <c16:uniqueId val="{00000000-2CD3-4B9F-9B9B-8337B89549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27.16</c:v>
                </c:pt>
                <c:pt idx="1">
                  <c:v>30.52</c:v>
                </c:pt>
                <c:pt idx="2">
                  <c:v>30.25</c:v>
                </c:pt>
                <c:pt idx="3">
                  <c:v>29.82</c:v>
                </c:pt>
                <c:pt idx="4">
                  <c:v>25.24</c:v>
                </c:pt>
              </c:numCache>
            </c:numRef>
          </c:val>
          <c:extLst xmlns:c16r2="http://schemas.microsoft.com/office/drawing/2015/06/chart">
            <c:ext xmlns:c16="http://schemas.microsoft.com/office/drawing/2014/chart" uri="{C3380CC4-5D6E-409C-BE32-E72D297353CC}">
              <c16:uniqueId val="{00000001-2CD3-4B9F-9B9B-8337B895496C}"/>
            </c:ext>
          </c:extLst>
        </c:ser>
        <c:dLbls>
          <c:showLegendKey val="0"/>
          <c:showVal val="0"/>
          <c:showCatName val="0"/>
          <c:showSerName val="0"/>
          <c:showPercent val="0"/>
          <c:showBubbleSize val="0"/>
        </c:dLbls>
        <c:gapWidth val="250"/>
        <c:overlap val="100"/>
        <c:axId val="165035392"/>
        <c:axId val="16504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-1.66</c:v>
                </c:pt>
                <c:pt idx="1">
                  <c:v>-3.05</c:v>
                </c:pt>
                <c:pt idx="2">
                  <c:v>0.47</c:v>
                </c:pt>
                <c:pt idx="3">
                  <c:v>-2.57</c:v>
                </c:pt>
                <c:pt idx="4">
                  <c:v>-4.34</c:v>
                </c:pt>
              </c:numCache>
            </c:numRef>
          </c:val>
          <c:smooth val="0"/>
          <c:extLst xmlns:c16r2="http://schemas.microsoft.com/office/drawing/2015/06/chart">
            <c:ext xmlns:c16="http://schemas.microsoft.com/office/drawing/2014/chart" uri="{C3380CC4-5D6E-409C-BE32-E72D297353CC}">
              <c16:uniqueId val="{00000002-2CD3-4B9F-9B9B-8337B895496C}"/>
            </c:ext>
          </c:extLst>
        </c:ser>
        <c:dLbls>
          <c:showLegendKey val="0"/>
          <c:showVal val="0"/>
          <c:showCatName val="0"/>
          <c:showSerName val="0"/>
          <c:showPercent val="0"/>
          <c:showBubbleSize val="0"/>
        </c:dLbls>
        <c:marker val="1"/>
        <c:smooth val="0"/>
        <c:axId val="165035392"/>
        <c:axId val="165041664"/>
      </c:lineChart>
      <c:catAx>
        <c:axId val="1650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041664"/>
        <c:crosses val="autoZero"/>
        <c:auto val="1"/>
        <c:lblAlgn val="ctr"/>
        <c:lblOffset val="100"/>
        <c:tickLblSkip val="1"/>
        <c:tickMarkSkip val="1"/>
        <c:noMultiLvlLbl val="0"/>
      </c:catAx>
      <c:valAx>
        <c:axId val="16504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3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555-4B17-9C37-6D9DDA8422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55-4B17-9C37-6D9DDA842285}"/>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555-4B17-9C37-6D9DDA84228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555-4B17-9C37-6D9DDA84228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555-4B17-9C37-6D9DDA84228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0.22</c:v>
                </c:pt>
                <c:pt idx="4">
                  <c:v>#N/A</c:v>
                </c:pt>
                <c:pt idx="5">
                  <c:v>0.4</c:v>
                </c:pt>
                <c:pt idx="6">
                  <c:v>#N/A</c:v>
                </c:pt>
                <c:pt idx="7">
                  <c:v>0.54</c:v>
                </c:pt>
                <c:pt idx="8">
                  <c:v>#N/A</c:v>
                </c:pt>
                <c:pt idx="9">
                  <c:v>0.17</c:v>
                </c:pt>
              </c:numCache>
            </c:numRef>
          </c:val>
          <c:extLst xmlns:c16r2="http://schemas.microsoft.com/office/drawing/2015/06/chart">
            <c:ext xmlns:c16="http://schemas.microsoft.com/office/drawing/2014/chart" uri="{C3380CC4-5D6E-409C-BE32-E72D297353CC}">
              <c16:uniqueId val="{00000005-3555-4B17-9C37-6D9DDA84228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3.71</c:v>
                </c:pt>
                <c:pt idx="2">
                  <c:v>#N/A</c:v>
                </c:pt>
                <c:pt idx="3">
                  <c:v>0.77</c:v>
                </c:pt>
                <c:pt idx="4">
                  <c:v>#N/A</c:v>
                </c:pt>
                <c:pt idx="5">
                  <c:v>1.17</c:v>
                </c:pt>
                <c:pt idx="6">
                  <c:v>#N/A</c:v>
                </c:pt>
                <c:pt idx="7">
                  <c:v>0.68</c:v>
                </c:pt>
                <c:pt idx="8">
                  <c:v>#N/A</c:v>
                </c:pt>
                <c:pt idx="9">
                  <c:v>0.91</c:v>
                </c:pt>
              </c:numCache>
            </c:numRef>
          </c:val>
          <c:extLst xmlns:c16r2="http://schemas.microsoft.com/office/drawing/2015/06/chart">
            <c:ext xmlns:c16="http://schemas.microsoft.com/office/drawing/2014/chart" uri="{C3380CC4-5D6E-409C-BE32-E72D297353CC}">
              <c16:uniqueId val="{00000006-3555-4B17-9C37-6D9DDA84228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0.04</c:v>
                </c:pt>
                <c:pt idx="4">
                  <c:v>#N/A</c:v>
                </c:pt>
                <c:pt idx="5">
                  <c:v>0.09</c:v>
                </c:pt>
                <c:pt idx="6">
                  <c:v>#N/A</c:v>
                </c:pt>
                <c:pt idx="7">
                  <c:v>1.63</c:v>
                </c:pt>
                <c:pt idx="8">
                  <c:v>#N/A</c:v>
                </c:pt>
                <c:pt idx="9">
                  <c:v>2.0099999999999998</c:v>
                </c:pt>
              </c:numCache>
            </c:numRef>
          </c:val>
          <c:extLst xmlns:c16r2="http://schemas.microsoft.com/office/drawing/2015/06/chart">
            <c:ext xmlns:c16="http://schemas.microsoft.com/office/drawing/2014/chart" uri="{C3380CC4-5D6E-409C-BE32-E72D297353CC}">
              <c16:uniqueId val="{00000007-3555-4B17-9C37-6D9DDA842285}"/>
            </c:ext>
          </c:extLst>
        </c:ser>
        <c:ser>
          <c:idx val="8"/>
          <c:order val="8"/>
          <c:tx>
            <c:strRef>
              <c:f>データシート!$A$35</c:f>
              <c:strCache>
                <c:ptCount val="1"/>
                <c:pt idx="0">
                  <c:v>町立別海病院事業会計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3.37</c:v>
                </c:pt>
                <c:pt idx="2">
                  <c:v>#N/A</c:v>
                </c:pt>
                <c:pt idx="3">
                  <c:v>1.57</c:v>
                </c:pt>
                <c:pt idx="4">
                  <c:v>#N/A</c:v>
                </c:pt>
                <c:pt idx="5">
                  <c:v>2.58</c:v>
                </c:pt>
                <c:pt idx="6">
                  <c:v>#N/A</c:v>
                </c:pt>
                <c:pt idx="7">
                  <c:v>2.35</c:v>
                </c:pt>
                <c:pt idx="8">
                  <c:v>#N/A</c:v>
                </c:pt>
                <c:pt idx="9">
                  <c:v>2.34</c:v>
                </c:pt>
              </c:numCache>
            </c:numRef>
          </c:val>
          <c:extLst xmlns:c16r2="http://schemas.microsoft.com/office/drawing/2015/06/chart">
            <c:ext xmlns:c16="http://schemas.microsoft.com/office/drawing/2014/chart" uri="{C3380CC4-5D6E-409C-BE32-E72D297353CC}">
              <c16:uniqueId val="{00000008-3555-4B17-9C37-6D9DDA842285}"/>
            </c:ext>
          </c:extLst>
        </c:ser>
        <c:ser>
          <c:idx val="9"/>
          <c:order val="9"/>
          <c:tx>
            <c:strRef>
              <c:f>データシート!$A$36</c:f>
              <c:strCache>
                <c:ptCount val="1"/>
                <c:pt idx="0">
                  <c:v>別海町水道事業会計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29.5</c:v>
                </c:pt>
                <c:pt idx="2">
                  <c:v>#N/A</c:v>
                </c:pt>
                <c:pt idx="3">
                  <c:v>29.44</c:v>
                </c:pt>
                <c:pt idx="4">
                  <c:v>#N/A</c:v>
                </c:pt>
                <c:pt idx="5">
                  <c:v>28.29</c:v>
                </c:pt>
                <c:pt idx="6">
                  <c:v>#N/A</c:v>
                </c:pt>
                <c:pt idx="7">
                  <c:v>25.95</c:v>
                </c:pt>
                <c:pt idx="8">
                  <c:v>#N/A</c:v>
                </c:pt>
                <c:pt idx="9">
                  <c:v>24.62</c:v>
                </c:pt>
              </c:numCache>
            </c:numRef>
          </c:val>
          <c:extLst xmlns:c16r2="http://schemas.microsoft.com/office/drawing/2015/06/chart">
            <c:ext xmlns:c16="http://schemas.microsoft.com/office/drawing/2014/chart" uri="{C3380CC4-5D6E-409C-BE32-E72D297353CC}">
              <c16:uniqueId val="{00000009-3555-4B17-9C37-6D9DDA842285}"/>
            </c:ext>
          </c:extLst>
        </c:ser>
        <c:dLbls>
          <c:showLegendKey val="0"/>
          <c:showVal val="0"/>
          <c:showCatName val="0"/>
          <c:showSerName val="0"/>
          <c:showPercent val="0"/>
          <c:showBubbleSize val="0"/>
        </c:dLbls>
        <c:gapWidth val="150"/>
        <c:overlap val="100"/>
        <c:axId val="165676544"/>
        <c:axId val="165678080"/>
      </c:barChart>
      <c:catAx>
        <c:axId val="16567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678080"/>
        <c:crosses val="autoZero"/>
        <c:auto val="1"/>
        <c:lblAlgn val="ctr"/>
        <c:lblOffset val="100"/>
        <c:tickLblSkip val="1"/>
        <c:tickMarkSkip val="1"/>
        <c:noMultiLvlLbl val="0"/>
      </c:catAx>
      <c:valAx>
        <c:axId val="16567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7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1397</c:v>
                </c:pt>
                <c:pt idx="5">
                  <c:v>1480</c:v>
                </c:pt>
                <c:pt idx="8">
                  <c:v>1446</c:v>
                </c:pt>
                <c:pt idx="11">
                  <c:v>1430</c:v>
                </c:pt>
                <c:pt idx="14">
                  <c:v>1431</c:v>
                </c:pt>
              </c:numCache>
            </c:numRef>
          </c:val>
          <c:extLst xmlns:c16r2="http://schemas.microsoft.com/office/drawing/2015/06/chart">
            <c:ext xmlns:c16="http://schemas.microsoft.com/office/drawing/2014/chart" uri="{C3380CC4-5D6E-409C-BE32-E72D297353CC}">
              <c16:uniqueId val="{00000000-866A-447E-A1FF-0507D7A279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1-866A-447E-A1FF-0507D7A279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98</c:v>
                </c:pt>
                <c:pt idx="3">
                  <c:v>78</c:v>
                </c:pt>
                <c:pt idx="6">
                  <c:v>73</c:v>
                </c:pt>
                <c:pt idx="9">
                  <c:v>64</c:v>
                </c:pt>
                <c:pt idx="12">
                  <c:v>67</c:v>
                </c:pt>
              </c:numCache>
            </c:numRef>
          </c:val>
          <c:extLst xmlns:c16r2="http://schemas.microsoft.com/office/drawing/2015/06/chart">
            <c:ext xmlns:c16="http://schemas.microsoft.com/office/drawing/2014/chart" uri="{C3380CC4-5D6E-409C-BE32-E72D297353CC}">
              <c16:uniqueId val="{00000002-866A-447E-A1FF-0507D7A279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145</c:v>
                </c:pt>
                <c:pt idx="3">
                  <c:v>117</c:v>
                </c:pt>
                <c:pt idx="6">
                  <c:v>159</c:v>
                </c:pt>
                <c:pt idx="9">
                  <c:v>165</c:v>
                </c:pt>
                <c:pt idx="12">
                  <c:v>165</c:v>
                </c:pt>
              </c:numCache>
            </c:numRef>
          </c:val>
          <c:extLst xmlns:c16r2="http://schemas.microsoft.com/office/drawing/2015/06/chart">
            <c:ext xmlns:c16="http://schemas.microsoft.com/office/drawing/2014/chart" uri="{C3380CC4-5D6E-409C-BE32-E72D297353CC}">
              <c16:uniqueId val="{00000003-866A-447E-A1FF-0507D7A279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386</c:v>
                </c:pt>
                <c:pt idx="3">
                  <c:v>410</c:v>
                </c:pt>
                <c:pt idx="6">
                  <c:v>411</c:v>
                </c:pt>
                <c:pt idx="9">
                  <c:v>417</c:v>
                </c:pt>
                <c:pt idx="12">
                  <c:v>370</c:v>
                </c:pt>
              </c:numCache>
            </c:numRef>
          </c:val>
          <c:extLst xmlns:c16r2="http://schemas.microsoft.com/office/drawing/2015/06/chart">
            <c:ext xmlns:c16="http://schemas.microsoft.com/office/drawing/2014/chart" uri="{C3380CC4-5D6E-409C-BE32-E72D297353CC}">
              <c16:uniqueId val="{00000004-866A-447E-A1FF-0507D7A279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6A-447E-A1FF-0507D7A279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6A-447E-A1FF-0507D7A279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1843</c:v>
                </c:pt>
                <c:pt idx="3">
                  <c:v>1845</c:v>
                </c:pt>
                <c:pt idx="6">
                  <c:v>1771</c:v>
                </c:pt>
                <c:pt idx="9">
                  <c:v>1729</c:v>
                </c:pt>
                <c:pt idx="12">
                  <c:v>1769</c:v>
                </c:pt>
              </c:numCache>
            </c:numRef>
          </c:val>
          <c:extLst xmlns:c16r2="http://schemas.microsoft.com/office/drawing/2015/06/chart">
            <c:ext xmlns:c16="http://schemas.microsoft.com/office/drawing/2014/chart" uri="{C3380CC4-5D6E-409C-BE32-E72D297353CC}">
              <c16:uniqueId val="{00000007-866A-447E-A1FF-0507D7A279CE}"/>
            </c:ext>
          </c:extLst>
        </c:ser>
        <c:dLbls>
          <c:showLegendKey val="0"/>
          <c:showVal val="0"/>
          <c:showCatName val="0"/>
          <c:showSerName val="0"/>
          <c:showPercent val="0"/>
          <c:showBubbleSize val="0"/>
        </c:dLbls>
        <c:gapWidth val="100"/>
        <c:overlap val="100"/>
        <c:axId val="137540352"/>
        <c:axId val="137542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1075</c:v>
                </c:pt>
                <c:pt idx="2">
                  <c:v>#N/A</c:v>
                </c:pt>
                <c:pt idx="3">
                  <c:v>#N/A</c:v>
                </c:pt>
                <c:pt idx="4">
                  <c:v>970</c:v>
                </c:pt>
                <c:pt idx="5">
                  <c:v>#N/A</c:v>
                </c:pt>
                <c:pt idx="6">
                  <c:v>#N/A</c:v>
                </c:pt>
                <c:pt idx="7">
                  <c:v>969</c:v>
                </c:pt>
                <c:pt idx="8">
                  <c:v>#N/A</c:v>
                </c:pt>
                <c:pt idx="9">
                  <c:v>#N/A</c:v>
                </c:pt>
                <c:pt idx="10">
                  <c:v>946</c:v>
                </c:pt>
                <c:pt idx="11">
                  <c:v>#N/A</c:v>
                </c:pt>
                <c:pt idx="12">
                  <c:v>#N/A</c:v>
                </c:pt>
                <c:pt idx="13">
                  <c:v>941</c:v>
                </c:pt>
                <c:pt idx="14">
                  <c:v>#N/A</c:v>
                </c:pt>
              </c:numCache>
            </c:numRef>
          </c:val>
          <c:smooth val="0"/>
          <c:extLst xmlns:c16r2="http://schemas.microsoft.com/office/drawing/2015/06/chart">
            <c:ext xmlns:c16="http://schemas.microsoft.com/office/drawing/2014/chart" uri="{C3380CC4-5D6E-409C-BE32-E72D297353CC}">
              <c16:uniqueId val="{00000008-866A-447E-A1FF-0507D7A279CE}"/>
            </c:ext>
          </c:extLst>
        </c:ser>
        <c:dLbls>
          <c:showLegendKey val="0"/>
          <c:showVal val="0"/>
          <c:showCatName val="0"/>
          <c:showSerName val="0"/>
          <c:showPercent val="0"/>
          <c:showBubbleSize val="0"/>
        </c:dLbls>
        <c:marker val="1"/>
        <c:smooth val="0"/>
        <c:axId val="137540352"/>
        <c:axId val="137542272"/>
      </c:lineChart>
      <c:catAx>
        <c:axId val="13754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542272"/>
        <c:crosses val="autoZero"/>
        <c:auto val="1"/>
        <c:lblAlgn val="ctr"/>
        <c:lblOffset val="100"/>
        <c:tickLblSkip val="1"/>
        <c:tickMarkSkip val="1"/>
        <c:noMultiLvlLbl val="0"/>
      </c:catAx>
      <c:valAx>
        <c:axId val="13754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4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12258</c:v>
                </c:pt>
                <c:pt idx="5">
                  <c:v>11973</c:v>
                </c:pt>
                <c:pt idx="8">
                  <c:v>11864</c:v>
                </c:pt>
                <c:pt idx="11">
                  <c:v>11964</c:v>
                </c:pt>
                <c:pt idx="14">
                  <c:v>11623</c:v>
                </c:pt>
              </c:numCache>
            </c:numRef>
          </c:val>
          <c:extLst xmlns:c16r2="http://schemas.microsoft.com/office/drawing/2015/06/chart">
            <c:ext xmlns:c16="http://schemas.microsoft.com/office/drawing/2014/chart" uri="{C3380CC4-5D6E-409C-BE32-E72D297353CC}">
              <c16:uniqueId val="{00000000-7F19-4368-B16B-14C2E6D4BD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584</c:v>
                </c:pt>
                <c:pt idx="5">
                  <c:v>493</c:v>
                </c:pt>
                <c:pt idx="8">
                  <c:v>372</c:v>
                </c:pt>
                <c:pt idx="11">
                  <c:v>365</c:v>
                </c:pt>
                <c:pt idx="14">
                  <c:v>346</c:v>
                </c:pt>
              </c:numCache>
            </c:numRef>
          </c:val>
          <c:extLst xmlns:c16r2="http://schemas.microsoft.com/office/drawing/2015/06/chart">
            <c:ext xmlns:c16="http://schemas.microsoft.com/office/drawing/2014/chart" uri="{C3380CC4-5D6E-409C-BE32-E72D297353CC}">
              <c16:uniqueId val="{00000001-7F19-4368-B16B-14C2E6D4BD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4426</c:v>
                </c:pt>
                <c:pt idx="5">
                  <c:v>4597</c:v>
                </c:pt>
                <c:pt idx="8">
                  <c:v>4839</c:v>
                </c:pt>
                <c:pt idx="11">
                  <c:v>4927</c:v>
                </c:pt>
                <c:pt idx="14">
                  <c:v>4646</c:v>
                </c:pt>
              </c:numCache>
            </c:numRef>
          </c:val>
          <c:extLst xmlns:c16r2="http://schemas.microsoft.com/office/drawing/2015/06/chart">
            <c:ext xmlns:c16="http://schemas.microsoft.com/office/drawing/2014/chart" uri="{C3380CC4-5D6E-409C-BE32-E72D297353CC}">
              <c16:uniqueId val="{00000002-7F19-4368-B16B-14C2E6D4BD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F19-4368-B16B-14C2E6D4BD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F19-4368-B16B-14C2E6D4BD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19-4368-B16B-14C2E6D4BD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2009</c:v>
                </c:pt>
                <c:pt idx="3">
                  <c:v>1828</c:v>
                </c:pt>
                <c:pt idx="6">
                  <c:v>1700</c:v>
                </c:pt>
                <c:pt idx="9">
                  <c:v>1636</c:v>
                </c:pt>
                <c:pt idx="12">
                  <c:v>1626</c:v>
                </c:pt>
              </c:numCache>
            </c:numRef>
          </c:val>
          <c:extLst xmlns:c16r2="http://schemas.microsoft.com/office/drawing/2015/06/chart">
            <c:ext xmlns:c16="http://schemas.microsoft.com/office/drawing/2014/chart" uri="{C3380CC4-5D6E-409C-BE32-E72D297353CC}">
              <c16:uniqueId val="{00000006-7F19-4368-B16B-14C2E6D4BD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1397</c:v>
                </c:pt>
                <c:pt idx="3">
                  <c:v>1300</c:v>
                </c:pt>
                <c:pt idx="6">
                  <c:v>1216</c:v>
                </c:pt>
                <c:pt idx="9">
                  <c:v>1068</c:v>
                </c:pt>
                <c:pt idx="12">
                  <c:v>917</c:v>
                </c:pt>
              </c:numCache>
            </c:numRef>
          </c:val>
          <c:extLst xmlns:c16r2="http://schemas.microsoft.com/office/drawing/2015/06/chart">
            <c:ext xmlns:c16="http://schemas.microsoft.com/office/drawing/2014/chart" uri="{C3380CC4-5D6E-409C-BE32-E72D297353CC}">
              <c16:uniqueId val="{00000007-7F19-4368-B16B-14C2E6D4BD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3470</c:v>
                </c:pt>
                <c:pt idx="3">
                  <c:v>3313</c:v>
                </c:pt>
                <c:pt idx="6">
                  <c:v>3112</c:v>
                </c:pt>
                <c:pt idx="9">
                  <c:v>2920</c:v>
                </c:pt>
                <c:pt idx="12">
                  <c:v>2696</c:v>
                </c:pt>
              </c:numCache>
            </c:numRef>
          </c:val>
          <c:extLst xmlns:c16r2="http://schemas.microsoft.com/office/drawing/2015/06/chart">
            <c:ext xmlns:c16="http://schemas.microsoft.com/office/drawing/2014/chart" uri="{C3380CC4-5D6E-409C-BE32-E72D297353CC}">
              <c16:uniqueId val="{00000008-7F19-4368-B16B-14C2E6D4BD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172</c:v>
                </c:pt>
                <c:pt idx="3">
                  <c:v>140</c:v>
                </c:pt>
                <c:pt idx="6">
                  <c:v>108</c:v>
                </c:pt>
                <c:pt idx="9">
                  <c:v>79</c:v>
                </c:pt>
                <c:pt idx="12">
                  <c:v>90</c:v>
                </c:pt>
              </c:numCache>
            </c:numRef>
          </c:val>
          <c:extLst xmlns:c16r2="http://schemas.microsoft.com/office/drawing/2015/06/chart">
            <c:ext xmlns:c16="http://schemas.microsoft.com/office/drawing/2014/chart" uri="{C3380CC4-5D6E-409C-BE32-E72D297353CC}">
              <c16:uniqueId val="{00000009-7F19-4368-B16B-14C2E6D4BD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15419</c:v>
                </c:pt>
                <c:pt idx="3">
                  <c:v>15212</c:v>
                </c:pt>
                <c:pt idx="6">
                  <c:v>15478</c:v>
                </c:pt>
                <c:pt idx="9">
                  <c:v>15819</c:v>
                </c:pt>
                <c:pt idx="12">
                  <c:v>15823</c:v>
                </c:pt>
              </c:numCache>
            </c:numRef>
          </c:val>
          <c:extLst xmlns:c16r2="http://schemas.microsoft.com/office/drawing/2015/06/chart">
            <c:ext xmlns:c16="http://schemas.microsoft.com/office/drawing/2014/chart" uri="{C3380CC4-5D6E-409C-BE32-E72D297353CC}">
              <c16:uniqueId val="{0000000A-7F19-4368-B16B-14C2E6D4BD00}"/>
            </c:ext>
          </c:extLst>
        </c:ser>
        <c:dLbls>
          <c:showLegendKey val="0"/>
          <c:showVal val="0"/>
          <c:showCatName val="0"/>
          <c:showSerName val="0"/>
          <c:showPercent val="0"/>
          <c:showBubbleSize val="0"/>
        </c:dLbls>
        <c:gapWidth val="100"/>
        <c:overlap val="100"/>
        <c:axId val="166299136"/>
        <c:axId val="166301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5199</c:v>
                </c:pt>
                <c:pt idx="2">
                  <c:v>#N/A</c:v>
                </c:pt>
                <c:pt idx="3">
                  <c:v>#N/A</c:v>
                </c:pt>
                <c:pt idx="4">
                  <c:v>4729</c:v>
                </c:pt>
                <c:pt idx="5">
                  <c:v>#N/A</c:v>
                </c:pt>
                <c:pt idx="6">
                  <c:v>#N/A</c:v>
                </c:pt>
                <c:pt idx="7">
                  <c:v>4540</c:v>
                </c:pt>
                <c:pt idx="8">
                  <c:v>#N/A</c:v>
                </c:pt>
                <c:pt idx="9">
                  <c:v>#N/A</c:v>
                </c:pt>
                <c:pt idx="10">
                  <c:v>4268</c:v>
                </c:pt>
                <c:pt idx="11">
                  <c:v>#N/A</c:v>
                </c:pt>
                <c:pt idx="12">
                  <c:v>#N/A</c:v>
                </c:pt>
                <c:pt idx="13">
                  <c:v>4536</c:v>
                </c:pt>
                <c:pt idx="14">
                  <c:v>#N/A</c:v>
                </c:pt>
              </c:numCache>
            </c:numRef>
          </c:val>
          <c:smooth val="0"/>
          <c:extLst xmlns:c16r2="http://schemas.microsoft.com/office/drawing/2015/06/chart">
            <c:ext xmlns:c16="http://schemas.microsoft.com/office/drawing/2014/chart" uri="{C3380CC4-5D6E-409C-BE32-E72D297353CC}">
              <c16:uniqueId val="{0000000B-7F19-4368-B16B-14C2E6D4BD00}"/>
            </c:ext>
          </c:extLst>
        </c:ser>
        <c:dLbls>
          <c:showLegendKey val="0"/>
          <c:showVal val="0"/>
          <c:showCatName val="0"/>
          <c:showSerName val="0"/>
          <c:showPercent val="0"/>
          <c:showBubbleSize val="0"/>
        </c:dLbls>
        <c:marker val="1"/>
        <c:smooth val="0"/>
        <c:axId val="166299136"/>
        <c:axId val="166301056"/>
      </c:lineChart>
      <c:catAx>
        <c:axId val="16629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301056"/>
        <c:crosses val="autoZero"/>
        <c:auto val="1"/>
        <c:lblAlgn val="ctr"/>
        <c:lblOffset val="100"/>
        <c:tickLblSkip val="1"/>
        <c:tickMarkSkip val="1"/>
        <c:noMultiLvlLbl val="0"/>
      </c:catAx>
      <c:valAx>
        <c:axId val="16630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9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2986</c:v>
                </c:pt>
                <c:pt idx="1">
                  <c:v>2850</c:v>
                </c:pt>
                <c:pt idx="2">
                  <c:v>2454</c:v>
                </c:pt>
              </c:numCache>
            </c:numRef>
          </c:val>
          <c:extLst xmlns:c16r2="http://schemas.microsoft.com/office/drawing/2015/06/chart">
            <c:ext xmlns:c16="http://schemas.microsoft.com/office/drawing/2014/chart" uri="{C3380CC4-5D6E-409C-BE32-E72D297353CC}">
              <c16:uniqueId val="{00000000-6B34-4AEA-8F10-9CA2AF53B1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589</c:v>
                </c:pt>
                <c:pt idx="1">
                  <c:v>866</c:v>
                </c:pt>
                <c:pt idx="2">
                  <c:v>813</c:v>
                </c:pt>
              </c:numCache>
            </c:numRef>
          </c:val>
          <c:extLst xmlns:c16r2="http://schemas.microsoft.com/office/drawing/2015/06/chart">
            <c:ext xmlns:c16="http://schemas.microsoft.com/office/drawing/2014/chart" uri="{C3380CC4-5D6E-409C-BE32-E72D297353CC}">
              <c16:uniqueId val="{00000001-6B34-4AEA-8F10-9CA2AF53B1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1260</c:v>
                </c:pt>
                <c:pt idx="1">
                  <c:v>1117</c:v>
                </c:pt>
                <c:pt idx="2">
                  <c:v>1038</c:v>
                </c:pt>
              </c:numCache>
            </c:numRef>
          </c:val>
          <c:extLst xmlns:c16r2="http://schemas.microsoft.com/office/drawing/2015/06/chart">
            <c:ext xmlns:c16="http://schemas.microsoft.com/office/drawing/2014/chart" uri="{C3380CC4-5D6E-409C-BE32-E72D297353CC}">
              <c16:uniqueId val="{00000002-6B34-4AEA-8F10-9CA2AF53B18F}"/>
            </c:ext>
          </c:extLst>
        </c:ser>
        <c:dLbls>
          <c:showLegendKey val="0"/>
          <c:showVal val="0"/>
          <c:showCatName val="0"/>
          <c:showSerName val="0"/>
          <c:showPercent val="0"/>
          <c:showBubbleSize val="0"/>
        </c:dLbls>
        <c:gapWidth val="120"/>
        <c:overlap val="100"/>
        <c:axId val="166120064"/>
        <c:axId val="166130048"/>
      </c:barChart>
      <c:catAx>
        <c:axId val="16612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130048"/>
        <c:crosses val="autoZero"/>
        <c:auto val="1"/>
        <c:lblAlgn val="ctr"/>
        <c:lblOffset val="100"/>
        <c:tickLblSkip val="1"/>
        <c:tickMarkSkip val="1"/>
        <c:noMultiLvlLbl val="0"/>
      </c:catAx>
      <c:valAx>
        <c:axId val="166130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12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{0E1DF76C-F5C5-4058-A412-BDE5848F2A02}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33A-4EF3-BB95-E6E78C18A81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{80B002DC-C40A-4244-BF91-BEF20913C155}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3A-4EF3-BB95-E6E78C18A81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{1BC82AB9-E0B5-478A-B72E-CD33F5959877}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3A-4EF3-BB95-E6E78C18A81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{78DEEDDA-5312-429B-8289-467CF3AB6F87}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3A-4EF3-BB95-E6E78C18A81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{84BDE084-00CF-427A-AEDB-D2FBD90EE42B}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3A-4EF3-BB95-E6E78C18A81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{C4C4BBA3-4A11-451E-898F-25B8998E7F84}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33A-4EF3-BB95-E6E78C18A81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{CE6948A4-FE21-49F1-B707-F30AD639E7A0}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33A-4EF3-BB95-E6E78C18A81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{F010CAA1-2825-4E6D-90CD-A30D72A89C2C}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33A-4EF3-BB95-E6E78C18A81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{1F302AE5-94EB-403F-B6FF-080EF0C7E3D4}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33A-4EF3-BB95-E6E78C18A8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60.2</c:v>
                </c:pt>
                <c:pt idx="24">
                  <c:v>61</c:v>
                </c:pt>
                <c:pt idx="32">
                  <c:v>61.7</c:v>
                </c:pt>
              </c:numCache>
            </c:numRef>
          </c:xVal>
          <c:yVal>
            <c:numRef>
              <c:f>公会計指標分析・財政指標組合せ分析表!$BP$51:$DC$51</c:f>
              <c:numCache>
                <c:formatCode>#,##0.0;"▲ "#,##0.0</c:formatCode>
                <c:ptCount val="40"/>
                <c:pt idx="16">
                  <c:v>53.5</c:v>
                </c:pt>
                <c:pt idx="24">
                  <c:v>52.1</c:v>
                </c:pt>
                <c:pt idx="32">
                  <c:v>54.3</c:v>
                </c:pt>
              </c:numCache>
            </c:numRef>
          </c:yVal>
          <c:smooth val="0"/>
          <c:extLst xmlns:c16r2="http://schemas.microsoft.com/office/drawing/2015/06/chart">
            <c:ext xmlns:c16="http://schemas.microsoft.com/office/drawing/2014/chart" uri="{C3380CC4-5D6E-409C-BE32-E72D297353CC}">
              <c16:uniqueId val="{00000009-B33A-4EF3-BB95-E6E78C18A8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{F9C7F0BA-F4C6-484E-B8B6-C2C045A92C11}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33A-4EF3-BB95-E6E78C18A81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{6151FF1F-ADC1-468F-9E35-45D92F65B0FF}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3A-4EF3-BB95-E6E78C18A81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{6456ADE1-B6AE-4383-B6A9-4D602B3EB68F}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3A-4EF3-BB95-E6E78C18A81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{25B04B27-7571-4377-9AEF-2F59090F4E56}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3A-4EF3-BB95-E6E78C18A81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{3AB6FE63-5C5F-425A-956E-32CA78E6F3F9}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3A-4EF3-BB95-E6E78C18A81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{5DBBBB79-D6D1-4A7B-A417-CBC15C0708A1}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33A-4EF3-BB95-E6E78C18A81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{B0944284-FB30-4088-B360-23A1FCA20372}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33A-4EF3-BB95-E6E78C18A81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{9D548D57-7F70-4B75-955D-F38D2D71EEC2}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33A-4EF3-BB95-E6E78C18A81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{CF64AD8D-BAB6-401C-AC42-D6CFBD7F22E9}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33A-4EF3-BB95-E6E78C18A8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pt idx="32">
                  <c:v>58.8</c:v>
                </c:pt>
              </c:numCache>
            </c:numRef>
          </c:xVal>
          <c:yVal>
            <c:numRef>
              <c:f>公会計指標分析・財政指標組合せ分析表!$BP$55:$DC$55</c:f>
              <c:numCache>
                <c:formatCode>#,##0.0;"▲ "#,##0.0</c:formatCode>
                <c:ptCount val="40"/>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B33A-4EF3-BB95-E6E78C18A815}"/>
            </c:ext>
          </c:extLst>
        </c:ser>
        <c:dLbls>
          <c:showLegendKey val="0"/>
          <c:showVal val="1"/>
          <c:showCatName val="0"/>
          <c:showSerName val="0"/>
          <c:showPercent val="0"/>
          <c:showBubbleSize val="0"/>
        </c:dLbls>
        <c:axId val="166164736"/>
        <c:axId val="166171008"/>
      </c:scatterChart>
      <c:valAx>
        <c:axId val="166164736"/>
        <c:scaling>
          <c:orientation val="minMax"/>
          <c:max val="62.2"/>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171008"/>
        <c:crosses val="autoZero"/>
        <c:crossBetween val="midCat"/>
      </c:valAx>
      <c:valAx>
        <c:axId val="166171008"/>
        <c:scaling>
          <c:orientation val="minMax"/>
          <c:max val="61"/>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16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{4628344F-55BE-43F8-94BE-89F781FC5301}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BCA-4E4E-94F7-4C627609CC8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{CC2AF2A9-1140-42D8-82F2-BB8C32A510BB}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CA-4E4E-94F7-4C627609CC8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{39EB3C25-B04C-4A3B-805F-CA8717EECA33}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CA-4E4E-94F7-4C627609CC8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{9806E765-68B2-47DA-A330-B3073473AF7B}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CA-4E4E-94F7-4C627609CC8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{B930259F-7354-4DCF-95E3-B462CAA1298C}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CA-4E4E-94F7-4C627609CC82}"/>
                </c:ext>
              </c:extLst>
            </c:dLbl>
            <c:dLbl>
              <c:idx val="8"/>
              <c:layout>
                <c:manualLayout>
                  <c:x val="-3.6331833135757545E-2"/>
                  <c:y val="-5.248587752507522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{A7F05F52-FDB5-4DD1-8047-0BFCF7722241}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BCA-4E4E-94F7-4C627609CC8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{44BA4C22-CE81-480D-8A39-12427174F565}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BCA-4E4E-94F7-4C627609CC8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{44887E7C-4581-47DE-81BA-CE40DB1B4EB7}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BCA-4E4E-94F7-4C627609CC8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{1955ACE7-B0C5-41C9-8922-6D01D9CF9A40}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BCA-4E4E-94F7-4C627609CC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12.3</c:v>
                </c:pt>
                <c:pt idx="16">
                  <c:v>11.8</c:v>
                </c:pt>
                <c:pt idx="24">
                  <c:v>11.6</c:v>
                </c:pt>
                <c:pt idx="32">
                  <c:v>11.4</c:v>
                </c:pt>
              </c:numCache>
            </c:numRef>
          </c:xVal>
          <c:yVal>
            <c:numRef>
              <c:f>公会計指標分析・財政指標組合せ分析表!$BP$73:$DC$73</c:f>
              <c:numCache>
                <c:formatCode>#,##0.0;"▲ "#,##0.0</c:formatCode>
                <c:ptCount val="40"/>
                <c:pt idx="0">
                  <c:v>59.5</c:v>
                </c:pt>
                <c:pt idx="8">
                  <c:v>57.6</c:v>
                </c:pt>
                <c:pt idx="16">
                  <c:v>53.5</c:v>
                </c:pt>
                <c:pt idx="24">
                  <c:v>52.1</c:v>
                </c:pt>
                <c:pt idx="32">
                  <c:v>54.3</c:v>
                </c:pt>
              </c:numCache>
            </c:numRef>
          </c:yVal>
          <c:smooth val="0"/>
          <c:extLst xmlns:c16r2="http://schemas.microsoft.com/office/drawing/2015/06/chart">
            <c:ext xmlns:c16="http://schemas.microsoft.com/office/drawing/2014/chart" uri="{C3380CC4-5D6E-409C-BE32-E72D297353CC}">
              <c16:uniqueId val="{00000009-5BCA-4E4E-94F7-4C627609CC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064150102463859E-2"/>
                  <c:y val="-7.2347416650512683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{6550B2FD-88D7-47C4-BF5B-AB5C93000CCF}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BCA-4E4E-94F7-4C627609CC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{40F97297-C08B-4DEC-BB4C-AA7576B1FC40}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CA-4E4E-94F7-4C627609CC8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{F63DA5CA-1EBF-4B68-80C3-2E549525FFA4}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CA-4E4E-94F7-4C627609CC8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{8E1F2D41-02B2-44B6-ADD0-17B9CB7F65B3}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CA-4E4E-94F7-4C627609CC8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{2B2E751E-2C72-4A97-8F1F-14285D4207D7}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CA-4E4E-94F7-4C627609CC8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{CDC51FC5-E1C6-4996-92B3-56919C00D8CD}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BCA-4E4E-94F7-4C627609CC8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{A5FCC42E-8256-40AB-8522-9EA6106744AF}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BCA-4E4E-94F7-4C627609CC8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{6437DE78-28B5-4BBD-A39F-B3AB968DAAD8}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BCA-4E4E-94F7-4C627609CC8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{211E6D46-F28B-49EC-9B84-80C1D9F4D99C}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BCA-4E4E-94F7-4C627609CC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5BCA-4E4E-94F7-4C627609CC82}"/>
            </c:ext>
          </c:extLst>
        </c:ser>
        <c:dLbls>
          <c:showLegendKey val="0"/>
          <c:showVal val="1"/>
          <c:showCatName val="0"/>
          <c:showSerName val="0"/>
          <c:showPercent val="0"/>
          <c:showBubbleSize val="0"/>
        </c:dLbls>
        <c:axId val="166655872"/>
        <c:axId val="166694912"/>
      </c:scatterChart>
      <c:valAx>
        <c:axId val="166655872"/>
        <c:scaling>
          <c:orientation val="minMax"/>
          <c:max val="13.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694912"/>
        <c:crosses val="autoZero"/>
        <c:crossBetween val="midCat"/>
      </c:valAx>
      <c:valAx>
        <c:axId val="166694912"/>
        <c:scaling>
          <c:orientation val="minMax"/>
          <c:max val="67"/>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655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15,377
15,110
1,319.63
20,390,145
20,295,985
89,362
9,724,470
15,822,566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低迷が続き、個人法人ともに町民税等の増収が見込めない中、人口に比して広大な行政面積を有していることから、施設が多く維持費等に係る費用が膨らみ、全国平均と比較すると財政力指数は大きく下回っている状況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今後においても、可能な限り自主財源の確保に努めます。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交付税が減額交付となったことに加え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、施設に係る光熱水費や燃料費といった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が増えたことにより、経常収支比率は、前年度比</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ポイント増となりました。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先を見通すことが難しい地方交付税への依存割合が高い本町は、その交付額の増減により、当該比率が大きな影響を受けないよう、今後においても経常経費の適切な執行に努めます。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62</xdr:row>
      <xdr:rowOff>54102</xdr:rowOff>
    </xdr:to>
    <xdr:cxnSp macro="">
      <xdr:nvCxnSpPr>
        <xdr:cNvPr id="130" name="直線コネクタ 129"/>
        <xdr:cNvCxnSpPr/>
      </xdr:nvCxnSpPr>
      <xdr:spPr>
        <a:xfrm>
          <a:off x="4114800" y="10413746"/>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114808</xdr:rowOff>
    </xdr:from>
    <xdr:to>
      <xdr:col>19</xdr:col>
      <xdr:colOff>133350</xdr:colOff>
      <xdr:row>60</xdr:row>
      <xdr:rowOff>126746</xdr:rowOff>
    </xdr:to>
    <xdr:cxnSp macro="">
      <xdr:nvCxnSpPr>
        <xdr:cNvPr id="133" name="直線コネクタ 132"/>
        <xdr:cNvCxnSpPr/>
      </xdr:nvCxnSpPr>
      <xdr:spPr>
        <a:xfrm>
          <a:off x="3225800" y="1023035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114808</xdr:rowOff>
    </xdr:from>
    <xdr:to>
      <xdr:col>15</xdr:col>
      <xdr:colOff>82550</xdr:colOff>
      <xdr:row>59</xdr:row>
      <xdr:rowOff>163068</xdr:rowOff>
    </xdr:to>
    <xdr:cxnSp macro="">
      <xdr:nvCxnSpPr>
        <xdr:cNvPr id="136" name="直線コネクタ 135"/>
        <xdr:cNvCxnSpPr/>
      </xdr:nvCxnSpPr>
      <xdr:spPr>
        <a:xfrm flipV="1">
          <a:off x="2336800" y="102303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136652</xdr:rowOff>
    </xdr:from>
    <xdr:to>
      <xdr:col>11</xdr:col>
      <xdr:colOff>31750</xdr:colOff>
      <xdr:row>59</xdr:row>
      <xdr:rowOff>163068</xdr:rowOff>
    </xdr:to>
    <xdr:cxnSp macro="">
      <xdr:nvCxnSpPr>
        <xdr:cNvPr id="139" name="直線コネクタ 138"/>
        <xdr:cNvCxnSpPr/>
      </xdr:nvCxnSpPr>
      <xdr:spPr>
        <a:xfrm>
          <a:off x="1447800" y="1008075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9" name="楕円 148"/>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146829</xdr:rowOff>
    </xdr:from>
    <xdr:ext cx="762000" cy="259045"/>
    <xdr:sp macro="" textlink="">
      <xdr:nvSpPr>
        <xdr:cNvPr id="150" name="財政構造の弾力性該当値テキスト"/>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1" name="楕円 150"/>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2" name="テキスト ボックス 151"/>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64008</xdr:rowOff>
    </xdr:from>
    <xdr:to>
      <xdr:col>15</xdr:col>
      <xdr:colOff>133350</xdr:colOff>
      <xdr:row>59</xdr:row>
      <xdr:rowOff>165608</xdr:rowOff>
    </xdr:to>
    <xdr:sp macro="" textlink="">
      <xdr:nvSpPr>
        <xdr:cNvPr id="153" name="楕円 152"/>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4335</xdr:rowOff>
    </xdr:from>
    <xdr:ext cx="762000" cy="259045"/>
    <xdr:sp macro="" textlink="">
      <xdr:nvSpPr>
        <xdr:cNvPr id="154" name="テキスト ボックス 153"/>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112268</xdr:rowOff>
    </xdr:from>
    <xdr:to>
      <xdr:col>11</xdr:col>
      <xdr:colOff>82550</xdr:colOff>
      <xdr:row>60</xdr:row>
      <xdr:rowOff>42418</xdr:rowOff>
    </xdr:to>
    <xdr:sp macro="" textlink="">
      <xdr:nvSpPr>
        <xdr:cNvPr id="155" name="楕円 154"/>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52595</xdr:rowOff>
    </xdr:from>
    <xdr:ext cx="762000" cy="259045"/>
    <xdr:sp macro="" textlink="">
      <xdr:nvSpPr>
        <xdr:cNvPr id="156" name="テキスト ボックス 155"/>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85852</xdr:rowOff>
    </xdr:from>
    <xdr:to>
      <xdr:col>7</xdr:col>
      <xdr:colOff>31750</xdr:colOff>
      <xdr:row>59</xdr:row>
      <xdr:rowOff>16002</xdr:rowOff>
    </xdr:to>
    <xdr:sp macro="" textlink="">
      <xdr:nvSpPr>
        <xdr:cNvPr id="157" name="楕円 156"/>
        <xdr:cNvSpPr/>
      </xdr:nvSpPr>
      <xdr:spPr>
        <a:xfrm>
          <a:off x="1397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26179</xdr:rowOff>
    </xdr:from>
    <xdr:ext cx="762000" cy="259045"/>
    <xdr:sp macro="" textlink="">
      <xdr:nvSpPr>
        <xdr:cNvPr id="158" name="テキスト ボックス 157"/>
        <xdr:cNvSpPr txBox="1"/>
      </xdr:nvSpPr>
      <xdr:spPr>
        <a:xfrm>
          <a:off x="1066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人口の微減が続く中、広大な行政面積を有していることから、施設が多く維持費や配置する職員の人件費が膨らみ、類似団体と比較すると大幅に上回っています。</a:t>
          </a:r>
        </a:p>
        <a:p>
          <a:r>
            <a:rPr kumimoji="1" lang="ja-JP" altLang="en-US" sz="1300">
              <a:latin typeface="ＭＳ Ｐゴシック" panose="020B0600070205080204" pitchFamily="50" charset="-128"/>
              <a:ea typeface="ＭＳ Ｐゴシック" panose="020B0600070205080204" pitchFamily="50" charset="-128"/>
            </a:rPr>
            <a:t>　行政サービスの低下にならぬようバランスを考慮しつつ、今後も適正な配置と経費の削減に努めます。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158248</xdr:rowOff>
    </xdr:from>
    <xdr:to>
      <xdr:col>23</xdr:col>
      <xdr:colOff>133350</xdr:colOff>
      <xdr:row>86</xdr:row>
      <xdr:rowOff>159136</xdr:rowOff>
    </xdr:to>
    <xdr:cxnSp macro="">
      <xdr:nvCxnSpPr>
        <xdr:cNvPr id="191" name="直線コネクタ 190"/>
        <xdr:cNvCxnSpPr/>
      </xdr:nvCxnSpPr>
      <xdr:spPr>
        <a:xfrm>
          <a:off x="4114800" y="14902948"/>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47395</xdr:rowOff>
    </xdr:from>
    <xdr:ext cx="762000" cy="259045"/>
    <xdr:sp macro="" textlink="">
      <xdr:nvSpPr>
        <xdr:cNvPr id="192" name="人件費・物件費等の状況平均値テキスト"/>
        <xdr:cNvSpPr txBox="1"/>
      </xdr:nvSpPr>
      <xdr:spPr>
        <a:xfrm>
          <a:off x="5041900" y="1410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71524</xdr:rowOff>
    </xdr:from>
    <xdr:to>
      <xdr:col>19</xdr:col>
      <xdr:colOff>133350</xdr:colOff>
      <xdr:row>86</xdr:row>
      <xdr:rowOff>158248</xdr:rowOff>
    </xdr:to>
    <xdr:cxnSp macro="">
      <xdr:nvCxnSpPr>
        <xdr:cNvPr id="194" name="直線コネクタ 193"/>
        <xdr:cNvCxnSpPr/>
      </xdr:nvCxnSpPr>
      <xdr:spPr>
        <a:xfrm>
          <a:off x="3225800" y="14816224"/>
          <a:ext cx="889000" cy="8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123939</xdr:rowOff>
    </xdr:from>
    <xdr:ext cx="736600" cy="259045"/>
    <xdr:sp macro="" textlink="">
      <xdr:nvSpPr>
        <xdr:cNvPr id="196" name="テキスト ボックス 195"/>
        <xdr:cNvSpPr txBox="1"/>
      </xdr:nvSpPr>
      <xdr:spPr>
        <a:xfrm>
          <a:off x="3733800" y="1401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47042</xdr:rowOff>
    </xdr:from>
    <xdr:to>
      <xdr:col>15</xdr:col>
      <xdr:colOff>82550</xdr:colOff>
      <xdr:row>86</xdr:row>
      <xdr:rowOff>71524</xdr:rowOff>
    </xdr:to>
    <xdr:cxnSp macro="">
      <xdr:nvCxnSpPr>
        <xdr:cNvPr id="197" name="直線コネクタ 196"/>
        <xdr:cNvCxnSpPr/>
      </xdr:nvCxnSpPr>
      <xdr:spPr>
        <a:xfrm>
          <a:off x="2336800" y="14791742"/>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109510</xdr:rowOff>
    </xdr:from>
    <xdr:ext cx="762000" cy="259045"/>
    <xdr:sp macro="" textlink="">
      <xdr:nvSpPr>
        <xdr:cNvPr id="199" name="テキスト ボックス 198"/>
        <xdr:cNvSpPr txBox="1"/>
      </xdr:nvSpPr>
      <xdr:spPr>
        <a:xfrm>
          <a:off x="2844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76660</xdr:rowOff>
    </xdr:from>
    <xdr:to>
      <xdr:col>11</xdr:col>
      <xdr:colOff>31750</xdr:colOff>
      <xdr:row>86</xdr:row>
      <xdr:rowOff>47042</xdr:rowOff>
    </xdr:to>
    <xdr:cxnSp macro="">
      <xdr:nvCxnSpPr>
        <xdr:cNvPr id="200" name="直線コネクタ 199"/>
        <xdr:cNvCxnSpPr/>
      </xdr:nvCxnSpPr>
      <xdr:spPr>
        <a:xfrm>
          <a:off x="1447800" y="14649910"/>
          <a:ext cx="889000" cy="14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38910</xdr:rowOff>
    </xdr:from>
    <xdr:ext cx="762000" cy="259045"/>
    <xdr:sp macro="" textlink="">
      <xdr:nvSpPr>
        <xdr:cNvPr id="204" name="テキスト ボックス 203"/>
        <xdr:cNvSpPr txBox="1"/>
      </xdr:nvSpPr>
      <xdr:spPr>
        <a:xfrm>
          <a:off x="1066800" y="139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108336</xdr:rowOff>
    </xdr:from>
    <xdr:to>
      <xdr:col>23</xdr:col>
      <xdr:colOff>184150</xdr:colOff>
      <xdr:row>87</xdr:row>
      <xdr:rowOff>38486</xdr:rowOff>
    </xdr:to>
    <xdr:sp macro="" textlink="">
      <xdr:nvSpPr>
        <xdr:cNvPr id="210" name="楕円 209"/>
        <xdr:cNvSpPr/>
      </xdr:nvSpPr>
      <xdr:spPr>
        <a:xfrm>
          <a:off x="4902200" y="148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80413</xdr:rowOff>
    </xdr:from>
    <xdr:ext cx="762000" cy="259045"/>
    <xdr:sp macro="" textlink="">
      <xdr:nvSpPr>
        <xdr:cNvPr id="211" name="人件費・物件費等の状況該当値テキスト"/>
        <xdr:cNvSpPr txBox="1"/>
      </xdr:nvSpPr>
      <xdr:spPr>
        <a:xfrm>
          <a:off x="5041900" y="1482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107448</xdr:rowOff>
    </xdr:from>
    <xdr:to>
      <xdr:col>19</xdr:col>
      <xdr:colOff>184150</xdr:colOff>
      <xdr:row>87</xdr:row>
      <xdr:rowOff>37598</xdr:rowOff>
    </xdr:to>
    <xdr:sp macro="" textlink="">
      <xdr:nvSpPr>
        <xdr:cNvPr id="212" name="楕円 211"/>
        <xdr:cNvSpPr/>
      </xdr:nvSpPr>
      <xdr:spPr>
        <a:xfrm>
          <a:off x="4064000" y="148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22375</xdr:rowOff>
    </xdr:from>
    <xdr:ext cx="736600" cy="259045"/>
    <xdr:sp macro="" textlink="">
      <xdr:nvSpPr>
        <xdr:cNvPr id="213" name="テキスト ボックス 212"/>
        <xdr:cNvSpPr txBox="1"/>
      </xdr:nvSpPr>
      <xdr:spPr>
        <a:xfrm>
          <a:off x="3733800" y="1493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20724</xdr:rowOff>
    </xdr:from>
    <xdr:to>
      <xdr:col>15</xdr:col>
      <xdr:colOff>133350</xdr:colOff>
      <xdr:row>86</xdr:row>
      <xdr:rowOff>122324</xdr:rowOff>
    </xdr:to>
    <xdr:sp macro="" textlink="">
      <xdr:nvSpPr>
        <xdr:cNvPr id="214" name="楕円 213"/>
        <xdr:cNvSpPr/>
      </xdr:nvSpPr>
      <xdr:spPr>
        <a:xfrm>
          <a:off x="3175000" y="147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107101</xdr:rowOff>
    </xdr:from>
    <xdr:ext cx="762000" cy="259045"/>
    <xdr:sp macro="" textlink="">
      <xdr:nvSpPr>
        <xdr:cNvPr id="215" name="テキスト ボックス 214"/>
        <xdr:cNvSpPr txBox="1"/>
      </xdr:nvSpPr>
      <xdr:spPr>
        <a:xfrm>
          <a:off x="2844800" y="1485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167692</xdr:rowOff>
    </xdr:from>
    <xdr:to>
      <xdr:col>11</xdr:col>
      <xdr:colOff>82550</xdr:colOff>
      <xdr:row>86</xdr:row>
      <xdr:rowOff>97842</xdr:rowOff>
    </xdr:to>
    <xdr:sp macro="" textlink="">
      <xdr:nvSpPr>
        <xdr:cNvPr id="216" name="楕円 215"/>
        <xdr:cNvSpPr/>
      </xdr:nvSpPr>
      <xdr:spPr>
        <a:xfrm>
          <a:off x="2286000" y="147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82619</xdr:rowOff>
    </xdr:from>
    <xdr:ext cx="762000" cy="259045"/>
    <xdr:sp macro="" textlink="">
      <xdr:nvSpPr>
        <xdr:cNvPr id="217" name="テキスト ボックス 216"/>
        <xdr:cNvSpPr txBox="1"/>
      </xdr:nvSpPr>
      <xdr:spPr>
        <a:xfrm>
          <a:off x="1955800" y="1482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25860</xdr:rowOff>
    </xdr:from>
    <xdr:to>
      <xdr:col>7</xdr:col>
      <xdr:colOff>31750</xdr:colOff>
      <xdr:row>85</xdr:row>
      <xdr:rowOff>127460</xdr:rowOff>
    </xdr:to>
    <xdr:sp macro="" textlink="">
      <xdr:nvSpPr>
        <xdr:cNvPr id="218" name="楕円 217"/>
        <xdr:cNvSpPr/>
      </xdr:nvSpPr>
      <xdr:spPr>
        <a:xfrm>
          <a:off x="1397000" y="145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112237</xdr:rowOff>
    </xdr:from>
    <xdr:ext cx="762000" cy="259045"/>
    <xdr:sp macro="" textlink="">
      <xdr:nvSpPr>
        <xdr:cNvPr id="219" name="テキスト ボックス 218"/>
        <xdr:cNvSpPr txBox="1"/>
      </xdr:nvSpPr>
      <xdr:spPr>
        <a:xfrm>
          <a:off x="1066800" y="1468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類似団体及び全国町村平均を上回っているものの、１００を切る状態となっています。</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55" name="直線コネクタ 254"/>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152400</xdr:rowOff>
    </xdr:to>
    <xdr:cxnSp macro="">
      <xdr:nvCxnSpPr>
        <xdr:cNvPr id="258" name="直線コネクタ 257"/>
        <xdr:cNvCxnSpPr/>
      </xdr:nvCxnSpPr>
      <xdr:spPr>
        <a:xfrm flipV="1">
          <a:off x="15290800" y="145877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1" name="直線コネクタ 260"/>
        <xdr:cNvCxnSpPr/>
      </xdr:nvCxnSpPr>
      <xdr:spPr>
        <a:xfrm>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83457</xdr:rowOff>
    </xdr:to>
    <xdr:cxnSp macro="">
      <xdr:nvCxnSpPr>
        <xdr:cNvPr id="264" name="直線コネクタ 263"/>
        <xdr:cNvCxnSpPr/>
      </xdr:nvCxnSpPr>
      <xdr:spPr>
        <a:xfrm>
          <a:off x="13512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4" name="楕円 273"/>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107241</xdr:rowOff>
    </xdr:from>
    <xdr:ext cx="762000" cy="259045"/>
    <xdr:sp macro="" textlink="">
      <xdr:nvSpPr>
        <xdr:cNvPr id="275" name="給与水準   （国との比較）該当値テキスト"/>
        <xdr:cNvSpPr txBox="1"/>
      </xdr:nvSpPr>
      <xdr:spPr>
        <a:xfrm>
          <a:off x="17106900" y="1450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6" name="楕円 275"/>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77" name="テキスト ボックス 276"/>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0" name="楕円 279"/>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81" name="テキスト ボックス 280"/>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2" name="楕円 281"/>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3" name="テキスト ボックス 282"/>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人口の微減が続く中、広大な行政面積を有している等の特異な地域性から、施設が多く、施設数に応じた職員を配置しなければならないため、類似団体と比較すると大幅に上回っています。</a:t>
          </a:r>
        </a:p>
        <a:p>
          <a:r>
            <a:rPr kumimoji="1" lang="ja-JP" altLang="en-US" sz="1300">
              <a:latin typeface="ＭＳ Ｐゴシック" panose="020B0600070205080204" pitchFamily="50" charset="-128"/>
              <a:ea typeface="ＭＳ Ｐゴシック" panose="020B0600070205080204" pitchFamily="50" charset="-128"/>
            </a:rPr>
            <a:t>　行政サービスの低下にならぬようバランスを考慮しつつ、今後も適正な職員の配置に努めます。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86713</xdr:rowOff>
    </xdr:from>
    <xdr:to>
      <xdr:col>81</xdr:col>
      <xdr:colOff>44450</xdr:colOff>
      <xdr:row>67</xdr:row>
      <xdr:rowOff>105480</xdr:rowOff>
    </xdr:to>
    <xdr:cxnSp macro="">
      <xdr:nvCxnSpPr>
        <xdr:cNvPr id="318" name="直線コネクタ 317"/>
        <xdr:cNvCxnSpPr/>
      </xdr:nvCxnSpPr>
      <xdr:spPr>
        <a:xfrm>
          <a:off x="16179800" y="11573863"/>
          <a:ext cx="8382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14323</xdr:rowOff>
    </xdr:from>
    <xdr:to>
      <xdr:col>77</xdr:col>
      <xdr:colOff>44450</xdr:colOff>
      <xdr:row>67</xdr:row>
      <xdr:rowOff>86713</xdr:rowOff>
    </xdr:to>
    <xdr:cxnSp macro="">
      <xdr:nvCxnSpPr>
        <xdr:cNvPr id="321" name="直線コネクタ 320"/>
        <xdr:cNvCxnSpPr/>
      </xdr:nvCxnSpPr>
      <xdr:spPr>
        <a:xfrm>
          <a:off x="15290800" y="115014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86571</xdr:rowOff>
    </xdr:from>
    <xdr:to>
      <xdr:col>72</xdr:col>
      <xdr:colOff>203200</xdr:colOff>
      <xdr:row>67</xdr:row>
      <xdr:rowOff>14323</xdr:rowOff>
    </xdr:to>
    <xdr:cxnSp macro="">
      <xdr:nvCxnSpPr>
        <xdr:cNvPr id="324" name="直線コネクタ 323"/>
        <xdr:cNvCxnSpPr/>
      </xdr:nvCxnSpPr>
      <xdr:spPr>
        <a:xfrm>
          <a:off x="14401800" y="11402271"/>
          <a:ext cx="8890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6" name="テキスト ボックス 32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86571</xdr:rowOff>
    </xdr:from>
    <xdr:to>
      <xdr:col>68</xdr:col>
      <xdr:colOff>152400</xdr:colOff>
      <xdr:row>66</xdr:row>
      <xdr:rowOff>93274</xdr:rowOff>
    </xdr:to>
    <xdr:cxnSp macro="">
      <xdr:nvCxnSpPr>
        <xdr:cNvPr id="327" name="直線コネクタ 326"/>
        <xdr:cNvCxnSpPr/>
      </xdr:nvCxnSpPr>
      <xdr:spPr>
        <a:xfrm flipV="1">
          <a:off x="13512800" y="11402271"/>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9" name="テキスト ボックス 328"/>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54680</xdr:rowOff>
    </xdr:from>
    <xdr:to>
      <xdr:col>81</xdr:col>
      <xdr:colOff>95250</xdr:colOff>
      <xdr:row>67</xdr:row>
      <xdr:rowOff>156280</xdr:rowOff>
    </xdr:to>
    <xdr:sp macro="" textlink="">
      <xdr:nvSpPr>
        <xdr:cNvPr id="337" name="楕円 336"/>
        <xdr:cNvSpPr/>
      </xdr:nvSpPr>
      <xdr:spPr>
        <a:xfrm>
          <a:off x="16967200" y="115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122007</xdr:rowOff>
    </xdr:from>
    <xdr:ext cx="762000" cy="259045"/>
    <xdr:sp macro="" textlink="">
      <xdr:nvSpPr>
        <xdr:cNvPr id="338" name="定員管理の状況該当値テキスト"/>
        <xdr:cNvSpPr txBox="1"/>
      </xdr:nvSpPr>
      <xdr:spPr>
        <a:xfrm>
          <a:off x="17106900" y="1143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35913</xdr:rowOff>
    </xdr:from>
    <xdr:to>
      <xdr:col>77</xdr:col>
      <xdr:colOff>95250</xdr:colOff>
      <xdr:row>67</xdr:row>
      <xdr:rowOff>137513</xdr:rowOff>
    </xdr:to>
    <xdr:sp macro="" textlink="">
      <xdr:nvSpPr>
        <xdr:cNvPr id="339" name="楕円 338"/>
        <xdr:cNvSpPr/>
      </xdr:nvSpPr>
      <xdr:spPr>
        <a:xfrm>
          <a:off x="16129000" y="115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122290</xdr:rowOff>
    </xdr:from>
    <xdr:ext cx="736600" cy="259045"/>
    <xdr:sp macro="" textlink="">
      <xdr:nvSpPr>
        <xdr:cNvPr id="340" name="テキスト ボックス 339"/>
        <xdr:cNvSpPr txBox="1"/>
      </xdr:nvSpPr>
      <xdr:spPr>
        <a:xfrm>
          <a:off x="15798800" y="1160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134973</xdr:rowOff>
    </xdr:from>
    <xdr:to>
      <xdr:col>73</xdr:col>
      <xdr:colOff>44450</xdr:colOff>
      <xdr:row>67</xdr:row>
      <xdr:rowOff>65123</xdr:rowOff>
    </xdr:to>
    <xdr:sp macro="" textlink="">
      <xdr:nvSpPr>
        <xdr:cNvPr id="341" name="楕円 340"/>
        <xdr:cNvSpPr/>
      </xdr:nvSpPr>
      <xdr:spPr>
        <a:xfrm>
          <a:off x="15240000" y="114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49900</xdr:rowOff>
    </xdr:from>
    <xdr:ext cx="762000" cy="259045"/>
    <xdr:sp macro="" textlink="">
      <xdr:nvSpPr>
        <xdr:cNvPr id="342" name="テキスト ボックス 341"/>
        <xdr:cNvSpPr txBox="1"/>
      </xdr:nvSpPr>
      <xdr:spPr>
        <a:xfrm>
          <a:off x="14909800" y="1153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35771</xdr:rowOff>
    </xdr:from>
    <xdr:to>
      <xdr:col>68</xdr:col>
      <xdr:colOff>203200</xdr:colOff>
      <xdr:row>66</xdr:row>
      <xdr:rowOff>137371</xdr:rowOff>
    </xdr:to>
    <xdr:sp macro="" textlink="">
      <xdr:nvSpPr>
        <xdr:cNvPr id="343" name="楕円 342"/>
        <xdr:cNvSpPr/>
      </xdr:nvSpPr>
      <xdr:spPr>
        <a:xfrm>
          <a:off x="14351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122148</xdr:rowOff>
    </xdr:from>
    <xdr:ext cx="762000" cy="259045"/>
    <xdr:sp macro="" textlink="">
      <xdr:nvSpPr>
        <xdr:cNvPr id="344" name="テキスト ボックス 343"/>
        <xdr:cNvSpPr txBox="1"/>
      </xdr:nvSpPr>
      <xdr:spPr>
        <a:xfrm>
          <a:off x="14020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42474</xdr:rowOff>
    </xdr:from>
    <xdr:to>
      <xdr:col>64</xdr:col>
      <xdr:colOff>152400</xdr:colOff>
      <xdr:row>66</xdr:row>
      <xdr:rowOff>144074</xdr:rowOff>
    </xdr:to>
    <xdr:sp macro="" textlink="">
      <xdr:nvSpPr>
        <xdr:cNvPr id="345" name="楕円 344"/>
        <xdr:cNvSpPr/>
      </xdr:nvSpPr>
      <xdr:spPr>
        <a:xfrm>
          <a:off x="13462000" y="11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128851</xdr:rowOff>
    </xdr:from>
    <xdr:ext cx="762000" cy="259045"/>
    <xdr:sp macro="" textlink="">
      <xdr:nvSpPr>
        <xdr:cNvPr id="346" name="テキスト ボックス 345"/>
        <xdr:cNvSpPr txBox="1"/>
      </xdr:nvSpPr>
      <xdr:spPr>
        <a:xfrm>
          <a:off x="13131800" y="1144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全国・北海道平均を上回っているものの、計画的な地方債発行を進めており、昨年度と比較して０．２ポイントの改善となりました。</a:t>
          </a:r>
        </a:p>
        <a:p>
          <a:r>
            <a:rPr kumimoji="1" lang="ja-JP" altLang="en-US" sz="1300">
              <a:latin typeface="ＭＳ Ｐゴシック" panose="020B0600070205080204" pitchFamily="50" charset="-128"/>
              <a:ea typeface="ＭＳ Ｐゴシック" panose="020B0600070205080204" pitchFamily="50" charset="-128"/>
            </a:rPr>
            <a:t>　今後においても、財政上有利な地方債を活用しながら、バランスの取れた地方債発行に努めます。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132645</xdr:rowOff>
    </xdr:to>
    <xdr:cxnSp macro="">
      <xdr:nvCxnSpPr>
        <xdr:cNvPr id="381" name="直線コネクタ 380"/>
        <xdr:cNvCxnSpPr/>
      </xdr:nvCxnSpPr>
      <xdr:spPr>
        <a:xfrm flipV="1">
          <a:off x="16179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132645</xdr:rowOff>
    </xdr:from>
    <xdr:to>
      <xdr:col>77</xdr:col>
      <xdr:colOff>44450</xdr:colOff>
      <xdr:row>42</xdr:row>
      <xdr:rowOff>159455</xdr:rowOff>
    </xdr:to>
    <xdr:cxnSp macro="">
      <xdr:nvCxnSpPr>
        <xdr:cNvPr id="384" name="直線コネクタ 383"/>
        <xdr:cNvCxnSpPr/>
      </xdr:nvCxnSpPr>
      <xdr:spPr>
        <a:xfrm flipV="1">
          <a:off x="15290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55033</xdr:rowOff>
    </xdr:to>
    <xdr:cxnSp macro="">
      <xdr:nvCxnSpPr>
        <xdr:cNvPr id="387" name="直線コネクタ 386"/>
        <xdr:cNvCxnSpPr/>
      </xdr:nvCxnSpPr>
      <xdr:spPr>
        <a:xfrm flipV="1">
          <a:off x="14401800" y="73603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148872</xdr:rowOff>
    </xdr:to>
    <xdr:cxnSp macro="">
      <xdr:nvCxnSpPr>
        <xdr:cNvPr id="390" name="直線コネクタ 389"/>
        <xdr:cNvCxnSpPr/>
      </xdr:nvCxnSpPr>
      <xdr:spPr>
        <a:xfrm flipV="1">
          <a:off x="13512800" y="74273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0" name="楕円 399"/>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1"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81845</xdr:rowOff>
    </xdr:from>
    <xdr:to>
      <xdr:col>77</xdr:col>
      <xdr:colOff>95250</xdr:colOff>
      <xdr:row>43</xdr:row>
      <xdr:rowOff>11995</xdr:rowOff>
    </xdr:to>
    <xdr:sp macro="" textlink="">
      <xdr:nvSpPr>
        <xdr:cNvPr id="402" name="楕円 401"/>
        <xdr:cNvSpPr/>
      </xdr:nvSpPr>
      <xdr:spPr>
        <a:xfrm>
          <a:off x="16129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168222</xdr:rowOff>
    </xdr:from>
    <xdr:ext cx="736600" cy="259045"/>
    <xdr:sp macro="" textlink="">
      <xdr:nvSpPr>
        <xdr:cNvPr id="403" name="テキスト ボックス 402"/>
        <xdr:cNvSpPr txBox="1"/>
      </xdr:nvSpPr>
      <xdr:spPr>
        <a:xfrm>
          <a:off x="15798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04" name="楕円 403"/>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05" name="テキスト ボックス 404"/>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6" name="楕円 405"/>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7" name="テキスト ボックス 406"/>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08" name="楕円 407"/>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09" name="テキスト ボックス 408"/>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全国平均を上回っているものの、概ね北海道平均並となっています。</a:t>
          </a:r>
        </a:p>
        <a:p>
          <a:r>
            <a:rPr kumimoji="1" lang="ja-JP" altLang="en-US" sz="1300">
              <a:latin typeface="ＭＳ Ｐゴシック" panose="020B0600070205080204" pitchFamily="50" charset="-128"/>
              <a:ea typeface="ＭＳ Ｐゴシック" panose="020B0600070205080204" pitchFamily="50" charset="-128"/>
            </a:rPr>
            <a:t>　今後においても、公債費負担をはじめとする世代間負担の適切な平準化に努めます。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154446</xdr:rowOff>
    </xdr:from>
    <xdr:to>
      <xdr:col>81</xdr:col>
      <xdr:colOff>44450</xdr:colOff>
      <xdr:row>18</xdr:row>
      <xdr:rowOff>12488</xdr:rowOff>
    </xdr:to>
    <xdr:cxnSp macro="">
      <xdr:nvCxnSpPr>
        <xdr:cNvPr id="443" name="直線コネクタ 442"/>
        <xdr:cNvCxnSpPr/>
      </xdr:nvCxnSpPr>
      <xdr:spPr>
        <a:xfrm>
          <a:off x="16179800" y="3069096"/>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154446</xdr:rowOff>
    </xdr:from>
    <xdr:to>
      <xdr:col>77</xdr:col>
      <xdr:colOff>44450</xdr:colOff>
      <xdr:row>18</xdr:row>
      <xdr:rowOff>1764</xdr:rowOff>
    </xdr:to>
    <xdr:cxnSp macro="">
      <xdr:nvCxnSpPr>
        <xdr:cNvPr id="446" name="直線コネクタ 445"/>
        <xdr:cNvCxnSpPr/>
      </xdr:nvCxnSpPr>
      <xdr:spPr>
        <a:xfrm flipV="1">
          <a:off x="15290800" y="3069096"/>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1764</xdr:rowOff>
    </xdr:from>
    <xdr:to>
      <xdr:col>72</xdr:col>
      <xdr:colOff>203200</xdr:colOff>
      <xdr:row>18</xdr:row>
      <xdr:rowOff>56727</xdr:rowOff>
    </xdr:to>
    <xdr:cxnSp macro="">
      <xdr:nvCxnSpPr>
        <xdr:cNvPr id="449" name="直線コネクタ 448"/>
        <xdr:cNvCxnSpPr/>
      </xdr:nvCxnSpPr>
      <xdr:spPr>
        <a:xfrm flipV="1">
          <a:off x="14401800" y="3087864"/>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56727</xdr:rowOff>
    </xdr:from>
    <xdr:to>
      <xdr:col>68</xdr:col>
      <xdr:colOff>152400</xdr:colOff>
      <xdr:row>18</xdr:row>
      <xdr:rowOff>82197</xdr:rowOff>
    </xdr:to>
    <xdr:cxnSp macro="">
      <xdr:nvCxnSpPr>
        <xdr:cNvPr id="452" name="直線コネクタ 451"/>
        <xdr:cNvCxnSpPr/>
      </xdr:nvCxnSpPr>
      <xdr:spPr>
        <a:xfrm flipV="1">
          <a:off x="13512800" y="3142827"/>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4" name="テキスト ボックス 453"/>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6" name="テキスト ボックス 455"/>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133138</xdr:rowOff>
    </xdr:from>
    <xdr:to>
      <xdr:col>81</xdr:col>
      <xdr:colOff>95250</xdr:colOff>
      <xdr:row>18</xdr:row>
      <xdr:rowOff>63288</xdr:rowOff>
    </xdr:to>
    <xdr:sp macro="" textlink="">
      <xdr:nvSpPr>
        <xdr:cNvPr id="462" name="楕円 461"/>
        <xdr:cNvSpPr/>
      </xdr:nvSpPr>
      <xdr:spPr>
        <a:xfrm>
          <a:off x="169672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105215</xdr:rowOff>
    </xdr:from>
    <xdr:ext cx="762000" cy="259045"/>
    <xdr:sp macro="" textlink="">
      <xdr:nvSpPr>
        <xdr:cNvPr id="463" name="将来負担の状況該当値テキスト"/>
        <xdr:cNvSpPr txBox="1"/>
      </xdr:nvSpPr>
      <xdr:spPr>
        <a:xfrm>
          <a:off x="17106900" y="301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103646</xdr:rowOff>
    </xdr:from>
    <xdr:to>
      <xdr:col>77</xdr:col>
      <xdr:colOff>95250</xdr:colOff>
      <xdr:row>18</xdr:row>
      <xdr:rowOff>33796</xdr:rowOff>
    </xdr:to>
    <xdr:sp macro="" textlink="">
      <xdr:nvSpPr>
        <xdr:cNvPr id="464" name="楕円 463"/>
        <xdr:cNvSpPr/>
      </xdr:nvSpPr>
      <xdr:spPr>
        <a:xfrm>
          <a:off x="16129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18573</xdr:rowOff>
    </xdr:from>
    <xdr:ext cx="736600" cy="259045"/>
    <xdr:sp macro="" textlink="">
      <xdr:nvSpPr>
        <xdr:cNvPr id="465" name="テキスト ボックス 464"/>
        <xdr:cNvSpPr txBox="1"/>
      </xdr:nvSpPr>
      <xdr:spPr>
        <a:xfrm>
          <a:off x="15798800" y="310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122414</xdr:rowOff>
    </xdr:from>
    <xdr:to>
      <xdr:col>73</xdr:col>
      <xdr:colOff>44450</xdr:colOff>
      <xdr:row>18</xdr:row>
      <xdr:rowOff>52564</xdr:rowOff>
    </xdr:to>
    <xdr:sp macro="" textlink="">
      <xdr:nvSpPr>
        <xdr:cNvPr id="466" name="楕円 465"/>
        <xdr:cNvSpPr/>
      </xdr:nvSpPr>
      <xdr:spPr>
        <a:xfrm>
          <a:off x="152400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37341</xdr:rowOff>
    </xdr:from>
    <xdr:ext cx="762000" cy="259045"/>
    <xdr:sp macro="" textlink="">
      <xdr:nvSpPr>
        <xdr:cNvPr id="467" name="テキスト ボックス 466"/>
        <xdr:cNvSpPr txBox="1"/>
      </xdr:nvSpPr>
      <xdr:spPr>
        <a:xfrm>
          <a:off x="14909800" y="3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5927</xdr:rowOff>
    </xdr:from>
    <xdr:to>
      <xdr:col>68</xdr:col>
      <xdr:colOff>203200</xdr:colOff>
      <xdr:row>18</xdr:row>
      <xdr:rowOff>107527</xdr:rowOff>
    </xdr:to>
    <xdr:sp macro="" textlink="">
      <xdr:nvSpPr>
        <xdr:cNvPr id="468" name="楕円 467"/>
        <xdr:cNvSpPr/>
      </xdr:nvSpPr>
      <xdr:spPr>
        <a:xfrm>
          <a:off x="14351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92304</xdr:rowOff>
    </xdr:from>
    <xdr:ext cx="762000" cy="259045"/>
    <xdr:sp macro="" textlink="">
      <xdr:nvSpPr>
        <xdr:cNvPr id="469" name="テキスト ボックス 468"/>
        <xdr:cNvSpPr txBox="1"/>
      </xdr:nvSpPr>
      <xdr:spPr>
        <a:xfrm>
          <a:off x="14020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31397</xdr:rowOff>
    </xdr:from>
    <xdr:to>
      <xdr:col>64</xdr:col>
      <xdr:colOff>152400</xdr:colOff>
      <xdr:row>18</xdr:row>
      <xdr:rowOff>132997</xdr:rowOff>
    </xdr:to>
    <xdr:sp macro="" textlink="">
      <xdr:nvSpPr>
        <xdr:cNvPr id="470" name="楕円 469"/>
        <xdr:cNvSpPr/>
      </xdr:nvSpPr>
      <xdr:spPr>
        <a:xfrm>
          <a:off x="13462000" y="31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117774</xdr:rowOff>
    </xdr:from>
    <xdr:ext cx="762000" cy="259045"/>
    <xdr:sp macro="" textlink="">
      <xdr:nvSpPr>
        <xdr:cNvPr id="471" name="テキスト ボックス 470"/>
        <xdr:cNvSpPr txBox="1"/>
      </xdr:nvSpPr>
      <xdr:spPr>
        <a:xfrm>
          <a:off x="13131800" y="320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15,377
15,110
1,319.63
20,390,145
20,295,985
89,362
9,724,470
15,822,566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平成２９年度は、交付税の減収により算定の基礎となる分母が下がり、０．６ポイント下がっていますが概ね横ばいを保っています。</a:t>
          </a:r>
        </a:p>
        <a:p>
          <a:r>
            <a:rPr kumimoji="1" lang="ja-JP" altLang="en-US" sz="1300">
              <a:latin typeface="ＭＳ Ｐゴシック" panose="020B0600070205080204" pitchFamily="50" charset="-128"/>
              <a:ea typeface="ＭＳ Ｐゴシック" panose="020B0600070205080204" pitchFamily="50" charset="-128"/>
            </a:rPr>
            <a:t>　今後においても、適性な職員配置を進めて行きます。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57150</xdr:rowOff>
    </xdr:from>
    <xdr:to>
      <xdr:col>24</xdr:col>
      <xdr:colOff>25400</xdr:colOff>
      <xdr:row>35</xdr:row>
      <xdr:rowOff>133350</xdr:rowOff>
    </xdr:to>
    <xdr:cxnSp macro="">
      <xdr:nvCxnSpPr>
        <xdr:cNvPr id="66" name="直線コネクタ 65"/>
        <xdr:cNvCxnSpPr/>
      </xdr:nvCxnSpPr>
      <xdr:spPr>
        <a:xfrm>
          <a:off x="3987800" y="605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57150</xdr:rowOff>
    </xdr:to>
    <xdr:cxnSp macro="">
      <xdr:nvCxnSpPr>
        <xdr:cNvPr id="69" name="直線コネクタ 68"/>
        <xdr:cNvCxnSpPr/>
      </xdr:nvCxnSpPr>
      <xdr:spPr>
        <a:xfrm>
          <a:off x="3098800" y="595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19050</xdr:rowOff>
    </xdr:to>
    <xdr:cxnSp macro="">
      <xdr:nvCxnSpPr>
        <xdr:cNvPr id="72" name="直線コネクタ 71"/>
        <xdr:cNvCxnSpPr/>
      </xdr:nvCxnSpPr>
      <xdr:spPr>
        <a:xfrm flipV="1">
          <a:off x="2209800" y="595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35</xdr:row>
      <xdr:rowOff>19050</xdr:rowOff>
    </xdr:to>
    <xdr:cxnSp macro="">
      <xdr:nvCxnSpPr>
        <xdr:cNvPr id="75" name="直線コネクタ 74"/>
        <xdr:cNvCxnSpPr/>
      </xdr:nvCxnSpPr>
      <xdr:spPr>
        <a:xfrm>
          <a:off x="1320800" y="5829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82550</xdr:rowOff>
    </xdr:from>
    <xdr:to>
      <xdr:col>24</xdr:col>
      <xdr:colOff>76200</xdr:colOff>
      <xdr:row>36</xdr:row>
      <xdr:rowOff>12700</xdr:rowOff>
    </xdr:to>
    <xdr:sp macro="" textlink="">
      <xdr:nvSpPr>
        <xdr:cNvPr id="85" name="楕円 84"/>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6350</xdr:rowOff>
    </xdr:from>
    <xdr:to>
      <xdr:col>20</xdr:col>
      <xdr:colOff>38100</xdr:colOff>
      <xdr:row>35</xdr:row>
      <xdr:rowOff>107950</xdr:rowOff>
    </xdr:to>
    <xdr:sp macro="" textlink="">
      <xdr:nvSpPr>
        <xdr:cNvPr id="87" name="楕円 86"/>
        <xdr:cNvSpPr/>
      </xdr:nvSpPr>
      <xdr:spPr>
        <a:xfrm>
          <a:off x="3937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118127</xdr:rowOff>
    </xdr:from>
    <xdr:ext cx="736600" cy="259045"/>
    <xdr:sp macro="" textlink="">
      <xdr:nvSpPr>
        <xdr:cNvPr id="88" name="テキスト ボックス 87"/>
        <xdr:cNvSpPr txBox="1"/>
      </xdr:nvSpPr>
      <xdr:spPr>
        <a:xfrm>
          <a:off x="3606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92" name="テキスト ボックス 91"/>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120650</xdr:rowOff>
    </xdr:from>
    <xdr:to>
      <xdr:col>6</xdr:col>
      <xdr:colOff>171450</xdr:colOff>
      <xdr:row>34</xdr:row>
      <xdr:rowOff>50800</xdr:rowOff>
    </xdr:to>
    <xdr:sp macro="" textlink="">
      <xdr:nvSpPr>
        <xdr:cNvPr id="93" name="楕円 92"/>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60977</xdr:rowOff>
    </xdr:from>
    <xdr:ext cx="762000" cy="259045"/>
    <xdr:sp macro="" textlink="">
      <xdr:nvSpPr>
        <xdr:cNvPr id="94" name="テキスト ボックス 93"/>
        <xdr:cNvSpPr txBox="1"/>
      </xdr:nvSpPr>
      <xdr:spPr>
        <a:xfrm>
          <a:off x="939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広大な行政面積を有している等特異な地域性から、施設が多く維持費が膨らみ、類似団体と比較すると上回っています。</a:t>
          </a:r>
        </a:p>
        <a:p>
          <a:r>
            <a:rPr kumimoji="1" lang="ja-JP" altLang="en-US" sz="1300">
              <a:latin typeface="ＭＳ Ｐゴシック" panose="020B0600070205080204" pitchFamily="50" charset="-128"/>
              <a:ea typeface="ＭＳ Ｐゴシック" panose="020B0600070205080204" pitchFamily="50" charset="-128"/>
            </a:rPr>
            <a:t>　今後も各事務事業の改善を進め、更なる効率的な経費執行に努めます。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86179</xdr:rowOff>
    </xdr:from>
    <xdr:to>
      <xdr:col>82</xdr:col>
      <xdr:colOff>107950</xdr:colOff>
      <xdr:row>18</xdr:row>
      <xdr:rowOff>29029</xdr:rowOff>
    </xdr:to>
    <xdr:cxnSp macro="">
      <xdr:nvCxnSpPr>
        <xdr:cNvPr id="129" name="直線コネクタ 128"/>
        <xdr:cNvCxnSpPr/>
      </xdr:nvCxnSpPr>
      <xdr:spPr>
        <a:xfrm>
          <a:off x="15671800" y="300082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20864</xdr:rowOff>
    </xdr:from>
    <xdr:to>
      <xdr:col>78</xdr:col>
      <xdr:colOff>69850</xdr:colOff>
      <xdr:row>17</xdr:row>
      <xdr:rowOff>86179</xdr:rowOff>
    </xdr:to>
    <xdr:cxnSp macro="">
      <xdr:nvCxnSpPr>
        <xdr:cNvPr id="132" name="直線コネクタ 131"/>
        <xdr:cNvCxnSpPr/>
      </xdr:nvCxnSpPr>
      <xdr:spPr>
        <a:xfrm>
          <a:off x="14782800" y="29355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20864</xdr:rowOff>
    </xdr:to>
    <xdr:cxnSp macro="">
      <xdr:nvCxnSpPr>
        <xdr:cNvPr id="135" name="直線コネクタ 134"/>
        <xdr:cNvCxnSpPr/>
      </xdr:nvCxnSpPr>
      <xdr:spPr>
        <a:xfrm>
          <a:off x="13893800" y="2886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143329</xdr:rowOff>
    </xdr:from>
    <xdr:to>
      <xdr:col>69</xdr:col>
      <xdr:colOff>92075</xdr:colOff>
      <xdr:row>16</xdr:row>
      <xdr:rowOff>143329</xdr:rowOff>
    </xdr:to>
    <xdr:cxnSp macro="">
      <xdr:nvCxnSpPr>
        <xdr:cNvPr id="138" name="直線コネクタ 137"/>
        <xdr:cNvCxnSpPr/>
      </xdr:nvCxnSpPr>
      <xdr:spPr>
        <a:xfrm>
          <a:off x="13004800" y="254362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0" name="テキスト ボックス 139"/>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42" name="テキスト ボックス 141"/>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35379</xdr:rowOff>
    </xdr:from>
    <xdr:to>
      <xdr:col>78</xdr:col>
      <xdr:colOff>120650</xdr:colOff>
      <xdr:row>17</xdr:row>
      <xdr:rowOff>136979</xdr:rowOff>
    </xdr:to>
    <xdr:sp macro="" textlink="">
      <xdr:nvSpPr>
        <xdr:cNvPr id="150" name="楕円 149"/>
        <xdr:cNvSpPr/>
      </xdr:nvSpPr>
      <xdr:spPr>
        <a:xfrm>
          <a:off x="15621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51" name="テキスト ボックス 150"/>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141514</xdr:rowOff>
    </xdr:from>
    <xdr:to>
      <xdr:col>74</xdr:col>
      <xdr:colOff>31750</xdr:colOff>
      <xdr:row>17</xdr:row>
      <xdr:rowOff>71664</xdr:rowOff>
    </xdr:to>
    <xdr:sp macro="" textlink="">
      <xdr:nvSpPr>
        <xdr:cNvPr id="152" name="楕円 151"/>
        <xdr:cNvSpPr/>
      </xdr:nvSpPr>
      <xdr:spPr>
        <a:xfrm>
          <a:off x="14732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53" name="テキスト ボックス 152"/>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56" name="楕円 155"/>
        <xdr:cNvSpPr/>
      </xdr:nvSpPr>
      <xdr:spPr>
        <a:xfrm>
          <a:off x="12954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57" name="テキスト ボックス 156"/>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経常的な扶助費については、横ばいとなっており、全国及び北海道市町村平均を下回っています。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102507</xdr:rowOff>
    </xdr:to>
    <xdr:cxnSp macro="">
      <xdr:nvCxnSpPr>
        <xdr:cNvPr id="192" name="直線コネクタ 191"/>
        <xdr:cNvCxnSpPr/>
      </xdr:nvCxnSpPr>
      <xdr:spPr>
        <a:xfrm>
          <a:off x="3987800" y="9189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95" name="直線コネクタ 194"/>
        <xdr:cNvCxnSpPr/>
      </xdr:nvCxnSpPr>
      <xdr:spPr>
        <a:xfrm>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167822</xdr:rowOff>
    </xdr:to>
    <xdr:cxnSp macro="">
      <xdr:nvCxnSpPr>
        <xdr:cNvPr id="198" name="直線コネクタ 197"/>
        <xdr:cNvCxnSpPr/>
      </xdr:nvCxnSpPr>
      <xdr:spPr>
        <a:xfrm flipV="1">
          <a:off x="2209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201" name="直線コネクタ 200"/>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11" name="楕円 210"/>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131734</xdr:rowOff>
    </xdr:from>
    <xdr:ext cx="762000" cy="259045"/>
    <xdr:sp macro="" textlink="">
      <xdr:nvSpPr>
        <xdr:cNvPr id="212"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3" name="楕円 212"/>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4" name="テキスト ボックス 213"/>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5" name="楕円 21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6" name="テキスト ボックス 21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前年度と比較すると、１．３ポイント減となり、類似団体との比較においては、下回る結果となっています。</a:t>
          </a:r>
        </a:p>
        <a:p>
          <a:r>
            <a:rPr kumimoji="1" lang="ja-JP" altLang="en-US" sz="1300">
              <a:latin typeface="ＭＳ Ｐゴシック" panose="020B0600070205080204" pitchFamily="50" charset="-128"/>
              <a:ea typeface="ＭＳ Ｐゴシック" panose="020B0600070205080204" pitchFamily="50" charset="-128"/>
            </a:rPr>
            <a:t>　特に維持補修費については、行政運営に支障がない範囲において、計画的な執行に努めます。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101600</xdr:rowOff>
    </xdr:to>
    <xdr:cxnSp macro="">
      <xdr:nvCxnSpPr>
        <xdr:cNvPr id="253" name="直線コネクタ 252"/>
        <xdr:cNvCxnSpPr/>
      </xdr:nvCxnSpPr>
      <xdr:spPr>
        <a:xfrm flipV="1">
          <a:off x="15671800" y="9537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120650</xdr:rowOff>
    </xdr:from>
    <xdr:to>
      <xdr:col>78</xdr:col>
      <xdr:colOff>69850</xdr:colOff>
      <xdr:row>56</xdr:row>
      <xdr:rowOff>101600</xdr:rowOff>
    </xdr:to>
    <xdr:cxnSp macro="">
      <xdr:nvCxnSpPr>
        <xdr:cNvPr id="256" name="直線コネクタ 255"/>
        <xdr:cNvCxnSpPr/>
      </xdr:nvCxnSpPr>
      <xdr:spPr>
        <a:xfrm>
          <a:off x="14782800" y="9550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19050</xdr:rowOff>
    </xdr:from>
    <xdr:to>
      <xdr:col>73</xdr:col>
      <xdr:colOff>180975</xdr:colOff>
      <xdr:row>55</xdr:row>
      <xdr:rowOff>120650</xdr:rowOff>
    </xdr:to>
    <xdr:cxnSp macro="">
      <xdr:nvCxnSpPr>
        <xdr:cNvPr id="259" name="直線コネクタ 258"/>
        <xdr:cNvCxnSpPr/>
      </xdr:nvCxnSpPr>
      <xdr:spPr>
        <a:xfrm>
          <a:off x="13893800" y="944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19050</xdr:rowOff>
    </xdr:from>
    <xdr:to>
      <xdr:col>69</xdr:col>
      <xdr:colOff>92075</xdr:colOff>
      <xdr:row>55</xdr:row>
      <xdr:rowOff>146050</xdr:rowOff>
    </xdr:to>
    <xdr:cxnSp macro="">
      <xdr:nvCxnSpPr>
        <xdr:cNvPr id="262" name="直線コネクタ 261"/>
        <xdr:cNvCxnSpPr/>
      </xdr:nvCxnSpPr>
      <xdr:spPr>
        <a:xfrm flipV="1">
          <a:off x="13004800" y="9448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6" name="テキスト ボックス 265"/>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2" name="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3"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4" name="楕円 273"/>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5" name="テキスト ボックス 274"/>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69850</xdr:rowOff>
    </xdr:from>
    <xdr:to>
      <xdr:col>74</xdr:col>
      <xdr:colOff>31750</xdr:colOff>
      <xdr:row>56</xdr:row>
      <xdr:rowOff>0</xdr:rowOff>
    </xdr:to>
    <xdr:sp macro="" textlink="">
      <xdr:nvSpPr>
        <xdr:cNvPr id="276" name="楕円 275"/>
        <xdr:cNvSpPr/>
      </xdr:nvSpPr>
      <xdr:spPr>
        <a:xfrm>
          <a:off x="14732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10177</xdr:rowOff>
    </xdr:from>
    <xdr:ext cx="762000" cy="259045"/>
    <xdr:sp macro="" textlink="">
      <xdr:nvSpPr>
        <xdr:cNvPr id="277" name="テキスト ボックス 276"/>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139700</xdr:rowOff>
    </xdr:from>
    <xdr:to>
      <xdr:col>69</xdr:col>
      <xdr:colOff>142875</xdr:colOff>
      <xdr:row>55</xdr:row>
      <xdr:rowOff>69850</xdr:rowOff>
    </xdr:to>
    <xdr:sp macro="" textlink="">
      <xdr:nvSpPr>
        <xdr:cNvPr id="278" name="楕円 277"/>
        <xdr:cNvSpPr/>
      </xdr:nvSpPr>
      <xdr:spPr>
        <a:xfrm>
          <a:off x="13843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80027</xdr:rowOff>
    </xdr:from>
    <xdr:ext cx="762000" cy="259045"/>
    <xdr:sp macro="" textlink="">
      <xdr:nvSpPr>
        <xdr:cNvPr id="279" name="テキスト ボックス 278"/>
        <xdr:cNvSpPr txBox="1"/>
      </xdr:nvSpPr>
      <xdr:spPr>
        <a:xfrm>
          <a:off x="13512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80" name="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81" name="テキスト ボックス 280"/>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病院事業への基準内繰出金が増えたことで、前年度比４．９ポイント増となっています。病院事業や一部事務組合等への負担が多額であることから、今後についても、経営基盤強化等の則った計画の策定と着実な遂行を求め、負担額の縮減に努めて行きます。</a:t>
          </a:r>
        </a:p>
        <a:p>
          <a:r>
            <a:rPr kumimoji="1" lang="ja-JP" altLang="en-US" sz="1300">
              <a:latin typeface="ＭＳ Ｐゴシック" panose="020B0600070205080204" pitchFamily="50" charset="-128"/>
              <a:ea typeface="ＭＳ Ｐゴシック" panose="020B0600070205080204" pitchFamily="50" charset="-128"/>
            </a:rPr>
            <a:t>　また、各種団体に対する補助金等の適正化についても、引き続き取り組んで行きます。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40</xdr:row>
      <xdr:rowOff>88900</xdr:rowOff>
    </xdr:to>
    <xdr:cxnSp macro="">
      <xdr:nvCxnSpPr>
        <xdr:cNvPr id="314" name="直線コネクタ 313"/>
        <xdr:cNvCxnSpPr/>
      </xdr:nvCxnSpPr>
      <xdr:spPr>
        <a:xfrm>
          <a:off x="15671800" y="657352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5"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58420</xdr:rowOff>
    </xdr:to>
    <xdr:cxnSp macro="">
      <xdr:nvCxnSpPr>
        <xdr:cNvPr id="317" name="直線コネクタ 316"/>
        <xdr:cNvCxnSpPr/>
      </xdr:nvCxnSpPr>
      <xdr:spPr>
        <a:xfrm>
          <a:off x="14782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115570</xdr:rowOff>
    </xdr:to>
    <xdr:cxnSp macro="">
      <xdr:nvCxnSpPr>
        <xdr:cNvPr id="320" name="直線コネクタ 319"/>
        <xdr:cNvCxnSpPr/>
      </xdr:nvCxnSpPr>
      <xdr:spPr>
        <a:xfrm>
          <a:off x="13893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62230</xdr:rowOff>
    </xdr:from>
    <xdr:to>
      <xdr:col>69</xdr:col>
      <xdr:colOff>92075</xdr:colOff>
      <xdr:row>37</xdr:row>
      <xdr:rowOff>92710</xdr:rowOff>
    </xdr:to>
    <xdr:cxnSp macro="">
      <xdr:nvCxnSpPr>
        <xdr:cNvPr id="323" name="直線コネクタ 322"/>
        <xdr:cNvCxnSpPr/>
      </xdr:nvCxnSpPr>
      <xdr:spPr>
        <a:xfrm>
          <a:off x="13004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33" name="楕円 332"/>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118127</xdr:rowOff>
    </xdr:from>
    <xdr:ext cx="762000" cy="259045"/>
    <xdr:sp macro="" textlink="">
      <xdr:nvSpPr>
        <xdr:cNvPr id="334"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5" name="楕円 334"/>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6" name="テキスト ボックス 335"/>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7" name="楕円 336"/>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8" name="テキスト ボックス 337"/>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9" name="楕円 33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40" name="テキスト ボックス 33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xdr:rowOff>
    </xdr:from>
    <xdr:to>
      <xdr:col>65</xdr:col>
      <xdr:colOff>53975</xdr:colOff>
      <xdr:row>37</xdr:row>
      <xdr:rowOff>113030</xdr:rowOff>
    </xdr:to>
    <xdr:sp macro="" textlink="">
      <xdr:nvSpPr>
        <xdr:cNvPr id="341" name="楕円 340"/>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97807</xdr:rowOff>
    </xdr:from>
    <xdr:ext cx="762000" cy="259045"/>
    <xdr:sp macro="" textlink="">
      <xdr:nvSpPr>
        <xdr:cNvPr id="342" name="テキスト ボックス 341"/>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前年度と比較すると０．７ポイント増となりましたが、概ね平均的に推移しており、類似団体平均を下回っています。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財政運営の健全化のために、更なる地方債管理の適正化に努めます。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77" name="直線コネクタ 376"/>
        <xdr:cNvCxnSpPr/>
      </xdr:nvCxnSpPr>
      <xdr:spPr>
        <a:xfrm>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8"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43724</xdr:rowOff>
    </xdr:to>
    <xdr:cxnSp macro="">
      <xdr:nvCxnSpPr>
        <xdr:cNvPr id="380" name="直線コネクタ 379"/>
        <xdr:cNvCxnSpPr/>
      </xdr:nvCxnSpPr>
      <xdr:spPr>
        <a:xfrm flipV="1">
          <a:off x="3098800" y="132257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43724</xdr:rowOff>
    </xdr:from>
    <xdr:to>
      <xdr:col>15</xdr:col>
      <xdr:colOff>98425</xdr:colOff>
      <xdr:row>77</xdr:row>
      <xdr:rowOff>128632</xdr:rowOff>
    </xdr:to>
    <xdr:cxnSp macro="">
      <xdr:nvCxnSpPr>
        <xdr:cNvPr id="383" name="直線コネクタ 382"/>
        <xdr:cNvCxnSpPr/>
      </xdr:nvCxnSpPr>
      <xdr:spPr>
        <a:xfrm flipV="1">
          <a:off x="2209800" y="1324537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5" name="テキスト ボックス 384"/>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128632</xdr:rowOff>
    </xdr:to>
    <xdr:cxnSp macro="">
      <xdr:nvCxnSpPr>
        <xdr:cNvPr id="386" name="直線コネクタ 385"/>
        <xdr:cNvCxnSpPr/>
      </xdr:nvCxnSpPr>
      <xdr:spPr>
        <a:xfrm>
          <a:off x="1320800" y="132715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88" name="テキスト ボックス 387"/>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6" name="楕円 395"/>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7"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8" name="楕円 39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9" name="テキスト ボックス 39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164374</xdr:rowOff>
    </xdr:from>
    <xdr:to>
      <xdr:col>15</xdr:col>
      <xdr:colOff>149225</xdr:colOff>
      <xdr:row>77</xdr:row>
      <xdr:rowOff>94524</xdr:rowOff>
    </xdr:to>
    <xdr:sp macro="" textlink="">
      <xdr:nvSpPr>
        <xdr:cNvPr id="400" name="楕円 399"/>
        <xdr:cNvSpPr/>
      </xdr:nvSpPr>
      <xdr:spPr>
        <a:xfrm>
          <a:off x="3048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104701</xdr:rowOff>
    </xdr:from>
    <xdr:ext cx="762000" cy="259045"/>
    <xdr:sp macro="" textlink="">
      <xdr:nvSpPr>
        <xdr:cNvPr id="401" name="テキスト ボックス 400"/>
        <xdr:cNvSpPr txBox="1"/>
      </xdr:nvSpPr>
      <xdr:spPr>
        <a:xfrm>
          <a:off x="2717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77832</xdr:rowOff>
    </xdr:from>
    <xdr:to>
      <xdr:col>11</xdr:col>
      <xdr:colOff>60325</xdr:colOff>
      <xdr:row>78</xdr:row>
      <xdr:rowOff>7982</xdr:rowOff>
    </xdr:to>
    <xdr:sp macro="" textlink="">
      <xdr:nvSpPr>
        <xdr:cNvPr id="402" name="楕円 401"/>
        <xdr:cNvSpPr/>
      </xdr:nvSpPr>
      <xdr:spPr>
        <a:xfrm>
          <a:off x="2159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403" name="テキスト ボックス 402"/>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4" name="楕円 403"/>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5" name="テキスト ボックス 40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公債費以外の経常収支比率は、病院事業への基準内繰出金が増えたことで前年度比４．９ポイント増となっています。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今後も各事務事業の改善を進め、更なる効率的な経費執行に努めます。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86995</xdr:rowOff>
    </xdr:from>
    <xdr:to>
      <xdr:col>82</xdr:col>
      <xdr:colOff>107950</xdr:colOff>
      <xdr:row>79</xdr:row>
      <xdr:rowOff>24130</xdr:rowOff>
    </xdr:to>
    <xdr:cxnSp macro="">
      <xdr:nvCxnSpPr>
        <xdr:cNvPr id="434" name="直線コネクタ 433"/>
        <xdr:cNvCxnSpPr/>
      </xdr:nvCxnSpPr>
      <xdr:spPr>
        <a:xfrm>
          <a:off x="15671800" y="13288645"/>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77</xdr:row>
      <xdr:rowOff>86995</xdr:rowOff>
    </xdr:to>
    <xdr:cxnSp macro="">
      <xdr:nvCxnSpPr>
        <xdr:cNvPr id="437" name="直線コネクタ 436"/>
        <xdr:cNvCxnSpPr/>
      </xdr:nvCxnSpPr>
      <xdr:spPr>
        <a:xfrm>
          <a:off x="14782800" y="1305433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6986</xdr:rowOff>
    </xdr:from>
    <xdr:to>
      <xdr:col>73</xdr:col>
      <xdr:colOff>180975</xdr:colOff>
      <xdr:row>76</xdr:row>
      <xdr:rowOff>24130</xdr:rowOff>
    </xdr:to>
    <xdr:cxnSp macro="">
      <xdr:nvCxnSpPr>
        <xdr:cNvPr id="440" name="直線コネクタ 439"/>
        <xdr:cNvCxnSpPr/>
      </xdr:nvCxnSpPr>
      <xdr:spPr>
        <a:xfrm>
          <a:off x="13893800" y="130371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2" name="テキスト ボックス 441"/>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167005</xdr:rowOff>
    </xdr:from>
    <xdr:to>
      <xdr:col>69</xdr:col>
      <xdr:colOff>92075</xdr:colOff>
      <xdr:row>76</xdr:row>
      <xdr:rowOff>6986</xdr:rowOff>
    </xdr:to>
    <xdr:cxnSp macro="">
      <xdr:nvCxnSpPr>
        <xdr:cNvPr id="443" name="直線コネクタ 442"/>
        <xdr:cNvCxnSpPr/>
      </xdr:nvCxnSpPr>
      <xdr:spPr>
        <a:xfrm>
          <a:off x="13004800" y="128543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5" name="テキスト ボックス 444"/>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7" name="テキスト ボックス 446"/>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3" name="楕円 452"/>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4"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36195</xdr:rowOff>
    </xdr:from>
    <xdr:to>
      <xdr:col>78</xdr:col>
      <xdr:colOff>120650</xdr:colOff>
      <xdr:row>77</xdr:row>
      <xdr:rowOff>137795</xdr:rowOff>
    </xdr:to>
    <xdr:sp macro="" textlink="">
      <xdr:nvSpPr>
        <xdr:cNvPr id="455" name="楕円 454"/>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122572</xdr:rowOff>
    </xdr:from>
    <xdr:ext cx="736600" cy="259045"/>
    <xdr:sp macro="" textlink="">
      <xdr:nvSpPr>
        <xdr:cNvPr id="456" name="テキスト ボックス 455"/>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57" name="楕円 456"/>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85107</xdr:rowOff>
    </xdr:from>
    <xdr:ext cx="762000" cy="259045"/>
    <xdr:sp macro="" textlink="">
      <xdr:nvSpPr>
        <xdr:cNvPr id="458" name="テキスト ボックス 457"/>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127635</xdr:rowOff>
    </xdr:from>
    <xdr:to>
      <xdr:col>69</xdr:col>
      <xdr:colOff>142875</xdr:colOff>
      <xdr:row>76</xdr:row>
      <xdr:rowOff>57786</xdr:rowOff>
    </xdr:to>
    <xdr:sp macro="" textlink="">
      <xdr:nvSpPr>
        <xdr:cNvPr id="459" name="楕円 458"/>
        <xdr:cNvSpPr/>
      </xdr:nvSpPr>
      <xdr:spPr>
        <a:xfrm>
          <a:off x="13843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67962</xdr:rowOff>
    </xdr:from>
    <xdr:ext cx="762000" cy="259045"/>
    <xdr:sp macro="" textlink="">
      <xdr:nvSpPr>
        <xdr:cNvPr id="460" name="テキスト ボックス 459"/>
        <xdr:cNvSpPr txBox="1"/>
      </xdr:nvSpPr>
      <xdr:spPr>
        <a:xfrm>
          <a:off x="13512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116205</xdr:rowOff>
    </xdr:from>
    <xdr:to>
      <xdr:col>65</xdr:col>
      <xdr:colOff>53975</xdr:colOff>
      <xdr:row>75</xdr:row>
      <xdr:rowOff>46355</xdr:rowOff>
    </xdr:to>
    <xdr:sp macro="" textlink="">
      <xdr:nvSpPr>
        <xdr:cNvPr id="461" name="楕円 460"/>
        <xdr:cNvSpPr/>
      </xdr:nvSpPr>
      <xdr:spPr>
        <a:xfrm>
          <a:off x="12954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56532</xdr:rowOff>
    </xdr:from>
    <xdr:ext cx="762000" cy="259045"/>
    <xdr:sp macro="" textlink="">
      <xdr:nvSpPr>
        <xdr:cNvPr id="462" name="テキスト ボックス 461"/>
        <xdr:cNvSpPr txBox="1"/>
      </xdr:nvSpPr>
      <xdr:spPr>
        <a:xfrm>
          <a:off x="12623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112324</xdr:rowOff>
    </xdr:from>
    <xdr:to>
      <xdr:col>29</xdr:col>
      <xdr:colOff>127000</xdr:colOff>
      <xdr:row>19</xdr:row>
      <xdr:rowOff>155590</xdr:rowOff>
    </xdr:to>
    <xdr:cxnSp macro="">
      <xdr:nvCxnSpPr>
        <xdr:cNvPr id="45" name="直線コネクタ 44"/>
        <xdr:cNvCxnSpPr/>
      </xdr:nvCxnSpPr>
      <xdr:spPr bwMode="auto">
        <a:xfrm flipV="1">
          <a:off x="5651500" y="2388799"/>
          <a:ext cx="0" cy="1071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127667</xdr:rowOff>
    </xdr:from>
    <xdr:ext cx="762000" cy="259045"/>
    <xdr:sp macro="" textlink="">
      <xdr:nvSpPr>
        <xdr:cNvPr id="46" name="人口1人当たり決算額の推移最小値テキスト130"/>
        <xdr:cNvSpPr txBox="1"/>
      </xdr:nvSpPr>
      <xdr:spPr>
        <a:xfrm>
          <a:off x="5740400" y="343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155590</xdr:rowOff>
    </xdr:from>
    <xdr:to>
      <xdr:col>30</xdr:col>
      <xdr:colOff>25400</xdr:colOff>
      <xdr:row>19</xdr:row>
      <xdr:rowOff>155590</xdr:rowOff>
    </xdr:to>
    <xdr:cxnSp macro="">
      <xdr:nvCxnSpPr>
        <xdr:cNvPr id="47" name="直線コネクタ 46"/>
        <xdr:cNvCxnSpPr/>
      </xdr:nvCxnSpPr>
      <xdr:spPr bwMode="auto">
        <a:xfrm>
          <a:off x="5562600" y="3460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27251</xdr:rowOff>
    </xdr:from>
    <xdr:ext cx="762000" cy="259045"/>
    <xdr:sp macro="" textlink="">
      <xdr:nvSpPr>
        <xdr:cNvPr id="48" name="人口1人当たり決算額の推移最大値テキスト130"/>
        <xdr:cNvSpPr txBox="1"/>
      </xdr:nvSpPr>
      <xdr:spPr>
        <a:xfrm>
          <a:off x="5740400" y="213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112324</xdr:rowOff>
    </xdr:from>
    <xdr:to>
      <xdr:col>30</xdr:col>
      <xdr:colOff>25400</xdr:colOff>
      <xdr:row>13</xdr:row>
      <xdr:rowOff>112324</xdr:rowOff>
    </xdr:to>
    <xdr:cxnSp macro="">
      <xdr:nvCxnSpPr>
        <xdr:cNvPr id="49" name="直線コネクタ 48"/>
        <xdr:cNvCxnSpPr/>
      </xdr:nvCxnSpPr>
      <xdr:spPr bwMode="auto">
        <a:xfrm>
          <a:off x="5562600" y="2388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91559</xdr:rowOff>
    </xdr:from>
    <xdr:to>
      <xdr:col>29</xdr:col>
      <xdr:colOff>127000</xdr:colOff>
      <xdr:row>13</xdr:row>
      <xdr:rowOff>112324</xdr:rowOff>
    </xdr:to>
    <xdr:cxnSp macro="">
      <xdr:nvCxnSpPr>
        <xdr:cNvPr id="50" name="直線コネクタ 49"/>
        <xdr:cNvCxnSpPr/>
      </xdr:nvCxnSpPr>
      <xdr:spPr bwMode="auto">
        <a:xfrm>
          <a:off x="5003800" y="2196584"/>
          <a:ext cx="647700" cy="19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28541</xdr:rowOff>
    </xdr:from>
    <xdr:ext cx="762000" cy="259045"/>
    <xdr:sp macro="" textlink="">
      <xdr:nvSpPr>
        <xdr:cNvPr id="51" name="人口1人当たり決算額の推移平均値テキスト130"/>
        <xdr:cNvSpPr txBox="1"/>
      </xdr:nvSpPr>
      <xdr:spPr>
        <a:xfrm>
          <a:off x="5740400" y="299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56464</xdr:rowOff>
    </xdr:from>
    <xdr:to>
      <xdr:col>29</xdr:col>
      <xdr:colOff>177800</xdr:colOff>
      <xdr:row>17</xdr:row>
      <xdr:rowOff>158064</xdr:rowOff>
    </xdr:to>
    <xdr:sp macro="" textlink="">
      <xdr:nvSpPr>
        <xdr:cNvPr id="52" name="フローチャート: 判断 51"/>
        <xdr:cNvSpPr/>
      </xdr:nvSpPr>
      <xdr:spPr bwMode="auto">
        <a:xfrm>
          <a:off x="56007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91559</xdr:rowOff>
    </xdr:from>
    <xdr:to>
      <xdr:col>26</xdr:col>
      <xdr:colOff>50800</xdr:colOff>
      <xdr:row>12</xdr:row>
      <xdr:rowOff>138415</xdr:rowOff>
    </xdr:to>
    <xdr:cxnSp macro="">
      <xdr:nvCxnSpPr>
        <xdr:cNvPr id="53" name="直線コネクタ 52"/>
        <xdr:cNvCxnSpPr/>
      </xdr:nvCxnSpPr>
      <xdr:spPr bwMode="auto">
        <a:xfrm flipV="1">
          <a:off x="4305300" y="2196584"/>
          <a:ext cx="698500" cy="46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62629</xdr:rowOff>
    </xdr:from>
    <xdr:to>
      <xdr:col>26</xdr:col>
      <xdr:colOff>101600</xdr:colOff>
      <xdr:row>17</xdr:row>
      <xdr:rowOff>164229</xdr:rowOff>
    </xdr:to>
    <xdr:sp macro="" textlink="">
      <xdr:nvSpPr>
        <xdr:cNvPr id="54" name="フローチャート: 判断 53"/>
        <xdr:cNvSpPr/>
      </xdr:nvSpPr>
      <xdr:spPr bwMode="auto">
        <a:xfrm>
          <a:off x="4953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149006</xdr:rowOff>
    </xdr:from>
    <xdr:ext cx="736600" cy="259045"/>
    <xdr:sp macro="" textlink="">
      <xdr:nvSpPr>
        <xdr:cNvPr id="55" name="テキスト ボックス 54"/>
        <xdr:cNvSpPr txBox="1"/>
      </xdr:nvSpPr>
      <xdr:spPr>
        <a:xfrm>
          <a:off x="4622800" y="311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138415</xdr:rowOff>
    </xdr:from>
    <xdr:to>
      <xdr:col>22</xdr:col>
      <xdr:colOff>114300</xdr:colOff>
      <xdr:row>12</xdr:row>
      <xdr:rowOff>144633</xdr:rowOff>
    </xdr:to>
    <xdr:cxnSp macro="">
      <xdr:nvCxnSpPr>
        <xdr:cNvPr id="56" name="直線コネクタ 55"/>
        <xdr:cNvCxnSpPr/>
      </xdr:nvCxnSpPr>
      <xdr:spPr bwMode="auto">
        <a:xfrm flipV="1">
          <a:off x="3606800" y="2243440"/>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30358</xdr:rowOff>
    </xdr:from>
    <xdr:to>
      <xdr:col>22</xdr:col>
      <xdr:colOff>165100</xdr:colOff>
      <xdr:row>17</xdr:row>
      <xdr:rowOff>131958</xdr:rowOff>
    </xdr:to>
    <xdr:sp macro="" textlink="">
      <xdr:nvSpPr>
        <xdr:cNvPr id="57" name="フローチャート: 判断 56"/>
        <xdr:cNvSpPr/>
      </xdr:nvSpPr>
      <xdr:spPr bwMode="auto">
        <a:xfrm>
          <a:off x="4254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116735</xdr:rowOff>
    </xdr:from>
    <xdr:ext cx="762000" cy="259045"/>
    <xdr:sp macro="" textlink="">
      <xdr:nvSpPr>
        <xdr:cNvPr id="58" name="テキスト ボックス 57"/>
        <xdr:cNvSpPr txBox="1"/>
      </xdr:nvSpPr>
      <xdr:spPr>
        <a:xfrm>
          <a:off x="3924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144633</xdr:rowOff>
    </xdr:from>
    <xdr:to>
      <xdr:col>18</xdr:col>
      <xdr:colOff>177800</xdr:colOff>
      <xdr:row>13</xdr:row>
      <xdr:rowOff>29792</xdr:rowOff>
    </xdr:to>
    <xdr:cxnSp macro="">
      <xdr:nvCxnSpPr>
        <xdr:cNvPr id="59" name="直線コネクタ 58"/>
        <xdr:cNvCxnSpPr/>
      </xdr:nvCxnSpPr>
      <xdr:spPr bwMode="auto">
        <a:xfrm flipV="1">
          <a:off x="2908300" y="2249658"/>
          <a:ext cx="698500" cy="5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41057</xdr:rowOff>
    </xdr:from>
    <xdr:to>
      <xdr:col>19</xdr:col>
      <xdr:colOff>38100</xdr:colOff>
      <xdr:row>17</xdr:row>
      <xdr:rowOff>142657</xdr:rowOff>
    </xdr:to>
    <xdr:sp macro="" textlink="">
      <xdr:nvSpPr>
        <xdr:cNvPr id="60" name="フローチャート: 判断 59"/>
        <xdr:cNvSpPr/>
      </xdr:nvSpPr>
      <xdr:spPr bwMode="auto">
        <a:xfrm>
          <a:off x="3556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127434</xdr:rowOff>
    </xdr:from>
    <xdr:ext cx="762000" cy="259045"/>
    <xdr:sp macro="" textlink="">
      <xdr:nvSpPr>
        <xdr:cNvPr id="61" name="テキスト ボックス 60"/>
        <xdr:cNvSpPr txBox="1"/>
      </xdr:nvSpPr>
      <xdr:spPr>
        <a:xfrm>
          <a:off x="32258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63825</xdr:rowOff>
    </xdr:from>
    <xdr:to>
      <xdr:col>15</xdr:col>
      <xdr:colOff>101600</xdr:colOff>
      <xdr:row>17</xdr:row>
      <xdr:rowOff>165425</xdr:rowOff>
    </xdr:to>
    <xdr:sp macro="" textlink="">
      <xdr:nvSpPr>
        <xdr:cNvPr id="62" name="フローチャート: 判断 61"/>
        <xdr:cNvSpPr/>
      </xdr:nvSpPr>
      <xdr:spPr bwMode="auto">
        <a:xfrm>
          <a:off x="2857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150202</xdr:rowOff>
    </xdr:from>
    <xdr:ext cx="762000" cy="259045"/>
    <xdr:sp macro="" textlink="">
      <xdr:nvSpPr>
        <xdr:cNvPr id="63" name="テキスト ボックス 62"/>
        <xdr:cNvSpPr txBox="1"/>
      </xdr:nvSpPr>
      <xdr:spPr>
        <a:xfrm>
          <a:off x="2527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61524</xdr:rowOff>
    </xdr:from>
    <xdr:to>
      <xdr:col>29</xdr:col>
      <xdr:colOff>177800</xdr:colOff>
      <xdr:row>13</xdr:row>
      <xdr:rowOff>163124</xdr:rowOff>
    </xdr:to>
    <xdr:sp macro="" textlink="">
      <xdr:nvSpPr>
        <xdr:cNvPr id="69" name="楕円 68"/>
        <xdr:cNvSpPr/>
      </xdr:nvSpPr>
      <xdr:spPr bwMode="auto">
        <a:xfrm>
          <a:off x="5600700" y="233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8201</xdr:rowOff>
    </xdr:from>
    <xdr:ext cx="762000" cy="259045"/>
    <xdr:sp macro="" textlink="">
      <xdr:nvSpPr>
        <xdr:cNvPr id="70" name="人口1人当たり決算額の推移該当値テキスト130"/>
        <xdr:cNvSpPr txBox="1"/>
      </xdr:nvSpPr>
      <xdr:spPr>
        <a:xfrm>
          <a:off x="5740400" y="22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40759</xdr:rowOff>
    </xdr:from>
    <xdr:to>
      <xdr:col>26</xdr:col>
      <xdr:colOff>101600</xdr:colOff>
      <xdr:row>12</xdr:row>
      <xdr:rowOff>142359</xdr:rowOff>
    </xdr:to>
    <xdr:sp macro="" textlink="">
      <xdr:nvSpPr>
        <xdr:cNvPr id="71" name="楕円 70"/>
        <xdr:cNvSpPr/>
      </xdr:nvSpPr>
      <xdr:spPr bwMode="auto">
        <a:xfrm>
          <a:off x="4953000" y="214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152536</xdr:rowOff>
    </xdr:from>
    <xdr:ext cx="736600" cy="259045"/>
    <xdr:sp macro="" textlink="">
      <xdr:nvSpPr>
        <xdr:cNvPr id="72" name="テキスト ボックス 71"/>
        <xdr:cNvSpPr txBox="1"/>
      </xdr:nvSpPr>
      <xdr:spPr>
        <a:xfrm>
          <a:off x="4622800" y="191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87615</xdr:rowOff>
    </xdr:from>
    <xdr:to>
      <xdr:col>22</xdr:col>
      <xdr:colOff>165100</xdr:colOff>
      <xdr:row>13</xdr:row>
      <xdr:rowOff>17765</xdr:rowOff>
    </xdr:to>
    <xdr:sp macro="" textlink="">
      <xdr:nvSpPr>
        <xdr:cNvPr id="73" name="楕円 72"/>
        <xdr:cNvSpPr/>
      </xdr:nvSpPr>
      <xdr:spPr bwMode="auto">
        <a:xfrm>
          <a:off x="4254500" y="21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27942</xdr:rowOff>
    </xdr:from>
    <xdr:ext cx="762000" cy="259045"/>
    <xdr:sp macro="" textlink="">
      <xdr:nvSpPr>
        <xdr:cNvPr id="74" name="テキスト ボックス 73"/>
        <xdr:cNvSpPr txBox="1"/>
      </xdr:nvSpPr>
      <xdr:spPr>
        <a:xfrm>
          <a:off x="3924300" y="19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93833</xdr:rowOff>
    </xdr:from>
    <xdr:to>
      <xdr:col>19</xdr:col>
      <xdr:colOff>38100</xdr:colOff>
      <xdr:row>13</xdr:row>
      <xdr:rowOff>23983</xdr:rowOff>
    </xdr:to>
    <xdr:sp macro="" textlink="">
      <xdr:nvSpPr>
        <xdr:cNvPr id="75" name="楕円 74"/>
        <xdr:cNvSpPr/>
      </xdr:nvSpPr>
      <xdr:spPr bwMode="auto">
        <a:xfrm>
          <a:off x="3556000" y="21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34160</xdr:rowOff>
    </xdr:from>
    <xdr:ext cx="762000" cy="259045"/>
    <xdr:sp macro="" textlink="">
      <xdr:nvSpPr>
        <xdr:cNvPr id="76" name="テキスト ボックス 75"/>
        <xdr:cNvSpPr txBox="1"/>
      </xdr:nvSpPr>
      <xdr:spPr>
        <a:xfrm>
          <a:off x="3225800" y="196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150442</xdr:rowOff>
    </xdr:from>
    <xdr:to>
      <xdr:col>15</xdr:col>
      <xdr:colOff>101600</xdr:colOff>
      <xdr:row>13</xdr:row>
      <xdr:rowOff>80592</xdr:rowOff>
    </xdr:to>
    <xdr:sp macro="" textlink="">
      <xdr:nvSpPr>
        <xdr:cNvPr id="77" name="楕円 76"/>
        <xdr:cNvSpPr/>
      </xdr:nvSpPr>
      <xdr:spPr bwMode="auto">
        <a:xfrm>
          <a:off x="2857500" y="225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90769</xdr:rowOff>
    </xdr:from>
    <xdr:ext cx="762000" cy="259045"/>
    <xdr:sp macro="" textlink="">
      <xdr:nvSpPr>
        <xdr:cNvPr id="78" name="テキスト ボックス 77"/>
        <xdr:cNvSpPr txBox="1"/>
      </xdr:nvSpPr>
      <xdr:spPr>
        <a:xfrm>
          <a:off x="2527300" y="202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122542</xdr:rowOff>
    </xdr:from>
    <xdr:to>
      <xdr:col>29</xdr:col>
      <xdr:colOff>127000</xdr:colOff>
      <xdr:row>37</xdr:row>
      <xdr:rowOff>300241</xdr:rowOff>
    </xdr:to>
    <xdr:cxnSp macro="">
      <xdr:nvCxnSpPr>
        <xdr:cNvPr id="107" name="直線コネクタ 106"/>
        <xdr:cNvCxnSpPr/>
      </xdr:nvCxnSpPr>
      <xdr:spPr bwMode="auto">
        <a:xfrm flipV="1">
          <a:off x="5651500" y="6389992"/>
          <a:ext cx="0" cy="10349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272318</xdr:rowOff>
    </xdr:from>
    <xdr:ext cx="762000" cy="259045"/>
    <xdr:sp macro="" textlink="">
      <xdr:nvSpPr>
        <xdr:cNvPr id="108" name="人口1人当たり決算額の推移最小値テキスト445"/>
        <xdr:cNvSpPr txBox="1"/>
      </xdr:nvSpPr>
      <xdr:spPr>
        <a:xfrm>
          <a:off x="5740400" y="73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300241</xdr:rowOff>
    </xdr:from>
    <xdr:to>
      <xdr:col>30</xdr:col>
      <xdr:colOff>25400</xdr:colOff>
      <xdr:row>37</xdr:row>
      <xdr:rowOff>300241</xdr:rowOff>
    </xdr:to>
    <xdr:cxnSp macro="">
      <xdr:nvCxnSpPr>
        <xdr:cNvPr id="109" name="直線コネクタ 108"/>
        <xdr:cNvCxnSpPr/>
      </xdr:nvCxnSpPr>
      <xdr:spPr bwMode="auto">
        <a:xfrm>
          <a:off x="5562600" y="74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208919</xdr:rowOff>
    </xdr:from>
    <xdr:ext cx="762000" cy="259045"/>
    <xdr:sp macro="" textlink="">
      <xdr:nvSpPr>
        <xdr:cNvPr id="110" name="人口1人当たり決算額の推移最大値テキスト445"/>
        <xdr:cNvSpPr txBox="1"/>
      </xdr:nvSpPr>
      <xdr:spPr>
        <a:xfrm>
          <a:off x="5740400" y="61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122542</xdr:rowOff>
    </xdr:from>
    <xdr:to>
      <xdr:col>30</xdr:col>
      <xdr:colOff>25400</xdr:colOff>
      <xdr:row>34</xdr:row>
      <xdr:rowOff>122542</xdr:rowOff>
    </xdr:to>
    <xdr:cxnSp macro="">
      <xdr:nvCxnSpPr>
        <xdr:cNvPr id="111" name="直線コネクタ 110"/>
        <xdr:cNvCxnSpPr/>
      </xdr:nvCxnSpPr>
      <xdr:spPr bwMode="auto">
        <a:xfrm>
          <a:off x="5562600" y="6389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122542</xdr:rowOff>
    </xdr:from>
    <xdr:to>
      <xdr:col>29</xdr:col>
      <xdr:colOff>127000</xdr:colOff>
      <xdr:row>34</xdr:row>
      <xdr:rowOff>126352</xdr:rowOff>
    </xdr:to>
    <xdr:cxnSp macro="">
      <xdr:nvCxnSpPr>
        <xdr:cNvPr id="112" name="直線コネクタ 111"/>
        <xdr:cNvCxnSpPr/>
      </xdr:nvCxnSpPr>
      <xdr:spPr bwMode="auto">
        <a:xfrm flipV="1">
          <a:off x="5003800" y="6389992"/>
          <a:ext cx="6477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309795</xdr:rowOff>
    </xdr:from>
    <xdr:ext cx="762000" cy="259045"/>
    <xdr:sp macro="" textlink="">
      <xdr:nvSpPr>
        <xdr:cNvPr id="113" name="人口1人当たり決算額の推移平均値テキスト445"/>
        <xdr:cNvSpPr txBox="1"/>
      </xdr:nvSpPr>
      <xdr:spPr>
        <a:xfrm>
          <a:off x="5740400" y="692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337718</xdr:rowOff>
    </xdr:from>
    <xdr:to>
      <xdr:col>29</xdr:col>
      <xdr:colOff>177800</xdr:colOff>
      <xdr:row>36</xdr:row>
      <xdr:rowOff>96418</xdr:rowOff>
    </xdr:to>
    <xdr:sp macro="" textlink="">
      <xdr:nvSpPr>
        <xdr:cNvPr id="114" name="フローチャート: 判断 113"/>
        <xdr:cNvSpPr/>
      </xdr:nvSpPr>
      <xdr:spPr bwMode="auto">
        <a:xfrm>
          <a:off x="56007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113989</xdr:rowOff>
    </xdr:from>
    <xdr:to>
      <xdr:col>26</xdr:col>
      <xdr:colOff>50800</xdr:colOff>
      <xdr:row>34</xdr:row>
      <xdr:rowOff>126352</xdr:rowOff>
    </xdr:to>
    <xdr:cxnSp macro="">
      <xdr:nvCxnSpPr>
        <xdr:cNvPr id="115" name="直線コネクタ 114"/>
        <xdr:cNvCxnSpPr/>
      </xdr:nvCxnSpPr>
      <xdr:spPr bwMode="auto">
        <a:xfrm>
          <a:off x="4305300" y="6381439"/>
          <a:ext cx="698500" cy="1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5848</xdr:rowOff>
    </xdr:from>
    <xdr:to>
      <xdr:col>26</xdr:col>
      <xdr:colOff>101600</xdr:colOff>
      <xdr:row>36</xdr:row>
      <xdr:rowOff>107448</xdr:rowOff>
    </xdr:to>
    <xdr:sp macro="" textlink="">
      <xdr:nvSpPr>
        <xdr:cNvPr id="116" name="フローチャート: 判断 115"/>
        <xdr:cNvSpPr/>
      </xdr:nvSpPr>
      <xdr:spPr bwMode="auto">
        <a:xfrm>
          <a:off x="4953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92225</xdr:rowOff>
    </xdr:from>
    <xdr:ext cx="736600" cy="259045"/>
    <xdr:sp macro="" textlink="">
      <xdr:nvSpPr>
        <xdr:cNvPr id="117" name="テキスト ボックス 116"/>
        <xdr:cNvSpPr txBox="1"/>
      </xdr:nvSpPr>
      <xdr:spPr>
        <a:xfrm>
          <a:off x="4622800" y="704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113989</xdr:rowOff>
    </xdr:from>
    <xdr:to>
      <xdr:col>22</xdr:col>
      <xdr:colOff>114300</xdr:colOff>
      <xdr:row>34</xdr:row>
      <xdr:rowOff>123018</xdr:rowOff>
    </xdr:to>
    <xdr:cxnSp macro="">
      <xdr:nvCxnSpPr>
        <xdr:cNvPr id="118" name="直線コネクタ 117"/>
        <xdr:cNvCxnSpPr/>
      </xdr:nvCxnSpPr>
      <xdr:spPr bwMode="auto">
        <a:xfrm flipV="1">
          <a:off x="3606800" y="6381439"/>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311886</xdr:rowOff>
    </xdr:from>
    <xdr:to>
      <xdr:col>22</xdr:col>
      <xdr:colOff>165100</xdr:colOff>
      <xdr:row>36</xdr:row>
      <xdr:rowOff>70586</xdr:rowOff>
    </xdr:to>
    <xdr:sp macro="" textlink="">
      <xdr:nvSpPr>
        <xdr:cNvPr id="119" name="フローチャート: 判断 118"/>
        <xdr:cNvSpPr/>
      </xdr:nvSpPr>
      <xdr:spPr bwMode="auto">
        <a:xfrm>
          <a:off x="4254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55363</xdr:rowOff>
    </xdr:from>
    <xdr:ext cx="762000" cy="259045"/>
    <xdr:sp macro="" textlink="">
      <xdr:nvSpPr>
        <xdr:cNvPr id="120" name="テキスト ボックス 119"/>
        <xdr:cNvSpPr txBox="1"/>
      </xdr:nvSpPr>
      <xdr:spPr>
        <a:xfrm>
          <a:off x="3924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8566</xdr:rowOff>
    </xdr:from>
    <xdr:to>
      <xdr:col>18</xdr:col>
      <xdr:colOff>177800</xdr:colOff>
      <xdr:row>34</xdr:row>
      <xdr:rowOff>123018</xdr:rowOff>
    </xdr:to>
    <xdr:cxnSp macro="">
      <xdr:nvCxnSpPr>
        <xdr:cNvPr id="121" name="直線コネクタ 120"/>
        <xdr:cNvCxnSpPr/>
      </xdr:nvCxnSpPr>
      <xdr:spPr bwMode="auto">
        <a:xfrm>
          <a:off x="2908300" y="6276016"/>
          <a:ext cx="698500" cy="114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270643</xdr:rowOff>
    </xdr:from>
    <xdr:to>
      <xdr:col>19</xdr:col>
      <xdr:colOff>38100</xdr:colOff>
      <xdr:row>36</xdr:row>
      <xdr:rowOff>29343</xdr:rowOff>
    </xdr:to>
    <xdr:sp macro="" textlink="">
      <xdr:nvSpPr>
        <xdr:cNvPr id="122" name="フローチャート: 判断 121"/>
        <xdr:cNvSpPr/>
      </xdr:nvSpPr>
      <xdr:spPr bwMode="auto">
        <a:xfrm>
          <a:off x="3556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14120</xdr:rowOff>
    </xdr:from>
    <xdr:ext cx="762000" cy="259045"/>
    <xdr:sp macro="" textlink="">
      <xdr:nvSpPr>
        <xdr:cNvPr id="123" name="テキスト ボックス 122"/>
        <xdr:cNvSpPr txBox="1"/>
      </xdr:nvSpPr>
      <xdr:spPr>
        <a:xfrm>
          <a:off x="3225800" y="69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188119</xdr:rowOff>
    </xdr:from>
    <xdr:to>
      <xdr:col>15</xdr:col>
      <xdr:colOff>101600</xdr:colOff>
      <xdr:row>35</xdr:row>
      <xdr:rowOff>289719</xdr:rowOff>
    </xdr:to>
    <xdr:sp macro="" textlink="">
      <xdr:nvSpPr>
        <xdr:cNvPr id="124" name="フローチャート: 判断 123"/>
        <xdr:cNvSpPr/>
      </xdr:nvSpPr>
      <xdr:spPr bwMode="auto">
        <a:xfrm>
          <a:off x="2857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274496</xdr:rowOff>
    </xdr:from>
    <xdr:ext cx="762000" cy="259045"/>
    <xdr:sp macro="" textlink="">
      <xdr:nvSpPr>
        <xdr:cNvPr id="125" name="テキスト ボックス 124"/>
        <xdr:cNvSpPr txBox="1"/>
      </xdr:nvSpPr>
      <xdr:spPr>
        <a:xfrm>
          <a:off x="2527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71742</xdr:rowOff>
    </xdr:from>
    <xdr:to>
      <xdr:col>29</xdr:col>
      <xdr:colOff>177800</xdr:colOff>
      <xdr:row>34</xdr:row>
      <xdr:rowOff>173342</xdr:rowOff>
    </xdr:to>
    <xdr:sp macro="" textlink="">
      <xdr:nvSpPr>
        <xdr:cNvPr id="131" name="楕円 130"/>
        <xdr:cNvSpPr/>
      </xdr:nvSpPr>
      <xdr:spPr bwMode="auto">
        <a:xfrm>
          <a:off x="5600700" y="633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18419</xdr:rowOff>
    </xdr:from>
    <xdr:ext cx="762000" cy="259045"/>
    <xdr:sp macro="" textlink="">
      <xdr:nvSpPr>
        <xdr:cNvPr id="132" name="人口1人当たり決算額の推移該当値テキスト445"/>
        <xdr:cNvSpPr txBox="1"/>
      </xdr:nvSpPr>
      <xdr:spPr>
        <a:xfrm>
          <a:off x="5740400" y="62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75552</xdr:rowOff>
    </xdr:from>
    <xdr:to>
      <xdr:col>26</xdr:col>
      <xdr:colOff>101600</xdr:colOff>
      <xdr:row>34</xdr:row>
      <xdr:rowOff>177152</xdr:rowOff>
    </xdr:to>
    <xdr:sp macro="" textlink="">
      <xdr:nvSpPr>
        <xdr:cNvPr id="133" name="楕円 132"/>
        <xdr:cNvSpPr/>
      </xdr:nvSpPr>
      <xdr:spPr bwMode="auto">
        <a:xfrm>
          <a:off x="4953000" y="6343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187329</xdr:rowOff>
    </xdr:from>
    <xdr:ext cx="736600" cy="259045"/>
    <xdr:sp macro="" textlink="">
      <xdr:nvSpPr>
        <xdr:cNvPr id="134" name="テキスト ボックス 133"/>
        <xdr:cNvSpPr txBox="1"/>
      </xdr:nvSpPr>
      <xdr:spPr>
        <a:xfrm>
          <a:off x="4622800" y="611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63189</xdr:rowOff>
    </xdr:from>
    <xdr:to>
      <xdr:col>22</xdr:col>
      <xdr:colOff>165100</xdr:colOff>
      <xdr:row>34</xdr:row>
      <xdr:rowOff>164789</xdr:rowOff>
    </xdr:to>
    <xdr:sp macro="" textlink="">
      <xdr:nvSpPr>
        <xdr:cNvPr id="135" name="楕円 134"/>
        <xdr:cNvSpPr/>
      </xdr:nvSpPr>
      <xdr:spPr bwMode="auto">
        <a:xfrm>
          <a:off x="4254500" y="633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174966</xdr:rowOff>
    </xdr:from>
    <xdr:ext cx="762000" cy="259045"/>
    <xdr:sp macro="" textlink="">
      <xdr:nvSpPr>
        <xdr:cNvPr id="136" name="テキスト ボックス 135"/>
        <xdr:cNvSpPr txBox="1"/>
      </xdr:nvSpPr>
      <xdr:spPr>
        <a:xfrm>
          <a:off x="3924300" y="60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72218</xdr:rowOff>
    </xdr:from>
    <xdr:to>
      <xdr:col>19</xdr:col>
      <xdr:colOff>38100</xdr:colOff>
      <xdr:row>34</xdr:row>
      <xdr:rowOff>173818</xdr:rowOff>
    </xdr:to>
    <xdr:sp macro="" textlink="">
      <xdr:nvSpPr>
        <xdr:cNvPr id="137" name="楕円 136"/>
        <xdr:cNvSpPr/>
      </xdr:nvSpPr>
      <xdr:spPr bwMode="auto">
        <a:xfrm>
          <a:off x="3556000" y="633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183995</xdr:rowOff>
    </xdr:from>
    <xdr:ext cx="762000" cy="259045"/>
    <xdr:sp macro="" textlink="">
      <xdr:nvSpPr>
        <xdr:cNvPr id="138" name="テキスト ボックス 137"/>
        <xdr:cNvSpPr txBox="1"/>
      </xdr:nvSpPr>
      <xdr:spPr>
        <a:xfrm>
          <a:off x="3225800" y="61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300666</xdr:rowOff>
    </xdr:from>
    <xdr:to>
      <xdr:col>15</xdr:col>
      <xdr:colOff>101600</xdr:colOff>
      <xdr:row>34</xdr:row>
      <xdr:rowOff>59366</xdr:rowOff>
    </xdr:to>
    <xdr:sp macro="" textlink="">
      <xdr:nvSpPr>
        <xdr:cNvPr id="139" name="楕円 138"/>
        <xdr:cNvSpPr/>
      </xdr:nvSpPr>
      <xdr:spPr bwMode="auto">
        <a:xfrm>
          <a:off x="2857500" y="622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69543</xdr:rowOff>
    </xdr:from>
    <xdr:ext cx="762000" cy="259045"/>
    <xdr:sp macro="" textlink="">
      <xdr:nvSpPr>
        <xdr:cNvPr id="140" name="テキスト ボックス 139"/>
        <xdr:cNvSpPr txBox="1"/>
      </xdr:nvSpPr>
      <xdr:spPr>
        <a:xfrm>
          <a:off x="2527300" y="599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15,377
15,110
1,319.63
20,390,145
20,295,985
89,362
9,724,470
15,822,566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138998</xdr:rowOff>
    </xdr:from>
    <xdr:to>
      <xdr:col>24</xdr:col>
      <xdr:colOff>63500</xdr:colOff>
      <xdr:row>31</xdr:row>
      <xdr:rowOff>8255</xdr:rowOff>
    </xdr:to>
    <xdr:cxnSp macro="">
      <xdr:nvCxnSpPr>
        <xdr:cNvPr id="63" name="直線コネクタ 62"/>
        <xdr:cNvCxnSpPr/>
      </xdr:nvCxnSpPr>
      <xdr:spPr>
        <a:xfrm flipV="1">
          <a:off x="3797300" y="5282498"/>
          <a:ext cx="838200" cy="4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8255</xdr:rowOff>
    </xdr:from>
    <xdr:to>
      <xdr:col>19</xdr:col>
      <xdr:colOff>177800</xdr:colOff>
      <xdr:row>31</xdr:row>
      <xdr:rowOff>85587</xdr:rowOff>
    </xdr:to>
    <xdr:cxnSp macro="">
      <xdr:nvCxnSpPr>
        <xdr:cNvPr id="66" name="直線コネクタ 65"/>
        <xdr:cNvCxnSpPr/>
      </xdr:nvCxnSpPr>
      <xdr:spPr>
        <a:xfrm flipV="1">
          <a:off x="2908300" y="5323205"/>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85587</xdr:rowOff>
    </xdr:from>
    <xdr:to>
      <xdr:col>15</xdr:col>
      <xdr:colOff>50800</xdr:colOff>
      <xdr:row>31</xdr:row>
      <xdr:rowOff>96511</xdr:rowOff>
    </xdr:to>
    <xdr:cxnSp macro="">
      <xdr:nvCxnSpPr>
        <xdr:cNvPr id="69" name="直線コネクタ 68"/>
        <xdr:cNvCxnSpPr/>
      </xdr:nvCxnSpPr>
      <xdr:spPr>
        <a:xfrm flipV="1">
          <a:off x="2019300" y="540053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96511</xdr:rowOff>
    </xdr:from>
    <xdr:to>
      <xdr:col>10</xdr:col>
      <xdr:colOff>114300</xdr:colOff>
      <xdr:row>31</xdr:row>
      <xdr:rowOff>159898</xdr:rowOff>
    </xdr:to>
    <xdr:cxnSp macro="">
      <xdr:nvCxnSpPr>
        <xdr:cNvPr id="72" name="直線コネクタ 71"/>
        <xdr:cNvCxnSpPr/>
      </xdr:nvCxnSpPr>
      <xdr:spPr>
        <a:xfrm flipV="1">
          <a:off x="1130300" y="5411461"/>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88198</xdr:rowOff>
    </xdr:from>
    <xdr:to>
      <xdr:col>24</xdr:col>
      <xdr:colOff>114300</xdr:colOff>
      <xdr:row>31</xdr:row>
      <xdr:rowOff>18348</xdr:rowOff>
    </xdr:to>
    <xdr:sp macro="" textlink="">
      <xdr:nvSpPr>
        <xdr:cNvPr id="82" name="楕円 81"/>
        <xdr:cNvSpPr/>
      </xdr:nvSpPr>
      <xdr:spPr>
        <a:xfrm>
          <a:off x="4584700" y="52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41225</xdr:rowOff>
    </xdr:from>
    <xdr:ext cx="599010" cy="259045"/>
    <xdr:sp macro="" textlink="">
      <xdr:nvSpPr>
        <xdr:cNvPr id="83" name="人件費該当値テキスト"/>
        <xdr:cNvSpPr txBox="1"/>
      </xdr:nvSpPr>
      <xdr:spPr>
        <a:xfrm>
          <a:off x="4686300" y="518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128905</xdr:rowOff>
    </xdr:from>
    <xdr:to>
      <xdr:col>20</xdr:col>
      <xdr:colOff>38100</xdr:colOff>
      <xdr:row>31</xdr:row>
      <xdr:rowOff>59055</xdr:rowOff>
    </xdr:to>
    <xdr:sp macro="" textlink="">
      <xdr:nvSpPr>
        <xdr:cNvPr id="84" name="楕円 83"/>
        <xdr:cNvSpPr/>
      </xdr:nvSpPr>
      <xdr:spPr>
        <a:xfrm>
          <a:off x="37465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75582</xdr:rowOff>
    </xdr:from>
    <xdr:ext cx="599010" cy="259045"/>
    <xdr:sp macro="" textlink="">
      <xdr:nvSpPr>
        <xdr:cNvPr id="85" name="テキスト ボックス 84"/>
        <xdr:cNvSpPr txBox="1"/>
      </xdr:nvSpPr>
      <xdr:spPr>
        <a:xfrm>
          <a:off x="3497795" y="504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34787</xdr:rowOff>
    </xdr:from>
    <xdr:to>
      <xdr:col>15</xdr:col>
      <xdr:colOff>101600</xdr:colOff>
      <xdr:row>31</xdr:row>
      <xdr:rowOff>136387</xdr:rowOff>
    </xdr:to>
    <xdr:sp macro="" textlink="">
      <xdr:nvSpPr>
        <xdr:cNvPr id="86" name="楕円 85"/>
        <xdr:cNvSpPr/>
      </xdr:nvSpPr>
      <xdr:spPr>
        <a:xfrm>
          <a:off x="2857500" y="53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152914</xdr:rowOff>
    </xdr:from>
    <xdr:ext cx="599010" cy="259045"/>
    <xdr:sp macro="" textlink="">
      <xdr:nvSpPr>
        <xdr:cNvPr id="87" name="テキスト ボックス 86"/>
        <xdr:cNvSpPr txBox="1"/>
      </xdr:nvSpPr>
      <xdr:spPr>
        <a:xfrm>
          <a:off x="2608795" y="512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45711</xdr:rowOff>
    </xdr:from>
    <xdr:to>
      <xdr:col>10</xdr:col>
      <xdr:colOff>165100</xdr:colOff>
      <xdr:row>31</xdr:row>
      <xdr:rowOff>147311</xdr:rowOff>
    </xdr:to>
    <xdr:sp macro="" textlink="">
      <xdr:nvSpPr>
        <xdr:cNvPr id="88" name="楕円 87"/>
        <xdr:cNvSpPr/>
      </xdr:nvSpPr>
      <xdr:spPr>
        <a:xfrm>
          <a:off x="1968500" y="53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163838</xdr:rowOff>
    </xdr:from>
    <xdr:ext cx="599010" cy="259045"/>
    <xdr:sp macro="" textlink="">
      <xdr:nvSpPr>
        <xdr:cNvPr id="89" name="テキスト ボックス 88"/>
        <xdr:cNvSpPr txBox="1"/>
      </xdr:nvSpPr>
      <xdr:spPr>
        <a:xfrm>
          <a:off x="1719795" y="513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109098</xdr:rowOff>
    </xdr:from>
    <xdr:to>
      <xdr:col>6</xdr:col>
      <xdr:colOff>38100</xdr:colOff>
      <xdr:row>32</xdr:row>
      <xdr:rowOff>39248</xdr:rowOff>
    </xdr:to>
    <xdr:sp macro="" textlink="">
      <xdr:nvSpPr>
        <xdr:cNvPr id="90" name="楕円 89"/>
        <xdr:cNvSpPr/>
      </xdr:nvSpPr>
      <xdr:spPr>
        <a:xfrm>
          <a:off x="1079500" y="54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55775</xdr:rowOff>
    </xdr:from>
    <xdr:ext cx="599010" cy="259045"/>
    <xdr:sp macro="" textlink="">
      <xdr:nvSpPr>
        <xdr:cNvPr id="91" name="テキスト ボックス 90"/>
        <xdr:cNvSpPr txBox="1"/>
      </xdr:nvSpPr>
      <xdr:spPr>
        <a:xfrm>
          <a:off x="830795" y="51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75692</xdr:rowOff>
    </xdr:from>
    <xdr:to>
      <xdr:col>24</xdr:col>
      <xdr:colOff>63500</xdr:colOff>
      <xdr:row>55</xdr:row>
      <xdr:rowOff>83373</xdr:rowOff>
    </xdr:to>
    <xdr:cxnSp macro="">
      <xdr:nvCxnSpPr>
        <xdr:cNvPr id="121" name="直線コネクタ 120"/>
        <xdr:cNvCxnSpPr/>
      </xdr:nvCxnSpPr>
      <xdr:spPr>
        <a:xfrm flipV="1">
          <a:off x="3797300" y="9505442"/>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131830</xdr:rowOff>
    </xdr:from>
    <xdr:ext cx="534377" cy="259045"/>
    <xdr:sp macro="" textlink="">
      <xdr:nvSpPr>
        <xdr:cNvPr id="122" name="物件費平均値テキスト"/>
        <xdr:cNvSpPr txBox="1"/>
      </xdr:nvSpPr>
      <xdr:spPr>
        <a:xfrm>
          <a:off x="4686300" y="9733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83373</xdr:rowOff>
    </xdr:from>
    <xdr:to>
      <xdr:col>19</xdr:col>
      <xdr:colOff>177800</xdr:colOff>
      <xdr:row>55</xdr:row>
      <xdr:rowOff>169349</xdr:rowOff>
    </xdr:to>
    <xdr:cxnSp macro="">
      <xdr:nvCxnSpPr>
        <xdr:cNvPr id="124" name="直線コネクタ 123"/>
        <xdr:cNvCxnSpPr/>
      </xdr:nvCxnSpPr>
      <xdr:spPr>
        <a:xfrm flipV="1">
          <a:off x="2908300" y="9513123"/>
          <a:ext cx="889000" cy="8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94355</xdr:rowOff>
    </xdr:from>
    <xdr:ext cx="534377" cy="259045"/>
    <xdr:sp macro="" textlink="">
      <xdr:nvSpPr>
        <xdr:cNvPr id="126" name="テキスト ボックス 125"/>
        <xdr:cNvSpPr txBox="1"/>
      </xdr:nvSpPr>
      <xdr:spPr>
        <a:xfrm>
          <a:off x="3530111"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169349</xdr:rowOff>
    </xdr:from>
    <xdr:to>
      <xdr:col>15</xdr:col>
      <xdr:colOff>50800</xdr:colOff>
      <xdr:row>56</xdr:row>
      <xdr:rowOff>45860</xdr:rowOff>
    </xdr:to>
    <xdr:cxnSp macro="">
      <xdr:nvCxnSpPr>
        <xdr:cNvPr id="127" name="直線コネクタ 126"/>
        <xdr:cNvCxnSpPr/>
      </xdr:nvCxnSpPr>
      <xdr:spPr>
        <a:xfrm flipV="1">
          <a:off x="2019300" y="9599099"/>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45860</xdr:rowOff>
    </xdr:from>
    <xdr:to>
      <xdr:col>10</xdr:col>
      <xdr:colOff>114300</xdr:colOff>
      <xdr:row>56</xdr:row>
      <xdr:rowOff>117670</xdr:rowOff>
    </xdr:to>
    <xdr:cxnSp macro="">
      <xdr:nvCxnSpPr>
        <xdr:cNvPr id="130" name="直線コネクタ 129"/>
        <xdr:cNvCxnSpPr/>
      </xdr:nvCxnSpPr>
      <xdr:spPr>
        <a:xfrm flipV="1">
          <a:off x="1130300" y="9647060"/>
          <a:ext cx="889000" cy="7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27520</xdr:rowOff>
    </xdr:from>
    <xdr:ext cx="534377" cy="259045"/>
    <xdr:sp macro="" textlink="">
      <xdr:nvSpPr>
        <xdr:cNvPr id="132" name="テキスト ボックス 131"/>
        <xdr:cNvSpPr txBox="1"/>
      </xdr:nvSpPr>
      <xdr:spPr>
        <a:xfrm>
          <a:off x="1752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56400</xdr:rowOff>
    </xdr:from>
    <xdr:ext cx="534377" cy="259045"/>
    <xdr:sp macro="" textlink="">
      <xdr:nvSpPr>
        <xdr:cNvPr id="134" name="テキスト ボックス 133"/>
        <xdr:cNvSpPr txBox="1"/>
      </xdr:nvSpPr>
      <xdr:spPr>
        <a:xfrm>
          <a:off x="863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24892</xdr:rowOff>
    </xdr:from>
    <xdr:to>
      <xdr:col>24</xdr:col>
      <xdr:colOff>114300</xdr:colOff>
      <xdr:row>55</xdr:row>
      <xdr:rowOff>126492</xdr:rowOff>
    </xdr:to>
    <xdr:sp macro="" textlink="">
      <xdr:nvSpPr>
        <xdr:cNvPr id="140" name="楕円 139"/>
        <xdr:cNvSpPr/>
      </xdr:nvSpPr>
      <xdr:spPr>
        <a:xfrm>
          <a:off x="4584700" y="94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47769</xdr:rowOff>
    </xdr:from>
    <xdr:ext cx="599010" cy="259045"/>
    <xdr:sp macro="" textlink="">
      <xdr:nvSpPr>
        <xdr:cNvPr id="141" name="物件費該当値テキスト"/>
        <xdr:cNvSpPr txBox="1"/>
      </xdr:nvSpPr>
      <xdr:spPr>
        <a:xfrm>
          <a:off x="4686300" y="930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32573</xdr:rowOff>
    </xdr:from>
    <xdr:to>
      <xdr:col>20</xdr:col>
      <xdr:colOff>38100</xdr:colOff>
      <xdr:row>55</xdr:row>
      <xdr:rowOff>134173</xdr:rowOff>
    </xdr:to>
    <xdr:sp macro="" textlink="">
      <xdr:nvSpPr>
        <xdr:cNvPr id="142" name="楕円 141"/>
        <xdr:cNvSpPr/>
      </xdr:nvSpPr>
      <xdr:spPr>
        <a:xfrm>
          <a:off x="3746500" y="94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150700</xdr:rowOff>
    </xdr:from>
    <xdr:ext cx="599010" cy="259045"/>
    <xdr:sp macro="" textlink="">
      <xdr:nvSpPr>
        <xdr:cNvPr id="143" name="テキスト ボックス 142"/>
        <xdr:cNvSpPr txBox="1"/>
      </xdr:nvSpPr>
      <xdr:spPr>
        <a:xfrm>
          <a:off x="3497795" y="923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118549</xdr:rowOff>
    </xdr:from>
    <xdr:to>
      <xdr:col>15</xdr:col>
      <xdr:colOff>101600</xdr:colOff>
      <xdr:row>56</xdr:row>
      <xdr:rowOff>48699</xdr:rowOff>
    </xdr:to>
    <xdr:sp macro="" textlink="">
      <xdr:nvSpPr>
        <xdr:cNvPr id="144" name="楕円 143"/>
        <xdr:cNvSpPr/>
      </xdr:nvSpPr>
      <xdr:spPr>
        <a:xfrm>
          <a:off x="2857500" y="95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65226</xdr:rowOff>
    </xdr:from>
    <xdr:ext cx="599010" cy="259045"/>
    <xdr:sp macro="" textlink="">
      <xdr:nvSpPr>
        <xdr:cNvPr id="145" name="テキスト ボックス 144"/>
        <xdr:cNvSpPr txBox="1"/>
      </xdr:nvSpPr>
      <xdr:spPr>
        <a:xfrm>
          <a:off x="2608795" y="932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166510</xdr:rowOff>
    </xdr:from>
    <xdr:to>
      <xdr:col>10</xdr:col>
      <xdr:colOff>165100</xdr:colOff>
      <xdr:row>56</xdr:row>
      <xdr:rowOff>96660</xdr:rowOff>
    </xdr:to>
    <xdr:sp macro="" textlink="">
      <xdr:nvSpPr>
        <xdr:cNvPr id="146" name="楕円 145"/>
        <xdr:cNvSpPr/>
      </xdr:nvSpPr>
      <xdr:spPr>
        <a:xfrm>
          <a:off x="1968500" y="95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113187</xdr:rowOff>
    </xdr:from>
    <xdr:ext cx="599010" cy="259045"/>
    <xdr:sp macro="" textlink="">
      <xdr:nvSpPr>
        <xdr:cNvPr id="147" name="テキスト ボックス 146"/>
        <xdr:cNvSpPr txBox="1"/>
      </xdr:nvSpPr>
      <xdr:spPr>
        <a:xfrm>
          <a:off x="1719795" y="9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66870</xdr:rowOff>
    </xdr:from>
    <xdr:to>
      <xdr:col>6</xdr:col>
      <xdr:colOff>38100</xdr:colOff>
      <xdr:row>56</xdr:row>
      <xdr:rowOff>168470</xdr:rowOff>
    </xdr:to>
    <xdr:sp macro="" textlink="">
      <xdr:nvSpPr>
        <xdr:cNvPr id="148" name="楕円 147"/>
        <xdr:cNvSpPr/>
      </xdr:nvSpPr>
      <xdr:spPr>
        <a:xfrm>
          <a:off x="1079500" y="96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13547</xdr:rowOff>
    </xdr:from>
    <xdr:ext cx="599010" cy="259045"/>
    <xdr:sp macro="" textlink="">
      <xdr:nvSpPr>
        <xdr:cNvPr id="149" name="テキスト ボックス 148"/>
        <xdr:cNvSpPr txBox="1"/>
      </xdr:nvSpPr>
      <xdr:spPr>
        <a:xfrm>
          <a:off x="830795" y="94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79540</xdr:rowOff>
    </xdr:from>
    <xdr:to>
      <xdr:col>24</xdr:col>
      <xdr:colOff>62865</xdr:colOff>
      <xdr:row>78</xdr:row>
      <xdr:rowOff>152273</xdr:rowOff>
    </xdr:to>
    <xdr:cxnSp macro="">
      <xdr:nvCxnSpPr>
        <xdr:cNvPr id="173" name="直線コネクタ 172"/>
        <xdr:cNvCxnSpPr/>
      </xdr:nvCxnSpPr>
      <xdr:spPr>
        <a:xfrm flipV="1">
          <a:off x="4633595" y="12423940"/>
          <a:ext cx="1270" cy="11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156100</xdr:rowOff>
    </xdr:from>
    <xdr:ext cx="469744" cy="259045"/>
    <xdr:sp macro="" textlink="">
      <xdr:nvSpPr>
        <xdr:cNvPr id="174" name="維持補修費最小値テキスト"/>
        <xdr:cNvSpPr txBox="1"/>
      </xdr:nvSpPr>
      <xdr:spPr>
        <a:xfrm>
          <a:off x="4686300" y="135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152273</xdr:rowOff>
    </xdr:from>
    <xdr:to>
      <xdr:col>24</xdr:col>
      <xdr:colOff>152400</xdr:colOff>
      <xdr:row>78</xdr:row>
      <xdr:rowOff>152273</xdr:rowOff>
    </xdr:to>
    <xdr:cxnSp macro="">
      <xdr:nvCxnSpPr>
        <xdr:cNvPr id="175" name="直線コネクタ 174"/>
        <xdr:cNvCxnSpPr/>
      </xdr:nvCxnSpPr>
      <xdr:spPr>
        <a:xfrm>
          <a:off x="4546600" y="1352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26217</xdr:rowOff>
    </xdr:from>
    <xdr:ext cx="534377" cy="259045"/>
    <xdr:sp macro="" textlink="">
      <xdr:nvSpPr>
        <xdr:cNvPr id="176" name="維持補修費最大値テキスト"/>
        <xdr:cNvSpPr txBox="1"/>
      </xdr:nvSpPr>
      <xdr:spPr>
        <a:xfrm>
          <a:off x="4686300" y="121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79540</xdr:rowOff>
    </xdr:from>
    <xdr:to>
      <xdr:col>24</xdr:col>
      <xdr:colOff>152400</xdr:colOff>
      <xdr:row>72</xdr:row>
      <xdr:rowOff>79540</xdr:rowOff>
    </xdr:to>
    <xdr:cxnSp macro="">
      <xdr:nvCxnSpPr>
        <xdr:cNvPr id="177" name="直線コネクタ 176"/>
        <xdr:cNvCxnSpPr/>
      </xdr:nvCxnSpPr>
      <xdr:spPr>
        <a:xfrm>
          <a:off x="4546600" y="1242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111734</xdr:rowOff>
    </xdr:from>
    <xdr:to>
      <xdr:col>24</xdr:col>
      <xdr:colOff>63500</xdr:colOff>
      <xdr:row>72</xdr:row>
      <xdr:rowOff>79540</xdr:rowOff>
    </xdr:to>
    <xdr:cxnSp macro="">
      <xdr:nvCxnSpPr>
        <xdr:cNvPr id="178" name="直線コネクタ 177"/>
        <xdr:cNvCxnSpPr/>
      </xdr:nvCxnSpPr>
      <xdr:spPr>
        <a:xfrm>
          <a:off x="3797300" y="12284684"/>
          <a:ext cx="8382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125353</xdr:rowOff>
    </xdr:from>
    <xdr:ext cx="469744" cy="259045"/>
    <xdr:sp macro="" textlink="">
      <xdr:nvSpPr>
        <xdr:cNvPr id="179" name="維持補修費平均値テキスト"/>
        <xdr:cNvSpPr txBox="1"/>
      </xdr:nvSpPr>
      <xdr:spPr>
        <a:xfrm>
          <a:off x="4686300" y="1315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146926</xdr:rowOff>
    </xdr:from>
    <xdr:to>
      <xdr:col>24</xdr:col>
      <xdr:colOff>114300</xdr:colOff>
      <xdr:row>77</xdr:row>
      <xdr:rowOff>77076</xdr:rowOff>
    </xdr:to>
    <xdr:sp macro="" textlink="">
      <xdr:nvSpPr>
        <xdr:cNvPr id="180" name="フローチャート: 判断 179"/>
        <xdr:cNvSpPr/>
      </xdr:nvSpPr>
      <xdr:spPr>
        <a:xfrm>
          <a:off x="45847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111734</xdr:rowOff>
    </xdr:from>
    <xdr:to>
      <xdr:col>19</xdr:col>
      <xdr:colOff>177800</xdr:colOff>
      <xdr:row>72</xdr:row>
      <xdr:rowOff>40563</xdr:rowOff>
    </xdr:to>
    <xdr:cxnSp macro="">
      <xdr:nvCxnSpPr>
        <xdr:cNvPr id="181" name="直線コネクタ 180"/>
        <xdr:cNvCxnSpPr/>
      </xdr:nvCxnSpPr>
      <xdr:spPr>
        <a:xfrm flipV="1">
          <a:off x="2908300" y="12284684"/>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148641</xdr:rowOff>
    </xdr:from>
    <xdr:to>
      <xdr:col>20</xdr:col>
      <xdr:colOff>38100</xdr:colOff>
      <xdr:row>77</xdr:row>
      <xdr:rowOff>78791</xdr:rowOff>
    </xdr:to>
    <xdr:sp macro="" textlink="">
      <xdr:nvSpPr>
        <xdr:cNvPr id="182" name="フローチャート: 判断 181"/>
        <xdr:cNvSpPr/>
      </xdr:nvSpPr>
      <xdr:spPr>
        <a:xfrm>
          <a:off x="37465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69918</xdr:rowOff>
    </xdr:from>
    <xdr:ext cx="469744" cy="259045"/>
    <xdr:sp macro="" textlink="">
      <xdr:nvSpPr>
        <xdr:cNvPr id="183" name="テキスト ボックス 182"/>
        <xdr:cNvSpPr txBox="1"/>
      </xdr:nvSpPr>
      <xdr:spPr>
        <a:xfrm>
          <a:off x="3562428" y="132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123469</xdr:rowOff>
    </xdr:from>
    <xdr:to>
      <xdr:col>15</xdr:col>
      <xdr:colOff>50800</xdr:colOff>
      <xdr:row>72</xdr:row>
      <xdr:rowOff>40563</xdr:rowOff>
    </xdr:to>
    <xdr:cxnSp macro="">
      <xdr:nvCxnSpPr>
        <xdr:cNvPr id="184" name="直線コネクタ 183"/>
        <xdr:cNvCxnSpPr/>
      </xdr:nvCxnSpPr>
      <xdr:spPr>
        <a:xfrm>
          <a:off x="2019300" y="12296419"/>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154927</xdr:rowOff>
    </xdr:from>
    <xdr:to>
      <xdr:col>15</xdr:col>
      <xdr:colOff>101600</xdr:colOff>
      <xdr:row>77</xdr:row>
      <xdr:rowOff>85077</xdr:rowOff>
    </xdr:to>
    <xdr:sp macro="" textlink="">
      <xdr:nvSpPr>
        <xdr:cNvPr id="185" name="フローチャート: 判断 184"/>
        <xdr:cNvSpPr/>
      </xdr:nvSpPr>
      <xdr:spPr>
        <a:xfrm>
          <a:off x="2857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76204</xdr:rowOff>
    </xdr:from>
    <xdr:ext cx="469744" cy="259045"/>
    <xdr:sp macro="" textlink="">
      <xdr:nvSpPr>
        <xdr:cNvPr id="186" name="テキスト ボックス 185"/>
        <xdr:cNvSpPr txBox="1"/>
      </xdr:nvSpPr>
      <xdr:spPr>
        <a:xfrm>
          <a:off x="2673428"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123469</xdr:rowOff>
    </xdr:from>
    <xdr:to>
      <xdr:col>10</xdr:col>
      <xdr:colOff>114300</xdr:colOff>
      <xdr:row>74</xdr:row>
      <xdr:rowOff>78816</xdr:rowOff>
    </xdr:to>
    <xdr:cxnSp macro="">
      <xdr:nvCxnSpPr>
        <xdr:cNvPr id="187" name="直線コネクタ 186"/>
        <xdr:cNvCxnSpPr/>
      </xdr:nvCxnSpPr>
      <xdr:spPr>
        <a:xfrm flipV="1">
          <a:off x="1130300" y="12296419"/>
          <a:ext cx="889000" cy="4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8" name="フローチャート: 判断 187"/>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91406</xdr:rowOff>
    </xdr:from>
    <xdr:ext cx="469744" cy="259045"/>
    <xdr:sp macro="" textlink="">
      <xdr:nvSpPr>
        <xdr:cNvPr id="189" name="テキスト ボックス 188"/>
        <xdr:cNvSpPr txBox="1"/>
      </xdr:nvSpPr>
      <xdr:spPr>
        <a:xfrm>
          <a:off x="1784428"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90" name="フローチャート: 判断 189"/>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104360</xdr:rowOff>
    </xdr:from>
    <xdr:ext cx="469744" cy="259045"/>
    <xdr:sp macro="" textlink="">
      <xdr:nvSpPr>
        <xdr:cNvPr id="191" name="テキスト ボックス 190"/>
        <xdr:cNvSpPr txBox="1"/>
      </xdr:nvSpPr>
      <xdr:spPr>
        <a:xfrm>
          <a:off x="895428"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28740</xdr:rowOff>
    </xdr:from>
    <xdr:to>
      <xdr:col>24</xdr:col>
      <xdr:colOff>114300</xdr:colOff>
      <xdr:row>72</xdr:row>
      <xdr:rowOff>130340</xdr:rowOff>
    </xdr:to>
    <xdr:sp macro="" textlink="">
      <xdr:nvSpPr>
        <xdr:cNvPr id="197" name="楕円 196"/>
        <xdr:cNvSpPr/>
      </xdr:nvSpPr>
      <xdr:spPr>
        <a:xfrm>
          <a:off x="4584700" y="123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153217</xdr:rowOff>
    </xdr:from>
    <xdr:ext cx="534377" cy="259045"/>
    <xdr:sp macro="" textlink="">
      <xdr:nvSpPr>
        <xdr:cNvPr id="198" name="維持補修費該当値テキスト"/>
        <xdr:cNvSpPr txBox="1"/>
      </xdr:nvSpPr>
      <xdr:spPr>
        <a:xfrm>
          <a:off x="4686300" y="123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60934</xdr:rowOff>
    </xdr:from>
    <xdr:to>
      <xdr:col>20</xdr:col>
      <xdr:colOff>38100</xdr:colOff>
      <xdr:row>71</xdr:row>
      <xdr:rowOff>162534</xdr:rowOff>
    </xdr:to>
    <xdr:sp macro="" textlink="">
      <xdr:nvSpPr>
        <xdr:cNvPr id="199" name="楕円 198"/>
        <xdr:cNvSpPr/>
      </xdr:nvSpPr>
      <xdr:spPr>
        <a:xfrm>
          <a:off x="3746500" y="122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7611</xdr:rowOff>
    </xdr:from>
    <xdr:ext cx="534377" cy="259045"/>
    <xdr:sp macro="" textlink="">
      <xdr:nvSpPr>
        <xdr:cNvPr id="200" name="テキスト ボックス 199"/>
        <xdr:cNvSpPr txBox="1"/>
      </xdr:nvSpPr>
      <xdr:spPr>
        <a:xfrm>
          <a:off x="3530111" y="120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161213</xdr:rowOff>
    </xdr:from>
    <xdr:to>
      <xdr:col>15</xdr:col>
      <xdr:colOff>101600</xdr:colOff>
      <xdr:row>72</xdr:row>
      <xdr:rowOff>91363</xdr:rowOff>
    </xdr:to>
    <xdr:sp macro="" textlink="">
      <xdr:nvSpPr>
        <xdr:cNvPr id="201" name="楕円 200"/>
        <xdr:cNvSpPr/>
      </xdr:nvSpPr>
      <xdr:spPr>
        <a:xfrm>
          <a:off x="2857500" y="123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107890</xdr:rowOff>
    </xdr:from>
    <xdr:ext cx="534377" cy="259045"/>
    <xdr:sp macro="" textlink="">
      <xdr:nvSpPr>
        <xdr:cNvPr id="202" name="テキスト ボックス 201"/>
        <xdr:cNvSpPr txBox="1"/>
      </xdr:nvSpPr>
      <xdr:spPr>
        <a:xfrm>
          <a:off x="2641111" y="121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72669</xdr:rowOff>
    </xdr:from>
    <xdr:to>
      <xdr:col>10</xdr:col>
      <xdr:colOff>165100</xdr:colOff>
      <xdr:row>72</xdr:row>
      <xdr:rowOff>2819</xdr:rowOff>
    </xdr:to>
    <xdr:sp macro="" textlink="">
      <xdr:nvSpPr>
        <xdr:cNvPr id="203" name="楕円 202"/>
        <xdr:cNvSpPr/>
      </xdr:nvSpPr>
      <xdr:spPr>
        <a:xfrm>
          <a:off x="1968500" y="122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19346</xdr:rowOff>
    </xdr:from>
    <xdr:ext cx="534377" cy="259045"/>
    <xdr:sp macro="" textlink="">
      <xdr:nvSpPr>
        <xdr:cNvPr id="204" name="テキスト ボックス 203"/>
        <xdr:cNvSpPr txBox="1"/>
      </xdr:nvSpPr>
      <xdr:spPr>
        <a:xfrm>
          <a:off x="1752111" y="12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28016</xdr:rowOff>
    </xdr:from>
    <xdr:to>
      <xdr:col>6</xdr:col>
      <xdr:colOff>38100</xdr:colOff>
      <xdr:row>74</xdr:row>
      <xdr:rowOff>129616</xdr:rowOff>
    </xdr:to>
    <xdr:sp macro="" textlink="">
      <xdr:nvSpPr>
        <xdr:cNvPr id="205" name="楕円 204"/>
        <xdr:cNvSpPr/>
      </xdr:nvSpPr>
      <xdr:spPr>
        <a:xfrm>
          <a:off x="1079500" y="127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146143</xdr:rowOff>
    </xdr:from>
    <xdr:ext cx="534377" cy="259045"/>
    <xdr:sp macro="" textlink="">
      <xdr:nvSpPr>
        <xdr:cNvPr id="206" name="テキスト ボックス 205"/>
        <xdr:cNvSpPr txBox="1"/>
      </xdr:nvSpPr>
      <xdr:spPr>
        <a:xfrm>
          <a:off x="863111" y="124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3" name="直線コネクタ 232"/>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4"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5" name="直線コネクタ 234"/>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6"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7" name="直線コネクタ 236"/>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47346</xdr:rowOff>
    </xdr:from>
    <xdr:to>
      <xdr:col>24</xdr:col>
      <xdr:colOff>63500</xdr:colOff>
      <xdr:row>97</xdr:row>
      <xdr:rowOff>82778</xdr:rowOff>
    </xdr:to>
    <xdr:cxnSp macro="">
      <xdr:nvCxnSpPr>
        <xdr:cNvPr id="238" name="直線コネクタ 237"/>
        <xdr:cNvCxnSpPr/>
      </xdr:nvCxnSpPr>
      <xdr:spPr>
        <a:xfrm flipV="1">
          <a:off x="3797300" y="16677996"/>
          <a:ext cx="8382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9"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40" name="フローチャート: 判断 239"/>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82778</xdr:rowOff>
    </xdr:from>
    <xdr:to>
      <xdr:col>19</xdr:col>
      <xdr:colOff>177800</xdr:colOff>
      <xdr:row>97</xdr:row>
      <xdr:rowOff>97065</xdr:rowOff>
    </xdr:to>
    <xdr:cxnSp macro="">
      <xdr:nvCxnSpPr>
        <xdr:cNvPr id="241" name="直線コネクタ 240"/>
        <xdr:cNvCxnSpPr/>
      </xdr:nvCxnSpPr>
      <xdr:spPr>
        <a:xfrm flipV="1">
          <a:off x="2908300" y="1671342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2" name="フローチャート: 判断 241"/>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3" name="テキスト ボックス 242"/>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84427</xdr:rowOff>
    </xdr:from>
    <xdr:to>
      <xdr:col>15</xdr:col>
      <xdr:colOff>50800</xdr:colOff>
      <xdr:row>97</xdr:row>
      <xdr:rowOff>97065</xdr:rowOff>
    </xdr:to>
    <xdr:cxnSp macro="">
      <xdr:nvCxnSpPr>
        <xdr:cNvPr id="244" name="直線コネクタ 243"/>
        <xdr:cNvCxnSpPr/>
      </xdr:nvCxnSpPr>
      <xdr:spPr>
        <a:xfrm>
          <a:off x="2019300" y="16715077"/>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5" name="フローチャート: 判断 244"/>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6" name="テキスト ボックス 245"/>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84427</xdr:rowOff>
    </xdr:from>
    <xdr:to>
      <xdr:col>10</xdr:col>
      <xdr:colOff>114300</xdr:colOff>
      <xdr:row>97</xdr:row>
      <xdr:rowOff>143619</xdr:rowOff>
    </xdr:to>
    <xdr:cxnSp macro="">
      <xdr:nvCxnSpPr>
        <xdr:cNvPr id="247" name="直線コネクタ 246"/>
        <xdr:cNvCxnSpPr/>
      </xdr:nvCxnSpPr>
      <xdr:spPr>
        <a:xfrm flipV="1">
          <a:off x="1130300" y="16715077"/>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8" name="フローチャート: 判断 247"/>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9" name="テキスト ボックス 248"/>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50" name="フローチャート: 判断 249"/>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51" name="テキスト ボックス 250"/>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167996</xdr:rowOff>
    </xdr:from>
    <xdr:to>
      <xdr:col>24</xdr:col>
      <xdr:colOff>114300</xdr:colOff>
      <xdr:row>97</xdr:row>
      <xdr:rowOff>98146</xdr:rowOff>
    </xdr:to>
    <xdr:sp macro="" textlink="">
      <xdr:nvSpPr>
        <xdr:cNvPr id="257" name="楕円 256"/>
        <xdr:cNvSpPr/>
      </xdr:nvSpPr>
      <xdr:spPr>
        <a:xfrm>
          <a:off x="4584700" y="166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146423</xdr:rowOff>
    </xdr:from>
    <xdr:ext cx="534377" cy="259045"/>
    <xdr:sp macro="" textlink="">
      <xdr:nvSpPr>
        <xdr:cNvPr id="258" name="扶助費該当値テキスト"/>
        <xdr:cNvSpPr txBox="1"/>
      </xdr:nvSpPr>
      <xdr:spPr>
        <a:xfrm>
          <a:off x="4686300"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31978</xdr:rowOff>
    </xdr:from>
    <xdr:to>
      <xdr:col>20</xdr:col>
      <xdr:colOff>38100</xdr:colOff>
      <xdr:row>97</xdr:row>
      <xdr:rowOff>133578</xdr:rowOff>
    </xdr:to>
    <xdr:sp macro="" textlink="">
      <xdr:nvSpPr>
        <xdr:cNvPr id="259" name="楕円 258"/>
        <xdr:cNvSpPr/>
      </xdr:nvSpPr>
      <xdr:spPr>
        <a:xfrm>
          <a:off x="3746500" y="166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124705</xdr:rowOff>
    </xdr:from>
    <xdr:ext cx="534377" cy="259045"/>
    <xdr:sp macro="" textlink="">
      <xdr:nvSpPr>
        <xdr:cNvPr id="260" name="テキスト ボックス 259"/>
        <xdr:cNvSpPr txBox="1"/>
      </xdr:nvSpPr>
      <xdr:spPr>
        <a:xfrm>
          <a:off x="3530111" y="167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46265</xdr:rowOff>
    </xdr:from>
    <xdr:to>
      <xdr:col>15</xdr:col>
      <xdr:colOff>101600</xdr:colOff>
      <xdr:row>97</xdr:row>
      <xdr:rowOff>147865</xdr:rowOff>
    </xdr:to>
    <xdr:sp macro="" textlink="">
      <xdr:nvSpPr>
        <xdr:cNvPr id="261" name="楕円 260"/>
        <xdr:cNvSpPr/>
      </xdr:nvSpPr>
      <xdr:spPr>
        <a:xfrm>
          <a:off x="2857500" y="166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138992</xdr:rowOff>
    </xdr:from>
    <xdr:ext cx="534377" cy="259045"/>
    <xdr:sp macro="" textlink="">
      <xdr:nvSpPr>
        <xdr:cNvPr id="262" name="テキスト ボックス 261"/>
        <xdr:cNvSpPr txBox="1"/>
      </xdr:nvSpPr>
      <xdr:spPr>
        <a:xfrm>
          <a:off x="2641111" y="167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33627</xdr:rowOff>
    </xdr:from>
    <xdr:to>
      <xdr:col>10</xdr:col>
      <xdr:colOff>165100</xdr:colOff>
      <xdr:row>97</xdr:row>
      <xdr:rowOff>135227</xdr:rowOff>
    </xdr:to>
    <xdr:sp macro="" textlink="">
      <xdr:nvSpPr>
        <xdr:cNvPr id="263" name="楕円 262"/>
        <xdr:cNvSpPr/>
      </xdr:nvSpPr>
      <xdr:spPr>
        <a:xfrm>
          <a:off x="1968500" y="166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126354</xdr:rowOff>
    </xdr:from>
    <xdr:ext cx="534377" cy="259045"/>
    <xdr:sp macro="" textlink="">
      <xdr:nvSpPr>
        <xdr:cNvPr id="264" name="テキスト ボックス 263"/>
        <xdr:cNvSpPr txBox="1"/>
      </xdr:nvSpPr>
      <xdr:spPr>
        <a:xfrm>
          <a:off x="1752111" y="167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92819</xdr:rowOff>
    </xdr:from>
    <xdr:to>
      <xdr:col>6</xdr:col>
      <xdr:colOff>38100</xdr:colOff>
      <xdr:row>98</xdr:row>
      <xdr:rowOff>22969</xdr:rowOff>
    </xdr:to>
    <xdr:sp macro="" textlink="">
      <xdr:nvSpPr>
        <xdr:cNvPr id="265" name="楕円 264"/>
        <xdr:cNvSpPr/>
      </xdr:nvSpPr>
      <xdr:spPr>
        <a:xfrm>
          <a:off x="1079500" y="167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14096</xdr:rowOff>
    </xdr:from>
    <xdr:ext cx="534377" cy="259045"/>
    <xdr:sp macro="" textlink="">
      <xdr:nvSpPr>
        <xdr:cNvPr id="266" name="テキスト ボックス 265"/>
        <xdr:cNvSpPr txBox="1"/>
      </xdr:nvSpPr>
      <xdr:spPr>
        <a:xfrm>
          <a:off x="863111" y="168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8" name="直線コネクタ 287"/>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9"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90" name="直線コネクタ 289"/>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91"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2" name="直線コネクタ 291"/>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36876</xdr:rowOff>
    </xdr:from>
    <xdr:to>
      <xdr:col>55</xdr:col>
      <xdr:colOff>0</xdr:colOff>
      <xdr:row>31</xdr:row>
      <xdr:rowOff>139983</xdr:rowOff>
    </xdr:to>
    <xdr:cxnSp macro="">
      <xdr:nvCxnSpPr>
        <xdr:cNvPr id="293" name="直線コネクタ 292"/>
        <xdr:cNvCxnSpPr/>
      </xdr:nvCxnSpPr>
      <xdr:spPr>
        <a:xfrm>
          <a:off x="9639300" y="5180376"/>
          <a:ext cx="838200" cy="2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133246</xdr:rowOff>
    </xdr:from>
    <xdr:ext cx="534377" cy="259045"/>
    <xdr:sp macro="" textlink="">
      <xdr:nvSpPr>
        <xdr:cNvPr id="294" name="補助費等平均値テキスト"/>
        <xdr:cNvSpPr txBox="1"/>
      </xdr:nvSpPr>
      <xdr:spPr>
        <a:xfrm>
          <a:off x="10528300" y="61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5" name="フローチャート: 判断 294"/>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36876</xdr:rowOff>
    </xdr:from>
    <xdr:to>
      <xdr:col>50</xdr:col>
      <xdr:colOff>114300</xdr:colOff>
      <xdr:row>32</xdr:row>
      <xdr:rowOff>92517</xdr:rowOff>
    </xdr:to>
    <xdr:cxnSp macro="">
      <xdr:nvCxnSpPr>
        <xdr:cNvPr id="296" name="直線コネクタ 295"/>
        <xdr:cNvCxnSpPr/>
      </xdr:nvCxnSpPr>
      <xdr:spPr>
        <a:xfrm flipV="1">
          <a:off x="8750300" y="5180376"/>
          <a:ext cx="889000" cy="39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7" name="フローチャート: 判断 296"/>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8" name="テキスト ボックス 297"/>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92517</xdr:rowOff>
    </xdr:from>
    <xdr:to>
      <xdr:col>45</xdr:col>
      <xdr:colOff>177800</xdr:colOff>
      <xdr:row>33</xdr:row>
      <xdr:rowOff>75884</xdr:rowOff>
    </xdr:to>
    <xdr:cxnSp macro="">
      <xdr:nvCxnSpPr>
        <xdr:cNvPr id="299" name="直線コネクタ 298"/>
        <xdr:cNvCxnSpPr/>
      </xdr:nvCxnSpPr>
      <xdr:spPr>
        <a:xfrm flipV="1">
          <a:off x="7861300" y="5578917"/>
          <a:ext cx="889000" cy="15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300" name="フローチャート: 判断 299"/>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117409</xdr:rowOff>
    </xdr:from>
    <xdr:ext cx="534377" cy="259045"/>
    <xdr:sp macro="" textlink="">
      <xdr:nvSpPr>
        <xdr:cNvPr id="301" name="テキスト ボックス 300"/>
        <xdr:cNvSpPr txBox="1"/>
      </xdr:nvSpPr>
      <xdr:spPr>
        <a:xfrm>
          <a:off x="8483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75884</xdr:rowOff>
    </xdr:from>
    <xdr:to>
      <xdr:col>41</xdr:col>
      <xdr:colOff>50800</xdr:colOff>
      <xdr:row>33</xdr:row>
      <xdr:rowOff>140367</xdr:rowOff>
    </xdr:to>
    <xdr:cxnSp macro="">
      <xdr:nvCxnSpPr>
        <xdr:cNvPr id="302" name="直線コネクタ 301"/>
        <xdr:cNvCxnSpPr/>
      </xdr:nvCxnSpPr>
      <xdr:spPr>
        <a:xfrm flipV="1">
          <a:off x="6972300" y="5733734"/>
          <a:ext cx="889000" cy="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3" name="フローチャート: 判断 302"/>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158488</xdr:rowOff>
    </xdr:from>
    <xdr:ext cx="534377" cy="259045"/>
    <xdr:sp macro="" textlink="">
      <xdr:nvSpPr>
        <xdr:cNvPr id="304" name="テキスト ボックス 303"/>
        <xdr:cNvSpPr txBox="1"/>
      </xdr:nvSpPr>
      <xdr:spPr>
        <a:xfrm>
          <a:off x="7594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5" name="フローチャート: 判断 304"/>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168318</xdr:rowOff>
    </xdr:from>
    <xdr:ext cx="534377" cy="259045"/>
    <xdr:sp macro="" textlink="">
      <xdr:nvSpPr>
        <xdr:cNvPr id="306" name="テキスト ボックス 305"/>
        <xdr:cNvSpPr txBox="1"/>
      </xdr:nvSpPr>
      <xdr:spPr>
        <a:xfrm>
          <a:off x="6705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89183</xdr:rowOff>
    </xdr:from>
    <xdr:to>
      <xdr:col>55</xdr:col>
      <xdr:colOff>50800</xdr:colOff>
      <xdr:row>32</xdr:row>
      <xdr:rowOff>19333</xdr:rowOff>
    </xdr:to>
    <xdr:sp macro="" textlink="">
      <xdr:nvSpPr>
        <xdr:cNvPr id="312" name="楕円 311"/>
        <xdr:cNvSpPr/>
      </xdr:nvSpPr>
      <xdr:spPr>
        <a:xfrm>
          <a:off x="10426700" y="54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42210</xdr:rowOff>
    </xdr:from>
    <xdr:ext cx="599010" cy="259045"/>
    <xdr:sp macro="" textlink="">
      <xdr:nvSpPr>
        <xdr:cNvPr id="313" name="補助費等該当値テキスト"/>
        <xdr:cNvSpPr txBox="1"/>
      </xdr:nvSpPr>
      <xdr:spPr>
        <a:xfrm>
          <a:off x="10528300" y="53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157526</xdr:rowOff>
    </xdr:from>
    <xdr:to>
      <xdr:col>50</xdr:col>
      <xdr:colOff>165100</xdr:colOff>
      <xdr:row>30</xdr:row>
      <xdr:rowOff>87676</xdr:rowOff>
    </xdr:to>
    <xdr:sp macro="" textlink="">
      <xdr:nvSpPr>
        <xdr:cNvPr id="314" name="楕円 313"/>
        <xdr:cNvSpPr/>
      </xdr:nvSpPr>
      <xdr:spPr>
        <a:xfrm>
          <a:off x="9588500" y="51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104203</xdr:rowOff>
    </xdr:from>
    <xdr:ext cx="599010" cy="259045"/>
    <xdr:sp macro="" textlink="">
      <xdr:nvSpPr>
        <xdr:cNvPr id="315" name="テキスト ボックス 314"/>
        <xdr:cNvSpPr txBox="1"/>
      </xdr:nvSpPr>
      <xdr:spPr>
        <a:xfrm>
          <a:off x="9339795" y="49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41717</xdr:rowOff>
    </xdr:from>
    <xdr:to>
      <xdr:col>46</xdr:col>
      <xdr:colOff>38100</xdr:colOff>
      <xdr:row>32</xdr:row>
      <xdr:rowOff>143317</xdr:rowOff>
    </xdr:to>
    <xdr:sp macro="" textlink="">
      <xdr:nvSpPr>
        <xdr:cNvPr id="316" name="楕円 315"/>
        <xdr:cNvSpPr/>
      </xdr:nvSpPr>
      <xdr:spPr>
        <a:xfrm>
          <a:off x="8699500" y="55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159844</xdr:rowOff>
    </xdr:from>
    <xdr:ext cx="599010" cy="259045"/>
    <xdr:sp macro="" textlink="">
      <xdr:nvSpPr>
        <xdr:cNvPr id="317" name="テキスト ボックス 316"/>
        <xdr:cNvSpPr txBox="1"/>
      </xdr:nvSpPr>
      <xdr:spPr>
        <a:xfrm>
          <a:off x="8450795" y="530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25084</xdr:rowOff>
    </xdr:from>
    <xdr:to>
      <xdr:col>41</xdr:col>
      <xdr:colOff>101600</xdr:colOff>
      <xdr:row>33</xdr:row>
      <xdr:rowOff>126684</xdr:rowOff>
    </xdr:to>
    <xdr:sp macro="" textlink="">
      <xdr:nvSpPr>
        <xdr:cNvPr id="318" name="楕円 317"/>
        <xdr:cNvSpPr/>
      </xdr:nvSpPr>
      <xdr:spPr>
        <a:xfrm>
          <a:off x="7810500" y="56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143211</xdr:rowOff>
    </xdr:from>
    <xdr:ext cx="599010" cy="259045"/>
    <xdr:sp macro="" textlink="">
      <xdr:nvSpPr>
        <xdr:cNvPr id="319" name="テキスト ボックス 318"/>
        <xdr:cNvSpPr txBox="1"/>
      </xdr:nvSpPr>
      <xdr:spPr>
        <a:xfrm>
          <a:off x="7561795" y="545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89567</xdr:rowOff>
    </xdr:from>
    <xdr:to>
      <xdr:col>36</xdr:col>
      <xdr:colOff>165100</xdr:colOff>
      <xdr:row>34</xdr:row>
      <xdr:rowOff>19717</xdr:rowOff>
    </xdr:to>
    <xdr:sp macro="" textlink="">
      <xdr:nvSpPr>
        <xdr:cNvPr id="320" name="楕円 319"/>
        <xdr:cNvSpPr/>
      </xdr:nvSpPr>
      <xdr:spPr>
        <a:xfrm>
          <a:off x="6921500" y="57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36244</xdr:rowOff>
    </xdr:from>
    <xdr:ext cx="599010" cy="259045"/>
    <xdr:sp macro="" textlink="">
      <xdr:nvSpPr>
        <xdr:cNvPr id="321" name="テキスト ボックス 320"/>
        <xdr:cNvSpPr txBox="1"/>
      </xdr:nvSpPr>
      <xdr:spPr>
        <a:xfrm>
          <a:off x="6672795" y="55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7" name="直線コネクタ 346"/>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8"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9" name="直線コネクタ 348"/>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50"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51" name="直線コネクタ 350"/>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91822</xdr:rowOff>
    </xdr:from>
    <xdr:to>
      <xdr:col>55</xdr:col>
      <xdr:colOff>0</xdr:colOff>
      <xdr:row>54</xdr:row>
      <xdr:rowOff>29201</xdr:rowOff>
    </xdr:to>
    <xdr:cxnSp macro="">
      <xdr:nvCxnSpPr>
        <xdr:cNvPr id="352" name="直線コネクタ 351"/>
        <xdr:cNvCxnSpPr/>
      </xdr:nvCxnSpPr>
      <xdr:spPr>
        <a:xfrm flipV="1">
          <a:off x="9639300" y="8664322"/>
          <a:ext cx="838200" cy="62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3"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4" name="フローチャート: 判断 353"/>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154232</xdr:rowOff>
    </xdr:from>
    <xdr:to>
      <xdr:col>50</xdr:col>
      <xdr:colOff>114300</xdr:colOff>
      <xdr:row>54</xdr:row>
      <xdr:rowOff>29201</xdr:rowOff>
    </xdr:to>
    <xdr:cxnSp macro="">
      <xdr:nvCxnSpPr>
        <xdr:cNvPr id="355" name="直線コネクタ 354"/>
        <xdr:cNvCxnSpPr/>
      </xdr:nvCxnSpPr>
      <xdr:spPr>
        <a:xfrm>
          <a:off x="8750300" y="9241082"/>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6" name="フローチャート: 判断 355"/>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7" name="テキスト ボックス 356"/>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154232</xdr:rowOff>
    </xdr:from>
    <xdr:to>
      <xdr:col>45</xdr:col>
      <xdr:colOff>177800</xdr:colOff>
      <xdr:row>54</xdr:row>
      <xdr:rowOff>113567</xdr:rowOff>
    </xdr:to>
    <xdr:cxnSp macro="">
      <xdr:nvCxnSpPr>
        <xdr:cNvPr id="358" name="直線コネクタ 357"/>
        <xdr:cNvCxnSpPr/>
      </xdr:nvCxnSpPr>
      <xdr:spPr>
        <a:xfrm flipV="1">
          <a:off x="7861300" y="9241082"/>
          <a:ext cx="889000" cy="1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9" name="フローチャート: 判断 358"/>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168123</xdr:rowOff>
    </xdr:from>
    <xdr:ext cx="534377" cy="259045"/>
    <xdr:sp macro="" textlink="">
      <xdr:nvSpPr>
        <xdr:cNvPr id="360" name="テキスト ボックス 359"/>
        <xdr:cNvSpPr txBox="1"/>
      </xdr:nvSpPr>
      <xdr:spPr>
        <a:xfrm>
          <a:off x="8483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113567</xdr:rowOff>
    </xdr:from>
    <xdr:to>
      <xdr:col>41</xdr:col>
      <xdr:colOff>50800</xdr:colOff>
      <xdr:row>55</xdr:row>
      <xdr:rowOff>63537</xdr:rowOff>
    </xdr:to>
    <xdr:cxnSp macro="">
      <xdr:nvCxnSpPr>
        <xdr:cNvPr id="361" name="直線コネクタ 360"/>
        <xdr:cNvCxnSpPr/>
      </xdr:nvCxnSpPr>
      <xdr:spPr>
        <a:xfrm flipV="1">
          <a:off x="6972300" y="9371867"/>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2" name="フローチャート: 判断 361"/>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151606</xdr:rowOff>
    </xdr:from>
    <xdr:ext cx="599010" cy="259045"/>
    <xdr:sp macro="" textlink="">
      <xdr:nvSpPr>
        <xdr:cNvPr id="363" name="テキスト ボックス 362"/>
        <xdr:cNvSpPr txBox="1"/>
      </xdr:nvSpPr>
      <xdr:spPr>
        <a:xfrm>
          <a:off x="7561795" y="992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4" name="フローチャート: 判断 363"/>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97946</xdr:rowOff>
    </xdr:from>
    <xdr:ext cx="599010" cy="259045"/>
    <xdr:sp macro="" textlink="">
      <xdr:nvSpPr>
        <xdr:cNvPr id="365" name="テキスト ボックス 364"/>
        <xdr:cNvSpPr txBox="1"/>
      </xdr:nvSpPr>
      <xdr:spPr>
        <a:xfrm>
          <a:off x="6672795" y="98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41022</xdr:rowOff>
    </xdr:from>
    <xdr:to>
      <xdr:col>55</xdr:col>
      <xdr:colOff>50800</xdr:colOff>
      <xdr:row>50</xdr:row>
      <xdr:rowOff>142622</xdr:rowOff>
    </xdr:to>
    <xdr:sp macro="" textlink="">
      <xdr:nvSpPr>
        <xdr:cNvPr id="371" name="楕円 370"/>
        <xdr:cNvSpPr/>
      </xdr:nvSpPr>
      <xdr:spPr>
        <a:xfrm>
          <a:off x="10426700" y="86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165499</xdr:rowOff>
    </xdr:from>
    <xdr:ext cx="599010" cy="259045"/>
    <xdr:sp macro="" textlink="">
      <xdr:nvSpPr>
        <xdr:cNvPr id="372" name="普通建設事業費該当値テキスト"/>
        <xdr:cNvSpPr txBox="1"/>
      </xdr:nvSpPr>
      <xdr:spPr>
        <a:xfrm>
          <a:off x="10528300" y="856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149851</xdr:rowOff>
    </xdr:from>
    <xdr:to>
      <xdr:col>50</xdr:col>
      <xdr:colOff>165100</xdr:colOff>
      <xdr:row>54</xdr:row>
      <xdr:rowOff>80001</xdr:rowOff>
    </xdr:to>
    <xdr:sp macro="" textlink="">
      <xdr:nvSpPr>
        <xdr:cNvPr id="373" name="楕円 372"/>
        <xdr:cNvSpPr/>
      </xdr:nvSpPr>
      <xdr:spPr>
        <a:xfrm>
          <a:off x="9588500" y="92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96528</xdr:rowOff>
    </xdr:from>
    <xdr:ext cx="599010" cy="259045"/>
    <xdr:sp macro="" textlink="">
      <xdr:nvSpPr>
        <xdr:cNvPr id="374" name="テキスト ボックス 373"/>
        <xdr:cNvSpPr txBox="1"/>
      </xdr:nvSpPr>
      <xdr:spPr>
        <a:xfrm>
          <a:off x="9339795" y="901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103432</xdr:rowOff>
    </xdr:from>
    <xdr:to>
      <xdr:col>46</xdr:col>
      <xdr:colOff>38100</xdr:colOff>
      <xdr:row>54</xdr:row>
      <xdr:rowOff>33582</xdr:rowOff>
    </xdr:to>
    <xdr:sp macro="" textlink="">
      <xdr:nvSpPr>
        <xdr:cNvPr id="375" name="楕円 374"/>
        <xdr:cNvSpPr/>
      </xdr:nvSpPr>
      <xdr:spPr>
        <a:xfrm>
          <a:off x="8699500" y="91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50109</xdr:rowOff>
    </xdr:from>
    <xdr:ext cx="599010" cy="259045"/>
    <xdr:sp macro="" textlink="">
      <xdr:nvSpPr>
        <xdr:cNvPr id="376" name="テキスト ボックス 375"/>
        <xdr:cNvSpPr txBox="1"/>
      </xdr:nvSpPr>
      <xdr:spPr>
        <a:xfrm>
          <a:off x="8450795" y="89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62767</xdr:rowOff>
    </xdr:from>
    <xdr:to>
      <xdr:col>41</xdr:col>
      <xdr:colOff>101600</xdr:colOff>
      <xdr:row>54</xdr:row>
      <xdr:rowOff>164367</xdr:rowOff>
    </xdr:to>
    <xdr:sp macro="" textlink="">
      <xdr:nvSpPr>
        <xdr:cNvPr id="377" name="楕円 376"/>
        <xdr:cNvSpPr/>
      </xdr:nvSpPr>
      <xdr:spPr>
        <a:xfrm>
          <a:off x="7810500" y="93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9444</xdr:rowOff>
    </xdr:from>
    <xdr:ext cx="599010" cy="259045"/>
    <xdr:sp macro="" textlink="">
      <xdr:nvSpPr>
        <xdr:cNvPr id="378" name="テキスト ボックス 377"/>
        <xdr:cNvSpPr txBox="1"/>
      </xdr:nvSpPr>
      <xdr:spPr>
        <a:xfrm>
          <a:off x="7561795" y="90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12737</xdr:rowOff>
    </xdr:from>
    <xdr:to>
      <xdr:col>36</xdr:col>
      <xdr:colOff>165100</xdr:colOff>
      <xdr:row>55</xdr:row>
      <xdr:rowOff>114337</xdr:rowOff>
    </xdr:to>
    <xdr:sp macro="" textlink="">
      <xdr:nvSpPr>
        <xdr:cNvPr id="379" name="楕円 378"/>
        <xdr:cNvSpPr/>
      </xdr:nvSpPr>
      <xdr:spPr>
        <a:xfrm>
          <a:off x="6921500" y="94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130864</xdr:rowOff>
    </xdr:from>
    <xdr:ext cx="599010" cy="259045"/>
    <xdr:sp macro="" textlink="">
      <xdr:nvSpPr>
        <xdr:cNvPr id="380" name="テキスト ボックス 379"/>
        <xdr:cNvSpPr txBox="1"/>
      </xdr:nvSpPr>
      <xdr:spPr>
        <a:xfrm>
          <a:off x="6672795" y="921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4" name="直線コネクタ 403"/>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7"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8" name="直線コネクタ 407"/>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9989</xdr:rowOff>
    </xdr:from>
    <xdr:to>
      <xdr:col>55</xdr:col>
      <xdr:colOff>0</xdr:colOff>
      <xdr:row>78</xdr:row>
      <xdr:rowOff>74758</xdr:rowOff>
    </xdr:to>
    <xdr:cxnSp macro="">
      <xdr:nvCxnSpPr>
        <xdr:cNvPr id="409" name="直線コネクタ 408"/>
        <xdr:cNvCxnSpPr/>
      </xdr:nvCxnSpPr>
      <xdr:spPr>
        <a:xfrm flipV="1">
          <a:off x="9639300" y="13383089"/>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10"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11" name="フローチャート: 判断 410"/>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60758</xdr:rowOff>
    </xdr:from>
    <xdr:to>
      <xdr:col>50</xdr:col>
      <xdr:colOff>114300</xdr:colOff>
      <xdr:row>78</xdr:row>
      <xdr:rowOff>74758</xdr:rowOff>
    </xdr:to>
    <xdr:cxnSp macro="">
      <xdr:nvCxnSpPr>
        <xdr:cNvPr id="412" name="直線コネクタ 411"/>
        <xdr:cNvCxnSpPr/>
      </xdr:nvCxnSpPr>
      <xdr:spPr>
        <a:xfrm>
          <a:off x="8750300" y="13433858"/>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3" name="フローチャート: 判断 412"/>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4" name="テキスト ボックス 413"/>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60758</xdr:rowOff>
    </xdr:from>
    <xdr:to>
      <xdr:col>45</xdr:col>
      <xdr:colOff>177800</xdr:colOff>
      <xdr:row>78</xdr:row>
      <xdr:rowOff>95714</xdr:rowOff>
    </xdr:to>
    <xdr:cxnSp macro="">
      <xdr:nvCxnSpPr>
        <xdr:cNvPr id="415" name="直線コネクタ 414"/>
        <xdr:cNvCxnSpPr/>
      </xdr:nvCxnSpPr>
      <xdr:spPr>
        <a:xfrm flipV="1">
          <a:off x="7861300" y="13433858"/>
          <a:ext cx="8890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6" name="フローチャート: 判断 415"/>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7" name="テキスト ボックス 416"/>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8" name="フローチャート: 判断 417"/>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9" name="テキスト ボックス 418"/>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130639</xdr:rowOff>
    </xdr:from>
    <xdr:to>
      <xdr:col>55</xdr:col>
      <xdr:colOff>50800</xdr:colOff>
      <xdr:row>78</xdr:row>
      <xdr:rowOff>60789</xdr:rowOff>
    </xdr:to>
    <xdr:sp macro="" textlink="">
      <xdr:nvSpPr>
        <xdr:cNvPr id="425" name="楕円 424"/>
        <xdr:cNvSpPr/>
      </xdr:nvSpPr>
      <xdr:spPr>
        <a:xfrm>
          <a:off x="10426700" y="133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109066</xdr:rowOff>
    </xdr:from>
    <xdr:ext cx="534377" cy="259045"/>
    <xdr:sp macro="" textlink="">
      <xdr:nvSpPr>
        <xdr:cNvPr id="426" name="普通建設事業費 （ うち新規整備　）該当値テキスト"/>
        <xdr:cNvSpPr txBox="1"/>
      </xdr:nvSpPr>
      <xdr:spPr>
        <a:xfrm>
          <a:off x="10528300" y="133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23958</xdr:rowOff>
    </xdr:from>
    <xdr:to>
      <xdr:col>50</xdr:col>
      <xdr:colOff>165100</xdr:colOff>
      <xdr:row>78</xdr:row>
      <xdr:rowOff>125558</xdr:rowOff>
    </xdr:to>
    <xdr:sp macro="" textlink="">
      <xdr:nvSpPr>
        <xdr:cNvPr id="427" name="楕円 426"/>
        <xdr:cNvSpPr/>
      </xdr:nvSpPr>
      <xdr:spPr>
        <a:xfrm>
          <a:off x="9588500" y="133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116685</xdr:rowOff>
    </xdr:from>
    <xdr:ext cx="469744" cy="259045"/>
    <xdr:sp macro="" textlink="">
      <xdr:nvSpPr>
        <xdr:cNvPr id="428" name="テキスト ボックス 427"/>
        <xdr:cNvSpPr txBox="1"/>
      </xdr:nvSpPr>
      <xdr:spPr>
        <a:xfrm>
          <a:off x="9404428" y="134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9958</xdr:rowOff>
    </xdr:from>
    <xdr:to>
      <xdr:col>46</xdr:col>
      <xdr:colOff>38100</xdr:colOff>
      <xdr:row>78</xdr:row>
      <xdr:rowOff>111558</xdr:rowOff>
    </xdr:to>
    <xdr:sp macro="" textlink="">
      <xdr:nvSpPr>
        <xdr:cNvPr id="429" name="楕円 428"/>
        <xdr:cNvSpPr/>
      </xdr:nvSpPr>
      <xdr:spPr>
        <a:xfrm>
          <a:off x="8699500" y="13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102685</xdr:rowOff>
    </xdr:from>
    <xdr:ext cx="469744" cy="259045"/>
    <xdr:sp macro="" textlink="">
      <xdr:nvSpPr>
        <xdr:cNvPr id="430" name="テキスト ボックス 429"/>
        <xdr:cNvSpPr txBox="1"/>
      </xdr:nvSpPr>
      <xdr:spPr>
        <a:xfrm>
          <a:off x="8515428" y="13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44914</xdr:rowOff>
    </xdr:from>
    <xdr:to>
      <xdr:col>41</xdr:col>
      <xdr:colOff>101600</xdr:colOff>
      <xdr:row>78</xdr:row>
      <xdr:rowOff>146514</xdr:rowOff>
    </xdr:to>
    <xdr:sp macro="" textlink="">
      <xdr:nvSpPr>
        <xdr:cNvPr id="431" name="楕円 430"/>
        <xdr:cNvSpPr/>
      </xdr:nvSpPr>
      <xdr:spPr>
        <a:xfrm>
          <a:off x="7810500" y="134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137641</xdr:rowOff>
    </xdr:from>
    <xdr:ext cx="469744" cy="259045"/>
    <xdr:sp macro="" textlink="">
      <xdr:nvSpPr>
        <xdr:cNvPr id="432" name="テキスト ボックス 431"/>
        <xdr:cNvSpPr txBox="1"/>
      </xdr:nvSpPr>
      <xdr:spPr>
        <a:xfrm>
          <a:off x="7626428" y="1351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6" name="直線コネクタ 455"/>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7"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8" name="直線コネクタ 457"/>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9"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60" name="直線コネクタ 459"/>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129589</xdr:rowOff>
    </xdr:from>
    <xdr:to>
      <xdr:col>55</xdr:col>
      <xdr:colOff>0</xdr:colOff>
      <xdr:row>91</xdr:row>
      <xdr:rowOff>59561</xdr:rowOff>
    </xdr:to>
    <xdr:cxnSp macro="">
      <xdr:nvCxnSpPr>
        <xdr:cNvPr id="461" name="直線コネクタ 460"/>
        <xdr:cNvCxnSpPr/>
      </xdr:nvCxnSpPr>
      <xdr:spPr>
        <a:xfrm flipV="1">
          <a:off x="9639300" y="15560089"/>
          <a:ext cx="8382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2"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3" name="フローチャート: 判断 462"/>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169943</xdr:rowOff>
    </xdr:from>
    <xdr:to>
      <xdr:col>50</xdr:col>
      <xdr:colOff>114300</xdr:colOff>
      <xdr:row>91</xdr:row>
      <xdr:rowOff>59561</xdr:rowOff>
    </xdr:to>
    <xdr:cxnSp macro="">
      <xdr:nvCxnSpPr>
        <xdr:cNvPr id="464" name="直線コネクタ 463"/>
        <xdr:cNvCxnSpPr/>
      </xdr:nvCxnSpPr>
      <xdr:spPr>
        <a:xfrm>
          <a:off x="8750300" y="15428993"/>
          <a:ext cx="889000" cy="2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5" name="フローチャート: 判断 464"/>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43392</xdr:rowOff>
    </xdr:from>
    <xdr:ext cx="534377" cy="259045"/>
    <xdr:sp macro="" textlink="">
      <xdr:nvSpPr>
        <xdr:cNvPr id="466" name="テキスト ボックス 465"/>
        <xdr:cNvSpPr txBox="1"/>
      </xdr:nvSpPr>
      <xdr:spPr>
        <a:xfrm>
          <a:off x="9372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169943</xdr:rowOff>
    </xdr:from>
    <xdr:to>
      <xdr:col>45</xdr:col>
      <xdr:colOff>177800</xdr:colOff>
      <xdr:row>90</xdr:row>
      <xdr:rowOff>26077</xdr:rowOff>
    </xdr:to>
    <xdr:cxnSp macro="">
      <xdr:nvCxnSpPr>
        <xdr:cNvPr id="467" name="直線コネクタ 466"/>
        <xdr:cNvCxnSpPr/>
      </xdr:nvCxnSpPr>
      <xdr:spPr>
        <a:xfrm flipV="1">
          <a:off x="7861300" y="1542899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8" name="フローチャート: 判断 467"/>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116309</xdr:rowOff>
    </xdr:from>
    <xdr:ext cx="534377" cy="259045"/>
    <xdr:sp macro="" textlink="">
      <xdr:nvSpPr>
        <xdr:cNvPr id="469" name="テキスト ボックス 468"/>
        <xdr:cNvSpPr txBox="1"/>
      </xdr:nvSpPr>
      <xdr:spPr>
        <a:xfrm>
          <a:off x="8483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70" name="フローチャート: 判断 469"/>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110417</xdr:rowOff>
    </xdr:from>
    <xdr:ext cx="534377" cy="259045"/>
    <xdr:sp macro="" textlink="">
      <xdr:nvSpPr>
        <xdr:cNvPr id="471" name="テキスト ボックス 470"/>
        <xdr:cNvSpPr txBox="1"/>
      </xdr:nvSpPr>
      <xdr:spPr>
        <a:xfrm>
          <a:off x="7594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78789</xdr:rowOff>
    </xdr:from>
    <xdr:to>
      <xdr:col>55</xdr:col>
      <xdr:colOff>50800</xdr:colOff>
      <xdr:row>91</xdr:row>
      <xdr:rowOff>8939</xdr:rowOff>
    </xdr:to>
    <xdr:sp macro="" textlink="">
      <xdr:nvSpPr>
        <xdr:cNvPr id="477" name="楕円 476"/>
        <xdr:cNvSpPr/>
      </xdr:nvSpPr>
      <xdr:spPr>
        <a:xfrm>
          <a:off x="10426700" y="155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31816</xdr:rowOff>
    </xdr:from>
    <xdr:ext cx="599010" cy="259045"/>
    <xdr:sp macro="" textlink="">
      <xdr:nvSpPr>
        <xdr:cNvPr id="478" name="普通建設事業費 （ うち更新整備　）該当値テキスト"/>
        <xdr:cNvSpPr txBox="1"/>
      </xdr:nvSpPr>
      <xdr:spPr>
        <a:xfrm>
          <a:off x="10528300" y="1546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8761</xdr:rowOff>
    </xdr:from>
    <xdr:to>
      <xdr:col>50</xdr:col>
      <xdr:colOff>165100</xdr:colOff>
      <xdr:row>91</xdr:row>
      <xdr:rowOff>110361</xdr:rowOff>
    </xdr:to>
    <xdr:sp macro="" textlink="">
      <xdr:nvSpPr>
        <xdr:cNvPr id="479" name="楕円 478"/>
        <xdr:cNvSpPr/>
      </xdr:nvSpPr>
      <xdr:spPr>
        <a:xfrm>
          <a:off x="9588500" y="156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126888</xdr:rowOff>
    </xdr:from>
    <xdr:ext cx="599010" cy="259045"/>
    <xdr:sp macro="" textlink="">
      <xdr:nvSpPr>
        <xdr:cNvPr id="480" name="テキスト ボックス 479"/>
        <xdr:cNvSpPr txBox="1"/>
      </xdr:nvSpPr>
      <xdr:spPr>
        <a:xfrm>
          <a:off x="9339795" y="1538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119143</xdr:rowOff>
    </xdr:from>
    <xdr:to>
      <xdr:col>46</xdr:col>
      <xdr:colOff>38100</xdr:colOff>
      <xdr:row>90</xdr:row>
      <xdr:rowOff>49293</xdr:rowOff>
    </xdr:to>
    <xdr:sp macro="" textlink="">
      <xdr:nvSpPr>
        <xdr:cNvPr id="481" name="楕円 480"/>
        <xdr:cNvSpPr/>
      </xdr:nvSpPr>
      <xdr:spPr>
        <a:xfrm>
          <a:off x="8699500" y="153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65820</xdr:rowOff>
    </xdr:from>
    <xdr:ext cx="599010" cy="259045"/>
    <xdr:sp macro="" textlink="">
      <xdr:nvSpPr>
        <xdr:cNvPr id="482" name="テキスト ボックス 481"/>
        <xdr:cNvSpPr txBox="1"/>
      </xdr:nvSpPr>
      <xdr:spPr>
        <a:xfrm>
          <a:off x="8450795" y="1515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146727</xdr:rowOff>
    </xdr:from>
    <xdr:to>
      <xdr:col>41</xdr:col>
      <xdr:colOff>101600</xdr:colOff>
      <xdr:row>90</xdr:row>
      <xdr:rowOff>76877</xdr:rowOff>
    </xdr:to>
    <xdr:sp macro="" textlink="">
      <xdr:nvSpPr>
        <xdr:cNvPr id="483" name="楕円 482"/>
        <xdr:cNvSpPr/>
      </xdr:nvSpPr>
      <xdr:spPr>
        <a:xfrm>
          <a:off x="7810500" y="154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93404</xdr:rowOff>
    </xdr:from>
    <xdr:ext cx="599010" cy="259045"/>
    <xdr:sp macro="" textlink="">
      <xdr:nvSpPr>
        <xdr:cNvPr id="484" name="テキスト ボックス 483"/>
        <xdr:cNvSpPr txBox="1"/>
      </xdr:nvSpPr>
      <xdr:spPr>
        <a:xfrm>
          <a:off x="7561795" y="151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10" name="直線コネクタ 509"/>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3"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4" name="直線コネクタ 513"/>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87644</xdr:rowOff>
    </xdr:from>
    <xdr:to>
      <xdr:col>85</xdr:col>
      <xdr:colOff>127000</xdr:colOff>
      <xdr:row>39</xdr:row>
      <xdr:rowOff>95689</xdr:rowOff>
    </xdr:to>
    <xdr:cxnSp macro="">
      <xdr:nvCxnSpPr>
        <xdr:cNvPr id="515" name="直線コネクタ 514"/>
        <xdr:cNvCxnSpPr/>
      </xdr:nvCxnSpPr>
      <xdr:spPr>
        <a:xfrm>
          <a:off x="15481300" y="6774194"/>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6"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7" name="フローチャート: 判断 516"/>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63315</xdr:rowOff>
    </xdr:from>
    <xdr:to>
      <xdr:col>81</xdr:col>
      <xdr:colOff>50800</xdr:colOff>
      <xdr:row>39</xdr:row>
      <xdr:rowOff>87644</xdr:rowOff>
    </xdr:to>
    <xdr:cxnSp macro="">
      <xdr:nvCxnSpPr>
        <xdr:cNvPr id="518" name="直線コネクタ 517"/>
        <xdr:cNvCxnSpPr/>
      </xdr:nvCxnSpPr>
      <xdr:spPr>
        <a:xfrm>
          <a:off x="14592300" y="6749865"/>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9" name="フローチャート: 判断 518"/>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20" name="テキスト ボックス 519"/>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63315</xdr:rowOff>
    </xdr:from>
    <xdr:to>
      <xdr:col>76</xdr:col>
      <xdr:colOff>114300</xdr:colOff>
      <xdr:row>39</xdr:row>
      <xdr:rowOff>98878</xdr:rowOff>
    </xdr:to>
    <xdr:cxnSp macro="">
      <xdr:nvCxnSpPr>
        <xdr:cNvPr id="521" name="直線コネクタ 520"/>
        <xdr:cNvCxnSpPr/>
      </xdr:nvCxnSpPr>
      <xdr:spPr>
        <a:xfrm flipV="1">
          <a:off x="13703300" y="6749865"/>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2" name="フローチャート: 判断 521"/>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3" name="テキスト ボックス 522"/>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54694</xdr:rowOff>
    </xdr:from>
    <xdr:to>
      <xdr:col>71</xdr:col>
      <xdr:colOff>177800</xdr:colOff>
      <xdr:row>39</xdr:row>
      <xdr:rowOff>98878</xdr:rowOff>
    </xdr:to>
    <xdr:cxnSp macro="">
      <xdr:nvCxnSpPr>
        <xdr:cNvPr id="524" name="直線コネクタ 523"/>
        <xdr:cNvCxnSpPr/>
      </xdr:nvCxnSpPr>
      <xdr:spPr>
        <a:xfrm>
          <a:off x="12814300" y="6741244"/>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5" name="フローチャート: 判断 524"/>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6" name="テキスト ボックス 525"/>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7" name="フローチャート: 判断 526"/>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8" name="テキスト ボックス 527"/>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44889</xdr:rowOff>
    </xdr:from>
    <xdr:to>
      <xdr:col>85</xdr:col>
      <xdr:colOff>177800</xdr:colOff>
      <xdr:row>39</xdr:row>
      <xdr:rowOff>146489</xdr:rowOff>
    </xdr:to>
    <xdr:sp macro="" textlink="">
      <xdr:nvSpPr>
        <xdr:cNvPr id="534" name="楕円 533"/>
        <xdr:cNvSpPr/>
      </xdr:nvSpPr>
      <xdr:spPr>
        <a:xfrm>
          <a:off x="16268700" y="6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131266</xdr:rowOff>
    </xdr:from>
    <xdr:ext cx="378565" cy="259045"/>
    <xdr:sp macro="" textlink="">
      <xdr:nvSpPr>
        <xdr:cNvPr id="535" name="災害復旧事業費該当値テキスト"/>
        <xdr:cNvSpPr txBox="1"/>
      </xdr:nvSpPr>
      <xdr:spPr>
        <a:xfrm>
          <a:off x="16370300" y="664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36844</xdr:rowOff>
    </xdr:from>
    <xdr:to>
      <xdr:col>81</xdr:col>
      <xdr:colOff>101600</xdr:colOff>
      <xdr:row>39</xdr:row>
      <xdr:rowOff>138444</xdr:rowOff>
    </xdr:to>
    <xdr:sp macro="" textlink="">
      <xdr:nvSpPr>
        <xdr:cNvPr id="536" name="楕円 535"/>
        <xdr:cNvSpPr/>
      </xdr:nvSpPr>
      <xdr:spPr>
        <a:xfrm>
          <a:off x="154305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129571</xdr:rowOff>
    </xdr:from>
    <xdr:ext cx="469744" cy="259045"/>
    <xdr:sp macro="" textlink="">
      <xdr:nvSpPr>
        <xdr:cNvPr id="537" name="テキスト ボックス 536"/>
        <xdr:cNvSpPr txBox="1"/>
      </xdr:nvSpPr>
      <xdr:spPr>
        <a:xfrm>
          <a:off x="15246428" y="681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12515</xdr:rowOff>
    </xdr:from>
    <xdr:to>
      <xdr:col>76</xdr:col>
      <xdr:colOff>165100</xdr:colOff>
      <xdr:row>39</xdr:row>
      <xdr:rowOff>114115</xdr:rowOff>
    </xdr:to>
    <xdr:sp macro="" textlink="">
      <xdr:nvSpPr>
        <xdr:cNvPr id="538" name="楕円 537"/>
        <xdr:cNvSpPr/>
      </xdr:nvSpPr>
      <xdr:spPr>
        <a:xfrm>
          <a:off x="14541500" y="66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105242</xdr:rowOff>
    </xdr:from>
    <xdr:ext cx="469744" cy="259045"/>
    <xdr:sp macro="" textlink="">
      <xdr:nvSpPr>
        <xdr:cNvPr id="539" name="テキスト ボックス 538"/>
        <xdr:cNvSpPr txBox="1"/>
      </xdr:nvSpPr>
      <xdr:spPr>
        <a:xfrm>
          <a:off x="14357428" y="679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3894</xdr:rowOff>
    </xdr:from>
    <xdr:to>
      <xdr:col>67</xdr:col>
      <xdr:colOff>101600</xdr:colOff>
      <xdr:row>39</xdr:row>
      <xdr:rowOff>105494</xdr:rowOff>
    </xdr:to>
    <xdr:sp macro="" textlink="">
      <xdr:nvSpPr>
        <xdr:cNvPr id="542" name="楕円 541"/>
        <xdr:cNvSpPr/>
      </xdr:nvSpPr>
      <xdr:spPr>
        <a:xfrm>
          <a:off x="12763500" y="66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96621</xdr:rowOff>
    </xdr:from>
    <xdr:ext cx="469744" cy="259045"/>
    <xdr:sp macro="" textlink="">
      <xdr:nvSpPr>
        <xdr:cNvPr id="543" name="テキスト ボックス 542"/>
        <xdr:cNvSpPr txBox="1"/>
      </xdr:nvSpPr>
      <xdr:spPr>
        <a:xfrm>
          <a:off x="12579428" y="678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8" name="直線コネクタ 617"/>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9"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20" name="直線コネクタ 619"/>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21"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2" name="直線コネクタ 621"/>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45756</xdr:rowOff>
    </xdr:from>
    <xdr:to>
      <xdr:col>85</xdr:col>
      <xdr:colOff>127000</xdr:colOff>
      <xdr:row>72</xdr:row>
      <xdr:rowOff>83910</xdr:rowOff>
    </xdr:to>
    <xdr:cxnSp macro="">
      <xdr:nvCxnSpPr>
        <xdr:cNvPr id="623" name="直線コネクタ 622"/>
        <xdr:cNvCxnSpPr/>
      </xdr:nvCxnSpPr>
      <xdr:spPr>
        <a:xfrm flipV="1">
          <a:off x="15481300" y="12390156"/>
          <a:ext cx="8382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4"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5" name="フローチャート: 判断 624"/>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70118</xdr:rowOff>
    </xdr:from>
    <xdr:to>
      <xdr:col>81</xdr:col>
      <xdr:colOff>50800</xdr:colOff>
      <xdr:row>72</xdr:row>
      <xdr:rowOff>83910</xdr:rowOff>
    </xdr:to>
    <xdr:cxnSp macro="">
      <xdr:nvCxnSpPr>
        <xdr:cNvPr id="626" name="直線コネクタ 625"/>
        <xdr:cNvCxnSpPr/>
      </xdr:nvCxnSpPr>
      <xdr:spPr>
        <a:xfrm>
          <a:off x="14592300" y="12414518"/>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7" name="フローチャート: 判断 626"/>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8" name="テキスト ボックス 627"/>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31235</xdr:rowOff>
    </xdr:from>
    <xdr:to>
      <xdr:col>76</xdr:col>
      <xdr:colOff>114300</xdr:colOff>
      <xdr:row>72</xdr:row>
      <xdr:rowOff>70118</xdr:rowOff>
    </xdr:to>
    <xdr:cxnSp macro="">
      <xdr:nvCxnSpPr>
        <xdr:cNvPr id="629" name="直線コネクタ 628"/>
        <xdr:cNvCxnSpPr/>
      </xdr:nvCxnSpPr>
      <xdr:spPr>
        <a:xfrm>
          <a:off x="13703300" y="12375635"/>
          <a:ext cx="889000" cy="3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30" name="フローチャート: 判断 629"/>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31" name="テキスト ボックス 630"/>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31235</xdr:rowOff>
    </xdr:from>
    <xdr:to>
      <xdr:col>71</xdr:col>
      <xdr:colOff>177800</xdr:colOff>
      <xdr:row>72</xdr:row>
      <xdr:rowOff>43666</xdr:rowOff>
    </xdr:to>
    <xdr:cxnSp macro="">
      <xdr:nvCxnSpPr>
        <xdr:cNvPr id="632" name="直線コネクタ 631"/>
        <xdr:cNvCxnSpPr/>
      </xdr:nvCxnSpPr>
      <xdr:spPr>
        <a:xfrm flipV="1">
          <a:off x="12814300" y="12375635"/>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3" name="フローチャート: 判断 632"/>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4" name="テキスト ボックス 633"/>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5" name="フローチャート: 判断 634"/>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6" name="テキスト ボックス 635"/>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166406</xdr:rowOff>
    </xdr:from>
    <xdr:to>
      <xdr:col>85</xdr:col>
      <xdr:colOff>177800</xdr:colOff>
      <xdr:row>72</xdr:row>
      <xdr:rowOff>96556</xdr:rowOff>
    </xdr:to>
    <xdr:sp macro="" textlink="">
      <xdr:nvSpPr>
        <xdr:cNvPr id="642" name="楕円 641"/>
        <xdr:cNvSpPr/>
      </xdr:nvSpPr>
      <xdr:spPr>
        <a:xfrm>
          <a:off x="16268700" y="12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17833</xdr:rowOff>
    </xdr:from>
    <xdr:ext cx="599010" cy="259045"/>
    <xdr:sp macro="" textlink="">
      <xdr:nvSpPr>
        <xdr:cNvPr id="643" name="公債費該当値テキスト"/>
        <xdr:cNvSpPr txBox="1"/>
      </xdr:nvSpPr>
      <xdr:spPr>
        <a:xfrm>
          <a:off x="16370300" y="121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33110</xdr:rowOff>
    </xdr:from>
    <xdr:to>
      <xdr:col>81</xdr:col>
      <xdr:colOff>101600</xdr:colOff>
      <xdr:row>72</xdr:row>
      <xdr:rowOff>134710</xdr:rowOff>
    </xdr:to>
    <xdr:sp macro="" textlink="">
      <xdr:nvSpPr>
        <xdr:cNvPr id="644" name="楕円 643"/>
        <xdr:cNvSpPr/>
      </xdr:nvSpPr>
      <xdr:spPr>
        <a:xfrm>
          <a:off x="15430500" y="123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151237</xdr:rowOff>
    </xdr:from>
    <xdr:ext cx="599010" cy="259045"/>
    <xdr:sp macro="" textlink="">
      <xdr:nvSpPr>
        <xdr:cNvPr id="645" name="テキスト ボックス 644"/>
        <xdr:cNvSpPr txBox="1"/>
      </xdr:nvSpPr>
      <xdr:spPr>
        <a:xfrm>
          <a:off x="15181795" y="1215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19318</xdr:rowOff>
    </xdr:from>
    <xdr:to>
      <xdr:col>76</xdr:col>
      <xdr:colOff>165100</xdr:colOff>
      <xdr:row>72</xdr:row>
      <xdr:rowOff>120918</xdr:rowOff>
    </xdr:to>
    <xdr:sp macro="" textlink="">
      <xdr:nvSpPr>
        <xdr:cNvPr id="646" name="楕円 645"/>
        <xdr:cNvSpPr/>
      </xdr:nvSpPr>
      <xdr:spPr>
        <a:xfrm>
          <a:off x="14541500" y="1236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137445</xdr:rowOff>
    </xdr:from>
    <xdr:ext cx="599010" cy="259045"/>
    <xdr:sp macro="" textlink="">
      <xdr:nvSpPr>
        <xdr:cNvPr id="647" name="テキスト ボックス 646"/>
        <xdr:cNvSpPr txBox="1"/>
      </xdr:nvSpPr>
      <xdr:spPr>
        <a:xfrm>
          <a:off x="14292795" y="121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151885</xdr:rowOff>
    </xdr:from>
    <xdr:to>
      <xdr:col>72</xdr:col>
      <xdr:colOff>38100</xdr:colOff>
      <xdr:row>72</xdr:row>
      <xdr:rowOff>82035</xdr:rowOff>
    </xdr:to>
    <xdr:sp macro="" textlink="">
      <xdr:nvSpPr>
        <xdr:cNvPr id="648" name="楕円 647"/>
        <xdr:cNvSpPr/>
      </xdr:nvSpPr>
      <xdr:spPr>
        <a:xfrm>
          <a:off x="13652500" y="123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98562</xdr:rowOff>
    </xdr:from>
    <xdr:ext cx="599010" cy="259045"/>
    <xdr:sp macro="" textlink="">
      <xdr:nvSpPr>
        <xdr:cNvPr id="649" name="テキスト ボックス 648"/>
        <xdr:cNvSpPr txBox="1"/>
      </xdr:nvSpPr>
      <xdr:spPr>
        <a:xfrm>
          <a:off x="13403795" y="121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164316</xdr:rowOff>
    </xdr:from>
    <xdr:to>
      <xdr:col>67</xdr:col>
      <xdr:colOff>101600</xdr:colOff>
      <xdr:row>72</xdr:row>
      <xdr:rowOff>94466</xdr:rowOff>
    </xdr:to>
    <xdr:sp macro="" textlink="">
      <xdr:nvSpPr>
        <xdr:cNvPr id="650" name="楕円 649"/>
        <xdr:cNvSpPr/>
      </xdr:nvSpPr>
      <xdr:spPr>
        <a:xfrm>
          <a:off x="12763500" y="123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110993</xdr:rowOff>
    </xdr:from>
    <xdr:ext cx="599010" cy="259045"/>
    <xdr:sp macro="" textlink="">
      <xdr:nvSpPr>
        <xdr:cNvPr id="651" name="テキスト ボックス 650"/>
        <xdr:cNvSpPr txBox="1"/>
      </xdr:nvSpPr>
      <xdr:spPr>
        <a:xfrm>
          <a:off x="12514795" y="121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5" name="直線コネクタ 674"/>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6"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7" name="直線コネクタ 676"/>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8"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9" name="直線コネクタ 678"/>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53290</xdr:rowOff>
    </xdr:from>
    <xdr:to>
      <xdr:col>85</xdr:col>
      <xdr:colOff>127000</xdr:colOff>
      <xdr:row>98</xdr:row>
      <xdr:rowOff>170934</xdr:rowOff>
    </xdr:to>
    <xdr:cxnSp macro="">
      <xdr:nvCxnSpPr>
        <xdr:cNvPr id="680" name="直線コネクタ 679"/>
        <xdr:cNvCxnSpPr/>
      </xdr:nvCxnSpPr>
      <xdr:spPr>
        <a:xfrm>
          <a:off x="15481300" y="16855390"/>
          <a:ext cx="838200" cy="1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81"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2" name="フローチャート: 判断 681"/>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139486</xdr:rowOff>
    </xdr:from>
    <xdr:to>
      <xdr:col>81</xdr:col>
      <xdr:colOff>50800</xdr:colOff>
      <xdr:row>98</xdr:row>
      <xdr:rowOff>53290</xdr:rowOff>
    </xdr:to>
    <xdr:cxnSp macro="">
      <xdr:nvCxnSpPr>
        <xdr:cNvPr id="683" name="直線コネクタ 682"/>
        <xdr:cNvCxnSpPr/>
      </xdr:nvCxnSpPr>
      <xdr:spPr>
        <a:xfrm>
          <a:off x="14592300" y="16770136"/>
          <a:ext cx="889000" cy="8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4" name="フローチャート: 判断 683"/>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5" name="テキスト ボックス 684"/>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139486</xdr:rowOff>
    </xdr:from>
    <xdr:to>
      <xdr:col>76</xdr:col>
      <xdr:colOff>114300</xdr:colOff>
      <xdr:row>98</xdr:row>
      <xdr:rowOff>118258</xdr:rowOff>
    </xdr:to>
    <xdr:cxnSp macro="">
      <xdr:nvCxnSpPr>
        <xdr:cNvPr id="686" name="直線コネクタ 685"/>
        <xdr:cNvCxnSpPr/>
      </xdr:nvCxnSpPr>
      <xdr:spPr>
        <a:xfrm flipV="1">
          <a:off x="13703300" y="16770136"/>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7" name="フローチャート: 判断 686"/>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8" name="テキスト ボックス 687"/>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114311</xdr:rowOff>
    </xdr:from>
    <xdr:to>
      <xdr:col>71</xdr:col>
      <xdr:colOff>177800</xdr:colOff>
      <xdr:row>98</xdr:row>
      <xdr:rowOff>118258</xdr:rowOff>
    </xdr:to>
    <xdr:cxnSp macro="">
      <xdr:nvCxnSpPr>
        <xdr:cNvPr id="689" name="直線コネクタ 688"/>
        <xdr:cNvCxnSpPr/>
      </xdr:nvCxnSpPr>
      <xdr:spPr>
        <a:xfrm>
          <a:off x="12814300" y="16744961"/>
          <a:ext cx="889000" cy="17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90" name="フローチャート: 判断 689"/>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91" name="テキスト ボックス 690"/>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2" name="フローチャート: 判断 691"/>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3" name="テキスト ボックス 692"/>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120134</xdr:rowOff>
    </xdr:from>
    <xdr:to>
      <xdr:col>85</xdr:col>
      <xdr:colOff>177800</xdr:colOff>
      <xdr:row>99</xdr:row>
      <xdr:rowOff>50284</xdr:rowOff>
    </xdr:to>
    <xdr:sp macro="" textlink="">
      <xdr:nvSpPr>
        <xdr:cNvPr id="699" name="楕円 698"/>
        <xdr:cNvSpPr/>
      </xdr:nvSpPr>
      <xdr:spPr>
        <a:xfrm>
          <a:off x="16268700" y="169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35061</xdr:rowOff>
    </xdr:from>
    <xdr:ext cx="469744" cy="259045"/>
    <xdr:sp macro="" textlink="">
      <xdr:nvSpPr>
        <xdr:cNvPr id="700" name="積立金該当値テキスト"/>
        <xdr:cNvSpPr txBox="1"/>
      </xdr:nvSpPr>
      <xdr:spPr>
        <a:xfrm>
          <a:off x="16370300" y="1683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2490</xdr:rowOff>
    </xdr:from>
    <xdr:to>
      <xdr:col>81</xdr:col>
      <xdr:colOff>101600</xdr:colOff>
      <xdr:row>98</xdr:row>
      <xdr:rowOff>104090</xdr:rowOff>
    </xdr:to>
    <xdr:sp macro="" textlink="">
      <xdr:nvSpPr>
        <xdr:cNvPr id="701" name="楕円 700"/>
        <xdr:cNvSpPr/>
      </xdr:nvSpPr>
      <xdr:spPr>
        <a:xfrm>
          <a:off x="15430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95217</xdr:rowOff>
    </xdr:from>
    <xdr:ext cx="534377" cy="259045"/>
    <xdr:sp macro="" textlink="">
      <xdr:nvSpPr>
        <xdr:cNvPr id="702" name="テキスト ボックス 701"/>
        <xdr:cNvSpPr txBox="1"/>
      </xdr:nvSpPr>
      <xdr:spPr>
        <a:xfrm>
          <a:off x="15214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88686</xdr:rowOff>
    </xdr:from>
    <xdr:to>
      <xdr:col>76</xdr:col>
      <xdr:colOff>165100</xdr:colOff>
      <xdr:row>98</xdr:row>
      <xdr:rowOff>18836</xdr:rowOff>
    </xdr:to>
    <xdr:sp macro="" textlink="">
      <xdr:nvSpPr>
        <xdr:cNvPr id="703" name="楕円 702"/>
        <xdr:cNvSpPr/>
      </xdr:nvSpPr>
      <xdr:spPr>
        <a:xfrm>
          <a:off x="14541500" y="167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35363</xdr:rowOff>
    </xdr:from>
    <xdr:ext cx="534377" cy="259045"/>
    <xdr:sp macro="" textlink="">
      <xdr:nvSpPr>
        <xdr:cNvPr id="704" name="テキスト ボックス 703"/>
        <xdr:cNvSpPr txBox="1"/>
      </xdr:nvSpPr>
      <xdr:spPr>
        <a:xfrm>
          <a:off x="14325111" y="164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67458</xdr:rowOff>
    </xdr:from>
    <xdr:to>
      <xdr:col>72</xdr:col>
      <xdr:colOff>38100</xdr:colOff>
      <xdr:row>98</xdr:row>
      <xdr:rowOff>169058</xdr:rowOff>
    </xdr:to>
    <xdr:sp macro="" textlink="">
      <xdr:nvSpPr>
        <xdr:cNvPr id="705" name="楕円 704"/>
        <xdr:cNvSpPr/>
      </xdr:nvSpPr>
      <xdr:spPr>
        <a:xfrm>
          <a:off x="13652500" y="168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160185</xdr:rowOff>
    </xdr:from>
    <xdr:ext cx="534377" cy="259045"/>
    <xdr:sp macro="" textlink="">
      <xdr:nvSpPr>
        <xdr:cNvPr id="706" name="テキスト ボックス 705"/>
        <xdr:cNvSpPr txBox="1"/>
      </xdr:nvSpPr>
      <xdr:spPr>
        <a:xfrm>
          <a:off x="13436111" y="169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63511</xdr:rowOff>
    </xdr:from>
    <xdr:to>
      <xdr:col>67</xdr:col>
      <xdr:colOff>101600</xdr:colOff>
      <xdr:row>97</xdr:row>
      <xdr:rowOff>165111</xdr:rowOff>
    </xdr:to>
    <xdr:sp macro="" textlink="">
      <xdr:nvSpPr>
        <xdr:cNvPr id="707" name="楕円 706"/>
        <xdr:cNvSpPr/>
      </xdr:nvSpPr>
      <xdr:spPr>
        <a:xfrm>
          <a:off x="12763500" y="166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10188</xdr:rowOff>
    </xdr:from>
    <xdr:ext cx="534377" cy="259045"/>
    <xdr:sp macro="" textlink="">
      <xdr:nvSpPr>
        <xdr:cNvPr id="708" name="テキスト ボックス 707"/>
        <xdr:cNvSpPr txBox="1"/>
      </xdr:nvSpPr>
      <xdr:spPr>
        <a:xfrm>
          <a:off x="12547111" y="164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2" name="直線コネクタ 731"/>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5"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6" name="直線コネクタ 735"/>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123927</xdr:rowOff>
    </xdr:from>
    <xdr:to>
      <xdr:col>116</xdr:col>
      <xdr:colOff>63500</xdr:colOff>
      <xdr:row>37</xdr:row>
      <xdr:rowOff>27305</xdr:rowOff>
    </xdr:to>
    <xdr:cxnSp macro="">
      <xdr:nvCxnSpPr>
        <xdr:cNvPr id="737" name="直線コネクタ 736"/>
        <xdr:cNvCxnSpPr/>
      </xdr:nvCxnSpPr>
      <xdr:spPr>
        <a:xfrm>
          <a:off x="21323300" y="6296127"/>
          <a:ext cx="8382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8" name="投資及び出資金平均値テキスト"/>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9" name="フローチャート: 判断 738"/>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123927</xdr:rowOff>
    </xdr:from>
    <xdr:to>
      <xdr:col>111</xdr:col>
      <xdr:colOff>177800</xdr:colOff>
      <xdr:row>37</xdr:row>
      <xdr:rowOff>28524</xdr:rowOff>
    </xdr:to>
    <xdr:cxnSp macro="">
      <xdr:nvCxnSpPr>
        <xdr:cNvPr id="740" name="直線コネクタ 739"/>
        <xdr:cNvCxnSpPr/>
      </xdr:nvCxnSpPr>
      <xdr:spPr>
        <a:xfrm flipV="1">
          <a:off x="20434300" y="6296127"/>
          <a:ext cx="889000" cy="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41" name="フローチャート: 判断 740"/>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84929</xdr:rowOff>
    </xdr:from>
    <xdr:ext cx="469744" cy="259045"/>
    <xdr:sp macro="" textlink="">
      <xdr:nvSpPr>
        <xdr:cNvPr id="742" name="テキスト ボックス 741"/>
        <xdr:cNvSpPr txBox="1"/>
      </xdr:nvSpPr>
      <xdr:spPr>
        <a:xfrm>
          <a:off x="21088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28524</xdr:rowOff>
    </xdr:from>
    <xdr:to>
      <xdr:col>107</xdr:col>
      <xdr:colOff>50800</xdr:colOff>
      <xdr:row>37</xdr:row>
      <xdr:rowOff>95123</xdr:rowOff>
    </xdr:to>
    <xdr:cxnSp macro="">
      <xdr:nvCxnSpPr>
        <xdr:cNvPr id="743" name="直線コネクタ 742"/>
        <xdr:cNvCxnSpPr/>
      </xdr:nvCxnSpPr>
      <xdr:spPr>
        <a:xfrm flipV="1">
          <a:off x="19545300" y="6372174"/>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4" name="フローチャート: 判断 743"/>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45" name="テキスト ボックス 744"/>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8712</xdr:rowOff>
    </xdr:from>
    <xdr:to>
      <xdr:col>102</xdr:col>
      <xdr:colOff>114300</xdr:colOff>
      <xdr:row>37</xdr:row>
      <xdr:rowOff>95123</xdr:rowOff>
    </xdr:to>
    <xdr:cxnSp macro="">
      <xdr:nvCxnSpPr>
        <xdr:cNvPr id="746" name="直線コネクタ 745"/>
        <xdr:cNvCxnSpPr/>
      </xdr:nvCxnSpPr>
      <xdr:spPr>
        <a:xfrm>
          <a:off x="18656300" y="5838012"/>
          <a:ext cx="889000" cy="6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7" name="フローチャート: 判断 746"/>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8" name="テキスト ボックス 747"/>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9" name="フローチャート: 判断 748"/>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75785</xdr:rowOff>
    </xdr:from>
    <xdr:ext cx="469744" cy="259045"/>
    <xdr:sp macro="" textlink="">
      <xdr:nvSpPr>
        <xdr:cNvPr id="750" name="テキスト ボックス 749"/>
        <xdr:cNvSpPr txBox="1"/>
      </xdr:nvSpPr>
      <xdr:spPr>
        <a:xfrm>
          <a:off x="18421428" y="659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147955</xdr:rowOff>
    </xdr:from>
    <xdr:to>
      <xdr:col>116</xdr:col>
      <xdr:colOff>114300</xdr:colOff>
      <xdr:row>37</xdr:row>
      <xdr:rowOff>78105</xdr:rowOff>
    </xdr:to>
    <xdr:sp macro="" textlink="">
      <xdr:nvSpPr>
        <xdr:cNvPr id="756" name="楕円 755"/>
        <xdr:cNvSpPr/>
      </xdr:nvSpPr>
      <xdr:spPr>
        <a:xfrm>
          <a:off x="22110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170832</xdr:rowOff>
    </xdr:from>
    <xdr:ext cx="469744" cy="259045"/>
    <xdr:sp macro="" textlink="">
      <xdr:nvSpPr>
        <xdr:cNvPr id="757" name="投資及び出資金該当値テキスト"/>
        <xdr:cNvSpPr txBox="1"/>
      </xdr:nvSpPr>
      <xdr:spPr>
        <a:xfrm>
          <a:off x="22212300"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73127</xdr:rowOff>
    </xdr:from>
    <xdr:to>
      <xdr:col>112</xdr:col>
      <xdr:colOff>38100</xdr:colOff>
      <xdr:row>37</xdr:row>
      <xdr:rowOff>3277</xdr:rowOff>
    </xdr:to>
    <xdr:sp macro="" textlink="">
      <xdr:nvSpPr>
        <xdr:cNvPr id="758" name="楕円 757"/>
        <xdr:cNvSpPr/>
      </xdr:nvSpPr>
      <xdr:spPr>
        <a:xfrm>
          <a:off x="21272500" y="62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19804</xdr:rowOff>
    </xdr:from>
    <xdr:ext cx="469744" cy="259045"/>
    <xdr:sp macro="" textlink="">
      <xdr:nvSpPr>
        <xdr:cNvPr id="759" name="テキスト ボックス 758"/>
        <xdr:cNvSpPr txBox="1"/>
      </xdr:nvSpPr>
      <xdr:spPr>
        <a:xfrm>
          <a:off x="21088428" y="602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149174</xdr:rowOff>
    </xdr:from>
    <xdr:to>
      <xdr:col>107</xdr:col>
      <xdr:colOff>101600</xdr:colOff>
      <xdr:row>37</xdr:row>
      <xdr:rowOff>79324</xdr:rowOff>
    </xdr:to>
    <xdr:sp macro="" textlink="">
      <xdr:nvSpPr>
        <xdr:cNvPr id="760" name="楕円 759"/>
        <xdr:cNvSpPr/>
      </xdr:nvSpPr>
      <xdr:spPr>
        <a:xfrm>
          <a:off x="20383500" y="63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95851</xdr:rowOff>
    </xdr:from>
    <xdr:ext cx="469744" cy="259045"/>
    <xdr:sp macro="" textlink="">
      <xdr:nvSpPr>
        <xdr:cNvPr id="761" name="テキスト ボックス 760"/>
        <xdr:cNvSpPr txBox="1"/>
      </xdr:nvSpPr>
      <xdr:spPr>
        <a:xfrm>
          <a:off x="20199428" y="60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44323</xdr:rowOff>
    </xdr:from>
    <xdr:to>
      <xdr:col>102</xdr:col>
      <xdr:colOff>165100</xdr:colOff>
      <xdr:row>37</xdr:row>
      <xdr:rowOff>145923</xdr:rowOff>
    </xdr:to>
    <xdr:sp macro="" textlink="">
      <xdr:nvSpPr>
        <xdr:cNvPr id="762" name="楕円 761"/>
        <xdr:cNvSpPr/>
      </xdr:nvSpPr>
      <xdr:spPr>
        <a:xfrm>
          <a:off x="19494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162450</xdr:rowOff>
    </xdr:from>
    <xdr:ext cx="469744" cy="259045"/>
    <xdr:sp macro="" textlink="">
      <xdr:nvSpPr>
        <xdr:cNvPr id="763" name="テキスト ボックス 762"/>
        <xdr:cNvSpPr txBox="1"/>
      </xdr:nvSpPr>
      <xdr:spPr>
        <a:xfrm>
          <a:off x="19310428" y="61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129362</xdr:rowOff>
    </xdr:from>
    <xdr:to>
      <xdr:col>98</xdr:col>
      <xdr:colOff>38100</xdr:colOff>
      <xdr:row>34</xdr:row>
      <xdr:rowOff>59512</xdr:rowOff>
    </xdr:to>
    <xdr:sp macro="" textlink="">
      <xdr:nvSpPr>
        <xdr:cNvPr id="764" name="楕円 763"/>
        <xdr:cNvSpPr/>
      </xdr:nvSpPr>
      <xdr:spPr>
        <a:xfrm>
          <a:off x="18605500" y="57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76039</xdr:rowOff>
    </xdr:from>
    <xdr:ext cx="534377" cy="259045"/>
    <xdr:sp macro="" textlink="">
      <xdr:nvSpPr>
        <xdr:cNvPr id="765" name="テキスト ボックス 764"/>
        <xdr:cNvSpPr txBox="1"/>
      </xdr:nvSpPr>
      <xdr:spPr>
        <a:xfrm>
          <a:off x="18389111" y="55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7" name="直線コネクタ 786"/>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90"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91" name="直線コネクタ 790"/>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105730</xdr:rowOff>
    </xdr:from>
    <xdr:to>
      <xdr:col>116</xdr:col>
      <xdr:colOff>63500</xdr:colOff>
      <xdr:row>58</xdr:row>
      <xdr:rowOff>111857</xdr:rowOff>
    </xdr:to>
    <xdr:cxnSp macro="">
      <xdr:nvCxnSpPr>
        <xdr:cNvPr id="792" name="直線コネクタ 791"/>
        <xdr:cNvCxnSpPr/>
      </xdr:nvCxnSpPr>
      <xdr:spPr>
        <a:xfrm>
          <a:off x="21323300" y="10049830"/>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3"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4" name="フローチャート: 判断 793"/>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105090</xdr:rowOff>
    </xdr:from>
    <xdr:to>
      <xdr:col>111</xdr:col>
      <xdr:colOff>177800</xdr:colOff>
      <xdr:row>58</xdr:row>
      <xdr:rowOff>105730</xdr:rowOff>
    </xdr:to>
    <xdr:cxnSp macro="">
      <xdr:nvCxnSpPr>
        <xdr:cNvPr id="795" name="直線コネクタ 794"/>
        <xdr:cNvCxnSpPr/>
      </xdr:nvCxnSpPr>
      <xdr:spPr>
        <a:xfrm>
          <a:off x="20434300" y="1004919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6" name="フローチャート: 判断 795"/>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7" name="テキスト ボックス 796"/>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105090</xdr:rowOff>
    </xdr:from>
    <xdr:to>
      <xdr:col>107</xdr:col>
      <xdr:colOff>50800</xdr:colOff>
      <xdr:row>58</xdr:row>
      <xdr:rowOff>107833</xdr:rowOff>
    </xdr:to>
    <xdr:cxnSp macro="">
      <xdr:nvCxnSpPr>
        <xdr:cNvPr id="798" name="直線コネクタ 797"/>
        <xdr:cNvCxnSpPr/>
      </xdr:nvCxnSpPr>
      <xdr:spPr>
        <a:xfrm flipV="1">
          <a:off x="19545300" y="1004919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9" name="フローチャート: 判断 798"/>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800" name="テキスト ボックス 799"/>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98003</xdr:rowOff>
    </xdr:from>
    <xdr:to>
      <xdr:col>102</xdr:col>
      <xdr:colOff>114300</xdr:colOff>
      <xdr:row>58</xdr:row>
      <xdr:rowOff>107833</xdr:rowOff>
    </xdr:to>
    <xdr:cxnSp macro="">
      <xdr:nvCxnSpPr>
        <xdr:cNvPr id="801" name="直線コネクタ 800"/>
        <xdr:cNvCxnSpPr/>
      </xdr:nvCxnSpPr>
      <xdr:spPr>
        <a:xfrm>
          <a:off x="18656300" y="1004210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2" name="フローチャート: 判断 801"/>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3" name="テキスト ボックス 802"/>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4" name="フローチャート: 判断 803"/>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5" name="テキスト ボックス 804"/>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61057</xdr:rowOff>
    </xdr:from>
    <xdr:to>
      <xdr:col>116</xdr:col>
      <xdr:colOff>114300</xdr:colOff>
      <xdr:row>58</xdr:row>
      <xdr:rowOff>162657</xdr:rowOff>
    </xdr:to>
    <xdr:sp macro="" textlink="">
      <xdr:nvSpPr>
        <xdr:cNvPr id="811" name="楕円 810"/>
        <xdr:cNvSpPr/>
      </xdr:nvSpPr>
      <xdr:spPr>
        <a:xfrm>
          <a:off x="221107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147434</xdr:rowOff>
    </xdr:from>
    <xdr:ext cx="378565" cy="259045"/>
    <xdr:sp macro="" textlink="">
      <xdr:nvSpPr>
        <xdr:cNvPr id="812" name="貸付金該当値テキスト"/>
        <xdr:cNvSpPr txBox="1"/>
      </xdr:nvSpPr>
      <xdr:spPr>
        <a:xfrm>
          <a:off x="22212300" y="9920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54930</xdr:rowOff>
    </xdr:from>
    <xdr:to>
      <xdr:col>112</xdr:col>
      <xdr:colOff>38100</xdr:colOff>
      <xdr:row>58</xdr:row>
      <xdr:rowOff>156530</xdr:rowOff>
    </xdr:to>
    <xdr:sp macro="" textlink="">
      <xdr:nvSpPr>
        <xdr:cNvPr id="813" name="楕円 812"/>
        <xdr:cNvSpPr/>
      </xdr:nvSpPr>
      <xdr:spPr>
        <a:xfrm>
          <a:off x="21272500" y="99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147657</xdr:rowOff>
    </xdr:from>
    <xdr:ext cx="378565" cy="259045"/>
    <xdr:sp macro="" textlink="">
      <xdr:nvSpPr>
        <xdr:cNvPr id="814" name="テキスト ボックス 813"/>
        <xdr:cNvSpPr txBox="1"/>
      </xdr:nvSpPr>
      <xdr:spPr>
        <a:xfrm>
          <a:off x="21134017" y="10091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54290</xdr:rowOff>
    </xdr:from>
    <xdr:to>
      <xdr:col>107</xdr:col>
      <xdr:colOff>101600</xdr:colOff>
      <xdr:row>58</xdr:row>
      <xdr:rowOff>155890</xdr:rowOff>
    </xdr:to>
    <xdr:sp macro="" textlink="">
      <xdr:nvSpPr>
        <xdr:cNvPr id="815" name="楕円 814"/>
        <xdr:cNvSpPr/>
      </xdr:nvSpPr>
      <xdr:spPr>
        <a:xfrm>
          <a:off x="20383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147017</xdr:rowOff>
    </xdr:from>
    <xdr:ext cx="378565" cy="259045"/>
    <xdr:sp macro="" textlink="">
      <xdr:nvSpPr>
        <xdr:cNvPr id="816" name="テキスト ボックス 815"/>
        <xdr:cNvSpPr txBox="1"/>
      </xdr:nvSpPr>
      <xdr:spPr>
        <a:xfrm>
          <a:off x="20245017" y="10091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57033</xdr:rowOff>
    </xdr:from>
    <xdr:to>
      <xdr:col>102</xdr:col>
      <xdr:colOff>165100</xdr:colOff>
      <xdr:row>58</xdr:row>
      <xdr:rowOff>158633</xdr:rowOff>
    </xdr:to>
    <xdr:sp macro="" textlink="">
      <xdr:nvSpPr>
        <xdr:cNvPr id="817" name="楕円 816"/>
        <xdr:cNvSpPr/>
      </xdr:nvSpPr>
      <xdr:spPr>
        <a:xfrm>
          <a:off x="19494500" y="100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149760</xdr:rowOff>
    </xdr:from>
    <xdr:ext cx="378565" cy="259045"/>
    <xdr:sp macro="" textlink="">
      <xdr:nvSpPr>
        <xdr:cNvPr id="818" name="テキスト ボックス 817"/>
        <xdr:cNvSpPr txBox="1"/>
      </xdr:nvSpPr>
      <xdr:spPr>
        <a:xfrm>
          <a:off x="19356017" y="1009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47203</xdr:rowOff>
    </xdr:from>
    <xdr:to>
      <xdr:col>98</xdr:col>
      <xdr:colOff>38100</xdr:colOff>
      <xdr:row>58</xdr:row>
      <xdr:rowOff>148803</xdr:rowOff>
    </xdr:to>
    <xdr:sp macro="" textlink="">
      <xdr:nvSpPr>
        <xdr:cNvPr id="819" name="楕円 818"/>
        <xdr:cNvSpPr/>
      </xdr:nvSpPr>
      <xdr:spPr>
        <a:xfrm>
          <a:off x="18605500" y="99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139930</xdr:rowOff>
    </xdr:from>
    <xdr:ext cx="378565" cy="259045"/>
    <xdr:sp macro="" textlink="">
      <xdr:nvSpPr>
        <xdr:cNvPr id="820" name="テキスト ボックス 819"/>
        <xdr:cNvSpPr txBox="1"/>
      </xdr:nvSpPr>
      <xdr:spPr>
        <a:xfrm>
          <a:off x="18467017" y="1008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5" name="直線コネクタ 844"/>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6"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7" name="直線コネクタ 846"/>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8"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9" name="直線コネクタ 848"/>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63386</xdr:rowOff>
    </xdr:from>
    <xdr:to>
      <xdr:col>116</xdr:col>
      <xdr:colOff>63500</xdr:colOff>
      <xdr:row>75</xdr:row>
      <xdr:rowOff>92856</xdr:rowOff>
    </xdr:to>
    <xdr:cxnSp macro="">
      <xdr:nvCxnSpPr>
        <xdr:cNvPr id="850" name="直線コネクタ 849"/>
        <xdr:cNvCxnSpPr/>
      </xdr:nvCxnSpPr>
      <xdr:spPr>
        <a:xfrm>
          <a:off x="21323300" y="12922136"/>
          <a:ext cx="8382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51"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2" name="フローチャート: 判断 851"/>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63386</xdr:rowOff>
    </xdr:from>
    <xdr:to>
      <xdr:col>111</xdr:col>
      <xdr:colOff>177800</xdr:colOff>
      <xdr:row>75</xdr:row>
      <xdr:rowOff>136709</xdr:rowOff>
    </xdr:to>
    <xdr:cxnSp macro="">
      <xdr:nvCxnSpPr>
        <xdr:cNvPr id="853" name="直線コネクタ 852"/>
        <xdr:cNvCxnSpPr/>
      </xdr:nvCxnSpPr>
      <xdr:spPr>
        <a:xfrm flipV="1">
          <a:off x="20434300" y="12922136"/>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4" name="フローチャート: 判断 853"/>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5" name="テキスト ボックス 854"/>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68853</xdr:rowOff>
    </xdr:from>
    <xdr:to>
      <xdr:col>107</xdr:col>
      <xdr:colOff>50800</xdr:colOff>
      <xdr:row>75</xdr:row>
      <xdr:rowOff>136709</xdr:rowOff>
    </xdr:to>
    <xdr:cxnSp macro="">
      <xdr:nvCxnSpPr>
        <xdr:cNvPr id="856" name="直線コネクタ 855"/>
        <xdr:cNvCxnSpPr/>
      </xdr:nvCxnSpPr>
      <xdr:spPr>
        <a:xfrm>
          <a:off x="19545300" y="12927603"/>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7" name="フローチャート: 判断 856"/>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8" name="テキスト ボックス 857"/>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34049</xdr:rowOff>
    </xdr:from>
    <xdr:to>
      <xdr:col>102</xdr:col>
      <xdr:colOff>114300</xdr:colOff>
      <xdr:row>75</xdr:row>
      <xdr:rowOff>68853</xdr:rowOff>
    </xdr:to>
    <xdr:cxnSp macro="">
      <xdr:nvCxnSpPr>
        <xdr:cNvPr id="859" name="直線コネクタ 858"/>
        <xdr:cNvCxnSpPr/>
      </xdr:nvCxnSpPr>
      <xdr:spPr>
        <a:xfrm>
          <a:off x="18656300" y="12892799"/>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60" name="フローチャート: 判断 859"/>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61" name="テキスト ボックス 860"/>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2" name="フローチャート: 判断 861"/>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71214</xdr:rowOff>
    </xdr:from>
    <xdr:ext cx="534377" cy="259045"/>
    <xdr:sp macro="" textlink="">
      <xdr:nvSpPr>
        <xdr:cNvPr id="863" name="テキスト ボックス 862"/>
        <xdr:cNvSpPr txBox="1"/>
      </xdr:nvSpPr>
      <xdr:spPr>
        <a:xfrm>
          <a:off x="18389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42056</xdr:rowOff>
    </xdr:from>
    <xdr:to>
      <xdr:col>116</xdr:col>
      <xdr:colOff>114300</xdr:colOff>
      <xdr:row>75</xdr:row>
      <xdr:rowOff>143656</xdr:rowOff>
    </xdr:to>
    <xdr:sp macro="" textlink="">
      <xdr:nvSpPr>
        <xdr:cNvPr id="869" name="楕円 868"/>
        <xdr:cNvSpPr/>
      </xdr:nvSpPr>
      <xdr:spPr>
        <a:xfrm>
          <a:off x="22110700" y="129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64933</xdr:rowOff>
    </xdr:from>
    <xdr:ext cx="534377" cy="259045"/>
    <xdr:sp macro="" textlink="">
      <xdr:nvSpPr>
        <xdr:cNvPr id="870" name="繰出金該当値テキスト"/>
        <xdr:cNvSpPr txBox="1"/>
      </xdr:nvSpPr>
      <xdr:spPr>
        <a:xfrm>
          <a:off x="22212300" y="127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12586</xdr:rowOff>
    </xdr:from>
    <xdr:to>
      <xdr:col>112</xdr:col>
      <xdr:colOff>38100</xdr:colOff>
      <xdr:row>75</xdr:row>
      <xdr:rowOff>114186</xdr:rowOff>
    </xdr:to>
    <xdr:sp macro="" textlink="">
      <xdr:nvSpPr>
        <xdr:cNvPr id="871" name="楕円 870"/>
        <xdr:cNvSpPr/>
      </xdr:nvSpPr>
      <xdr:spPr>
        <a:xfrm>
          <a:off x="21272500" y="128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130713</xdr:rowOff>
    </xdr:from>
    <xdr:ext cx="534377" cy="259045"/>
    <xdr:sp macro="" textlink="">
      <xdr:nvSpPr>
        <xdr:cNvPr id="872" name="テキスト ボックス 871"/>
        <xdr:cNvSpPr txBox="1"/>
      </xdr:nvSpPr>
      <xdr:spPr>
        <a:xfrm>
          <a:off x="21056111" y="126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85909</xdr:rowOff>
    </xdr:from>
    <xdr:to>
      <xdr:col>107</xdr:col>
      <xdr:colOff>101600</xdr:colOff>
      <xdr:row>76</xdr:row>
      <xdr:rowOff>16059</xdr:rowOff>
    </xdr:to>
    <xdr:sp macro="" textlink="">
      <xdr:nvSpPr>
        <xdr:cNvPr id="873" name="楕円 872"/>
        <xdr:cNvSpPr/>
      </xdr:nvSpPr>
      <xdr:spPr>
        <a:xfrm>
          <a:off x="20383500" y="129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7186</xdr:rowOff>
    </xdr:from>
    <xdr:ext cx="534377" cy="259045"/>
    <xdr:sp macro="" textlink="">
      <xdr:nvSpPr>
        <xdr:cNvPr id="874" name="テキスト ボックス 873"/>
        <xdr:cNvSpPr txBox="1"/>
      </xdr:nvSpPr>
      <xdr:spPr>
        <a:xfrm>
          <a:off x="20167111" y="130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18053</xdr:rowOff>
    </xdr:from>
    <xdr:to>
      <xdr:col>102</xdr:col>
      <xdr:colOff>165100</xdr:colOff>
      <xdr:row>75</xdr:row>
      <xdr:rowOff>119653</xdr:rowOff>
    </xdr:to>
    <xdr:sp macro="" textlink="">
      <xdr:nvSpPr>
        <xdr:cNvPr id="875" name="楕円 874"/>
        <xdr:cNvSpPr/>
      </xdr:nvSpPr>
      <xdr:spPr>
        <a:xfrm>
          <a:off x="19494500" y="128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136180</xdr:rowOff>
    </xdr:from>
    <xdr:ext cx="534377" cy="259045"/>
    <xdr:sp macro="" textlink="">
      <xdr:nvSpPr>
        <xdr:cNvPr id="876" name="テキスト ボックス 875"/>
        <xdr:cNvSpPr txBox="1"/>
      </xdr:nvSpPr>
      <xdr:spPr>
        <a:xfrm>
          <a:off x="19278111" y="126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154699</xdr:rowOff>
    </xdr:from>
    <xdr:to>
      <xdr:col>98</xdr:col>
      <xdr:colOff>38100</xdr:colOff>
      <xdr:row>75</xdr:row>
      <xdr:rowOff>84849</xdr:rowOff>
    </xdr:to>
    <xdr:sp macro="" textlink="">
      <xdr:nvSpPr>
        <xdr:cNvPr id="877" name="楕円 876"/>
        <xdr:cNvSpPr/>
      </xdr:nvSpPr>
      <xdr:spPr>
        <a:xfrm>
          <a:off x="18605500" y="128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101376</xdr:rowOff>
    </xdr:from>
    <xdr:ext cx="534377" cy="259045"/>
    <xdr:sp macro="" textlink="">
      <xdr:nvSpPr>
        <xdr:cNvPr id="878" name="テキスト ボックス 877"/>
        <xdr:cNvSpPr txBox="1"/>
      </xdr:nvSpPr>
      <xdr:spPr>
        <a:xfrm>
          <a:off x="18389111" y="126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維持補修費・普通建設事業費において、類似団体及び全国平均と比較して一人当たりコストが高い状況となっています。</a:t>
          </a:r>
        </a:p>
        <a:p>
          <a:r>
            <a:rPr kumimoji="1" lang="ja-JP" altLang="en-US" sz="1300">
              <a:latin typeface="ＭＳ Ｐゴシック" panose="020B0600070205080204" pitchFamily="50" charset="-128"/>
              <a:ea typeface="ＭＳ Ｐゴシック" panose="020B0600070205080204" pitchFamily="50" charset="-128"/>
            </a:rPr>
            <a:t>　主な要因として、広大な行政面積を有している特異な地域性から、道路・義務教育施設の維持補修や更新に係る経費が多額であることがあげられます。</a:t>
          </a:r>
        </a:p>
        <a:p>
          <a:r>
            <a:rPr kumimoji="1" lang="ja-JP" altLang="en-US" sz="1300">
              <a:latin typeface="ＭＳ Ｐゴシック" panose="020B0600070205080204" pitchFamily="50" charset="-128"/>
              <a:ea typeface="ＭＳ Ｐゴシック" panose="020B0600070205080204" pitchFamily="50" charset="-128"/>
            </a:rPr>
            <a:t>　公債費については、一人当たり</a:t>
          </a:r>
          <a:r>
            <a:rPr kumimoji="1" lang="en-US" altLang="ja-JP" sz="1300">
              <a:latin typeface="ＭＳ Ｐゴシック" panose="020B0600070205080204" pitchFamily="50" charset="-128"/>
              <a:ea typeface="ＭＳ Ｐゴシック" panose="020B0600070205080204" pitchFamily="50" charset="-128"/>
            </a:rPr>
            <a:t>115,130</a:t>
          </a:r>
          <a:r>
            <a:rPr kumimoji="1" lang="ja-JP" altLang="en-US" sz="1300">
              <a:latin typeface="ＭＳ Ｐゴシック" panose="020B0600070205080204" pitchFamily="50" charset="-128"/>
              <a:ea typeface="ＭＳ Ｐゴシック" panose="020B0600070205080204" pitchFamily="50" charset="-128"/>
            </a:rPr>
            <a:t>円となっており、各平均と比べると高い水準になっています。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各施設の更新に係る経費は、年数の経過とともに今後増加していくことが見込まれるため、行政運営とのバランスを考えながら、計画的な地方債の発行に努めていきます。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15,377
15,110
1,319.63
20,390,145
20,295,985
89,362
9,724,470
15,822,566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116840</xdr:rowOff>
    </xdr:from>
    <xdr:to>
      <xdr:col>24</xdr:col>
      <xdr:colOff>63500</xdr:colOff>
      <xdr:row>31</xdr:row>
      <xdr:rowOff>148463</xdr:rowOff>
    </xdr:to>
    <xdr:cxnSp macro="">
      <xdr:nvCxnSpPr>
        <xdr:cNvPr id="61" name="直線コネクタ 60"/>
        <xdr:cNvCxnSpPr/>
      </xdr:nvCxnSpPr>
      <xdr:spPr>
        <a:xfrm flipV="1">
          <a:off x="3797300" y="5431790"/>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29210</xdr:rowOff>
    </xdr:from>
    <xdr:to>
      <xdr:col>19</xdr:col>
      <xdr:colOff>177800</xdr:colOff>
      <xdr:row>31</xdr:row>
      <xdr:rowOff>148463</xdr:rowOff>
    </xdr:to>
    <xdr:cxnSp macro="">
      <xdr:nvCxnSpPr>
        <xdr:cNvPr id="64" name="直線コネクタ 63"/>
        <xdr:cNvCxnSpPr/>
      </xdr:nvCxnSpPr>
      <xdr:spPr>
        <a:xfrm>
          <a:off x="2908300" y="5344160"/>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29210</xdr:rowOff>
    </xdr:from>
    <xdr:to>
      <xdr:col>15</xdr:col>
      <xdr:colOff>50800</xdr:colOff>
      <xdr:row>32</xdr:row>
      <xdr:rowOff>136271</xdr:rowOff>
    </xdr:to>
    <xdr:cxnSp macro="">
      <xdr:nvCxnSpPr>
        <xdr:cNvPr id="67" name="直線コネクタ 66"/>
        <xdr:cNvCxnSpPr/>
      </xdr:nvCxnSpPr>
      <xdr:spPr>
        <a:xfrm flipV="1">
          <a:off x="2019300" y="5344160"/>
          <a:ext cx="889000" cy="2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136271</xdr:rowOff>
    </xdr:from>
    <xdr:to>
      <xdr:col>10</xdr:col>
      <xdr:colOff>114300</xdr:colOff>
      <xdr:row>33</xdr:row>
      <xdr:rowOff>20828</xdr:rowOff>
    </xdr:to>
    <xdr:cxnSp macro="">
      <xdr:nvCxnSpPr>
        <xdr:cNvPr id="70" name="直線コネクタ 69"/>
        <xdr:cNvCxnSpPr/>
      </xdr:nvCxnSpPr>
      <xdr:spPr>
        <a:xfrm flipV="1">
          <a:off x="1130300" y="562267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29608</xdr:rowOff>
    </xdr:from>
    <xdr:ext cx="469744" cy="259045"/>
    <xdr:sp macro="" textlink="">
      <xdr:nvSpPr>
        <xdr:cNvPr id="74" name="テキスト ボックス 73"/>
        <xdr:cNvSpPr txBox="1"/>
      </xdr:nvSpPr>
      <xdr:spPr>
        <a:xfrm>
          <a:off x="895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66040</xdr:rowOff>
    </xdr:from>
    <xdr:to>
      <xdr:col>24</xdr:col>
      <xdr:colOff>114300</xdr:colOff>
      <xdr:row>31</xdr:row>
      <xdr:rowOff>167640</xdr:rowOff>
    </xdr:to>
    <xdr:sp macro="" textlink="">
      <xdr:nvSpPr>
        <xdr:cNvPr id="80" name="楕円 79"/>
        <xdr:cNvSpPr/>
      </xdr:nvSpPr>
      <xdr:spPr>
        <a:xfrm>
          <a:off x="45847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152417</xdr:rowOff>
    </xdr:from>
    <xdr:ext cx="469744" cy="259045"/>
    <xdr:sp macro="" textlink="">
      <xdr:nvSpPr>
        <xdr:cNvPr id="81" name="議会費該当値テキスト"/>
        <xdr:cNvSpPr txBox="1"/>
      </xdr:nvSpPr>
      <xdr:spPr>
        <a:xfrm>
          <a:off x="4686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97663</xdr:rowOff>
    </xdr:from>
    <xdr:to>
      <xdr:col>20</xdr:col>
      <xdr:colOff>38100</xdr:colOff>
      <xdr:row>32</xdr:row>
      <xdr:rowOff>27813</xdr:rowOff>
    </xdr:to>
    <xdr:sp macro="" textlink="">
      <xdr:nvSpPr>
        <xdr:cNvPr id="82" name="楕円 81"/>
        <xdr:cNvSpPr/>
      </xdr:nvSpPr>
      <xdr:spPr>
        <a:xfrm>
          <a:off x="3746500" y="5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44340</xdr:rowOff>
    </xdr:from>
    <xdr:ext cx="469744" cy="259045"/>
    <xdr:sp macro="" textlink="">
      <xdr:nvSpPr>
        <xdr:cNvPr id="83" name="テキスト ボックス 82"/>
        <xdr:cNvSpPr txBox="1"/>
      </xdr:nvSpPr>
      <xdr:spPr>
        <a:xfrm>
          <a:off x="3562428" y="51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149860</xdr:rowOff>
    </xdr:from>
    <xdr:to>
      <xdr:col>15</xdr:col>
      <xdr:colOff>101600</xdr:colOff>
      <xdr:row>31</xdr:row>
      <xdr:rowOff>80010</xdr:rowOff>
    </xdr:to>
    <xdr:sp macro="" textlink="">
      <xdr:nvSpPr>
        <xdr:cNvPr id="84" name="楕円 83"/>
        <xdr:cNvSpPr/>
      </xdr:nvSpPr>
      <xdr:spPr>
        <a:xfrm>
          <a:off x="28575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96537</xdr:rowOff>
    </xdr:from>
    <xdr:ext cx="469744" cy="259045"/>
    <xdr:sp macro="" textlink="">
      <xdr:nvSpPr>
        <xdr:cNvPr id="85" name="テキスト ボックス 84"/>
        <xdr:cNvSpPr txBox="1"/>
      </xdr:nvSpPr>
      <xdr:spPr>
        <a:xfrm>
          <a:off x="2673428" y="50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85471</xdr:rowOff>
    </xdr:from>
    <xdr:to>
      <xdr:col>10</xdr:col>
      <xdr:colOff>165100</xdr:colOff>
      <xdr:row>33</xdr:row>
      <xdr:rowOff>15621</xdr:rowOff>
    </xdr:to>
    <xdr:sp macro="" textlink="">
      <xdr:nvSpPr>
        <xdr:cNvPr id="86" name="楕円 85"/>
        <xdr:cNvSpPr/>
      </xdr:nvSpPr>
      <xdr:spPr>
        <a:xfrm>
          <a:off x="1968500" y="55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32148</xdr:rowOff>
    </xdr:from>
    <xdr:ext cx="469744" cy="259045"/>
    <xdr:sp macro="" textlink="">
      <xdr:nvSpPr>
        <xdr:cNvPr id="87" name="テキスト ボックス 86"/>
        <xdr:cNvSpPr txBox="1"/>
      </xdr:nvSpPr>
      <xdr:spPr>
        <a:xfrm>
          <a:off x="1784428" y="53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141478</xdr:rowOff>
    </xdr:from>
    <xdr:to>
      <xdr:col>6</xdr:col>
      <xdr:colOff>38100</xdr:colOff>
      <xdr:row>33</xdr:row>
      <xdr:rowOff>71628</xdr:rowOff>
    </xdr:to>
    <xdr:sp macro="" textlink="">
      <xdr:nvSpPr>
        <xdr:cNvPr id="88" name="楕円 87"/>
        <xdr:cNvSpPr/>
      </xdr:nvSpPr>
      <xdr:spPr>
        <a:xfrm>
          <a:off x="1079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88155</xdr:rowOff>
    </xdr:from>
    <xdr:ext cx="469744" cy="259045"/>
    <xdr:sp macro="" textlink="">
      <xdr:nvSpPr>
        <xdr:cNvPr id="89" name="テキスト ボックス 88"/>
        <xdr:cNvSpPr txBox="1"/>
      </xdr:nvSpPr>
      <xdr:spPr>
        <a:xfrm>
          <a:off x="895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29401</xdr:rowOff>
    </xdr:from>
    <xdr:to>
      <xdr:col>24</xdr:col>
      <xdr:colOff>63500</xdr:colOff>
      <xdr:row>57</xdr:row>
      <xdr:rowOff>35657</xdr:rowOff>
    </xdr:to>
    <xdr:cxnSp macro="">
      <xdr:nvCxnSpPr>
        <xdr:cNvPr id="119" name="直線コネクタ 118"/>
        <xdr:cNvCxnSpPr/>
      </xdr:nvCxnSpPr>
      <xdr:spPr>
        <a:xfrm>
          <a:off x="3797300" y="9630601"/>
          <a:ext cx="838200" cy="17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156128</xdr:rowOff>
    </xdr:from>
    <xdr:to>
      <xdr:col>19</xdr:col>
      <xdr:colOff>177800</xdr:colOff>
      <xdr:row>56</xdr:row>
      <xdr:rowOff>29401</xdr:rowOff>
    </xdr:to>
    <xdr:cxnSp macro="">
      <xdr:nvCxnSpPr>
        <xdr:cNvPr id="122" name="直線コネクタ 121"/>
        <xdr:cNvCxnSpPr/>
      </xdr:nvCxnSpPr>
      <xdr:spPr>
        <a:xfrm>
          <a:off x="2908300" y="9585878"/>
          <a:ext cx="889000" cy="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156128</xdr:rowOff>
    </xdr:from>
    <xdr:to>
      <xdr:col>15</xdr:col>
      <xdr:colOff>50800</xdr:colOff>
      <xdr:row>56</xdr:row>
      <xdr:rowOff>145948</xdr:rowOff>
    </xdr:to>
    <xdr:cxnSp macro="">
      <xdr:nvCxnSpPr>
        <xdr:cNvPr id="125" name="直線コネクタ 124"/>
        <xdr:cNvCxnSpPr/>
      </xdr:nvCxnSpPr>
      <xdr:spPr>
        <a:xfrm flipV="1">
          <a:off x="2019300" y="9585878"/>
          <a:ext cx="889000" cy="1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58616</xdr:rowOff>
    </xdr:from>
    <xdr:to>
      <xdr:col>10</xdr:col>
      <xdr:colOff>114300</xdr:colOff>
      <xdr:row>56</xdr:row>
      <xdr:rowOff>145948</xdr:rowOff>
    </xdr:to>
    <xdr:cxnSp macro="">
      <xdr:nvCxnSpPr>
        <xdr:cNvPr id="128" name="直線コネクタ 127"/>
        <xdr:cNvCxnSpPr/>
      </xdr:nvCxnSpPr>
      <xdr:spPr>
        <a:xfrm>
          <a:off x="1130300" y="9659816"/>
          <a:ext cx="889000" cy="8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156307</xdr:rowOff>
    </xdr:from>
    <xdr:to>
      <xdr:col>24</xdr:col>
      <xdr:colOff>114300</xdr:colOff>
      <xdr:row>57</xdr:row>
      <xdr:rowOff>86457</xdr:rowOff>
    </xdr:to>
    <xdr:sp macro="" textlink="">
      <xdr:nvSpPr>
        <xdr:cNvPr id="138" name="楕円 137"/>
        <xdr:cNvSpPr/>
      </xdr:nvSpPr>
      <xdr:spPr>
        <a:xfrm>
          <a:off x="4584700" y="97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134734</xdr:rowOff>
    </xdr:from>
    <xdr:ext cx="534377" cy="259045"/>
    <xdr:sp macro="" textlink="">
      <xdr:nvSpPr>
        <xdr:cNvPr id="139" name="総務費該当値テキスト"/>
        <xdr:cNvSpPr txBox="1"/>
      </xdr:nvSpPr>
      <xdr:spPr>
        <a:xfrm>
          <a:off x="4686300" y="973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150051</xdr:rowOff>
    </xdr:from>
    <xdr:to>
      <xdr:col>20</xdr:col>
      <xdr:colOff>38100</xdr:colOff>
      <xdr:row>56</xdr:row>
      <xdr:rowOff>80201</xdr:rowOff>
    </xdr:to>
    <xdr:sp macro="" textlink="">
      <xdr:nvSpPr>
        <xdr:cNvPr id="140" name="楕円 139"/>
        <xdr:cNvSpPr/>
      </xdr:nvSpPr>
      <xdr:spPr>
        <a:xfrm>
          <a:off x="37465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96728</xdr:rowOff>
    </xdr:from>
    <xdr:ext cx="599010" cy="259045"/>
    <xdr:sp macro="" textlink="">
      <xdr:nvSpPr>
        <xdr:cNvPr id="141" name="テキスト ボックス 140"/>
        <xdr:cNvSpPr txBox="1"/>
      </xdr:nvSpPr>
      <xdr:spPr>
        <a:xfrm>
          <a:off x="3497795" y="93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105328</xdr:rowOff>
    </xdr:from>
    <xdr:to>
      <xdr:col>15</xdr:col>
      <xdr:colOff>101600</xdr:colOff>
      <xdr:row>56</xdr:row>
      <xdr:rowOff>35478</xdr:rowOff>
    </xdr:to>
    <xdr:sp macro="" textlink="">
      <xdr:nvSpPr>
        <xdr:cNvPr id="142" name="楕円 141"/>
        <xdr:cNvSpPr/>
      </xdr:nvSpPr>
      <xdr:spPr>
        <a:xfrm>
          <a:off x="2857500" y="95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52005</xdr:rowOff>
    </xdr:from>
    <xdr:ext cx="599010" cy="259045"/>
    <xdr:sp macro="" textlink="">
      <xdr:nvSpPr>
        <xdr:cNvPr id="143" name="テキスト ボックス 142"/>
        <xdr:cNvSpPr txBox="1"/>
      </xdr:nvSpPr>
      <xdr:spPr>
        <a:xfrm>
          <a:off x="2608795" y="931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95148</xdr:rowOff>
    </xdr:from>
    <xdr:to>
      <xdr:col>10</xdr:col>
      <xdr:colOff>165100</xdr:colOff>
      <xdr:row>57</xdr:row>
      <xdr:rowOff>25298</xdr:rowOff>
    </xdr:to>
    <xdr:sp macro="" textlink="">
      <xdr:nvSpPr>
        <xdr:cNvPr id="144" name="楕円 143"/>
        <xdr:cNvSpPr/>
      </xdr:nvSpPr>
      <xdr:spPr>
        <a:xfrm>
          <a:off x="1968500" y="96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41825</xdr:rowOff>
    </xdr:from>
    <xdr:ext cx="599010" cy="259045"/>
    <xdr:sp macro="" textlink="">
      <xdr:nvSpPr>
        <xdr:cNvPr id="145" name="テキスト ボックス 144"/>
        <xdr:cNvSpPr txBox="1"/>
      </xdr:nvSpPr>
      <xdr:spPr>
        <a:xfrm>
          <a:off x="1719795" y="94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7816</xdr:rowOff>
    </xdr:from>
    <xdr:to>
      <xdr:col>6</xdr:col>
      <xdr:colOff>38100</xdr:colOff>
      <xdr:row>56</xdr:row>
      <xdr:rowOff>109416</xdr:rowOff>
    </xdr:to>
    <xdr:sp macro="" textlink="">
      <xdr:nvSpPr>
        <xdr:cNvPr id="146" name="楕円 145"/>
        <xdr:cNvSpPr/>
      </xdr:nvSpPr>
      <xdr:spPr>
        <a:xfrm>
          <a:off x="1079500" y="96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125943</xdr:rowOff>
    </xdr:from>
    <xdr:ext cx="599010" cy="259045"/>
    <xdr:sp macro="" textlink="">
      <xdr:nvSpPr>
        <xdr:cNvPr id="147" name="テキスト ボックス 146"/>
        <xdr:cNvSpPr txBox="1"/>
      </xdr:nvSpPr>
      <xdr:spPr>
        <a:xfrm>
          <a:off x="830795" y="938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74636</xdr:rowOff>
    </xdr:from>
    <xdr:to>
      <xdr:col>24</xdr:col>
      <xdr:colOff>63500</xdr:colOff>
      <xdr:row>73</xdr:row>
      <xdr:rowOff>20479</xdr:rowOff>
    </xdr:to>
    <xdr:cxnSp macro="">
      <xdr:nvCxnSpPr>
        <xdr:cNvPr id="179" name="直線コネクタ 178"/>
        <xdr:cNvCxnSpPr/>
      </xdr:nvCxnSpPr>
      <xdr:spPr>
        <a:xfrm flipV="1">
          <a:off x="3797300" y="12419036"/>
          <a:ext cx="838200" cy="1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20479</xdr:rowOff>
    </xdr:from>
    <xdr:to>
      <xdr:col>19</xdr:col>
      <xdr:colOff>177800</xdr:colOff>
      <xdr:row>74</xdr:row>
      <xdr:rowOff>82310</xdr:rowOff>
    </xdr:to>
    <xdr:cxnSp macro="">
      <xdr:nvCxnSpPr>
        <xdr:cNvPr id="182" name="直線コネクタ 181"/>
        <xdr:cNvCxnSpPr/>
      </xdr:nvCxnSpPr>
      <xdr:spPr>
        <a:xfrm flipV="1">
          <a:off x="2908300" y="12536329"/>
          <a:ext cx="889000" cy="2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82310</xdr:rowOff>
    </xdr:from>
    <xdr:to>
      <xdr:col>15</xdr:col>
      <xdr:colOff>50800</xdr:colOff>
      <xdr:row>75</xdr:row>
      <xdr:rowOff>51112</xdr:rowOff>
    </xdr:to>
    <xdr:cxnSp macro="">
      <xdr:nvCxnSpPr>
        <xdr:cNvPr id="185" name="直線コネクタ 184"/>
        <xdr:cNvCxnSpPr/>
      </xdr:nvCxnSpPr>
      <xdr:spPr>
        <a:xfrm flipV="1">
          <a:off x="2019300" y="12769610"/>
          <a:ext cx="889000" cy="1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51112</xdr:rowOff>
    </xdr:from>
    <xdr:to>
      <xdr:col>10</xdr:col>
      <xdr:colOff>114300</xdr:colOff>
      <xdr:row>75</xdr:row>
      <xdr:rowOff>93109</xdr:rowOff>
    </xdr:to>
    <xdr:cxnSp macro="">
      <xdr:nvCxnSpPr>
        <xdr:cNvPr id="188" name="直線コネクタ 187"/>
        <xdr:cNvCxnSpPr/>
      </xdr:nvCxnSpPr>
      <xdr:spPr>
        <a:xfrm flipV="1">
          <a:off x="1130300" y="12909862"/>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23836</xdr:rowOff>
    </xdr:from>
    <xdr:to>
      <xdr:col>24</xdr:col>
      <xdr:colOff>114300</xdr:colOff>
      <xdr:row>72</xdr:row>
      <xdr:rowOff>125436</xdr:rowOff>
    </xdr:to>
    <xdr:sp macro="" textlink="">
      <xdr:nvSpPr>
        <xdr:cNvPr id="198" name="楕円 197"/>
        <xdr:cNvSpPr/>
      </xdr:nvSpPr>
      <xdr:spPr>
        <a:xfrm>
          <a:off x="4584700" y="123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46713</xdr:rowOff>
    </xdr:from>
    <xdr:ext cx="599010" cy="259045"/>
    <xdr:sp macro="" textlink="">
      <xdr:nvSpPr>
        <xdr:cNvPr id="199" name="民生費該当値テキスト"/>
        <xdr:cNvSpPr txBox="1"/>
      </xdr:nvSpPr>
      <xdr:spPr>
        <a:xfrm>
          <a:off x="4686300" y="1221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141129</xdr:rowOff>
    </xdr:from>
    <xdr:to>
      <xdr:col>20</xdr:col>
      <xdr:colOff>38100</xdr:colOff>
      <xdr:row>73</xdr:row>
      <xdr:rowOff>71279</xdr:rowOff>
    </xdr:to>
    <xdr:sp macro="" textlink="">
      <xdr:nvSpPr>
        <xdr:cNvPr id="200" name="楕円 199"/>
        <xdr:cNvSpPr/>
      </xdr:nvSpPr>
      <xdr:spPr>
        <a:xfrm>
          <a:off x="3746500" y="124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87806</xdr:rowOff>
    </xdr:from>
    <xdr:ext cx="599010" cy="259045"/>
    <xdr:sp macro="" textlink="">
      <xdr:nvSpPr>
        <xdr:cNvPr id="201" name="テキスト ボックス 200"/>
        <xdr:cNvSpPr txBox="1"/>
      </xdr:nvSpPr>
      <xdr:spPr>
        <a:xfrm>
          <a:off x="3497795" y="1226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31510</xdr:rowOff>
    </xdr:from>
    <xdr:to>
      <xdr:col>15</xdr:col>
      <xdr:colOff>101600</xdr:colOff>
      <xdr:row>74</xdr:row>
      <xdr:rowOff>133110</xdr:rowOff>
    </xdr:to>
    <xdr:sp macro="" textlink="">
      <xdr:nvSpPr>
        <xdr:cNvPr id="202" name="楕円 201"/>
        <xdr:cNvSpPr/>
      </xdr:nvSpPr>
      <xdr:spPr>
        <a:xfrm>
          <a:off x="2857500" y="12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149637</xdr:rowOff>
    </xdr:from>
    <xdr:ext cx="599010" cy="259045"/>
    <xdr:sp macro="" textlink="">
      <xdr:nvSpPr>
        <xdr:cNvPr id="203" name="テキスト ボックス 202"/>
        <xdr:cNvSpPr txBox="1"/>
      </xdr:nvSpPr>
      <xdr:spPr>
        <a:xfrm>
          <a:off x="2608795" y="1249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312</xdr:rowOff>
    </xdr:from>
    <xdr:to>
      <xdr:col>10</xdr:col>
      <xdr:colOff>165100</xdr:colOff>
      <xdr:row>75</xdr:row>
      <xdr:rowOff>101912</xdr:rowOff>
    </xdr:to>
    <xdr:sp macro="" textlink="">
      <xdr:nvSpPr>
        <xdr:cNvPr id="204" name="楕円 203"/>
        <xdr:cNvSpPr/>
      </xdr:nvSpPr>
      <xdr:spPr>
        <a:xfrm>
          <a:off x="1968500" y="128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118439</xdr:rowOff>
    </xdr:from>
    <xdr:ext cx="599010" cy="259045"/>
    <xdr:sp macro="" textlink="">
      <xdr:nvSpPr>
        <xdr:cNvPr id="205" name="テキスト ボックス 204"/>
        <xdr:cNvSpPr txBox="1"/>
      </xdr:nvSpPr>
      <xdr:spPr>
        <a:xfrm>
          <a:off x="1719795" y="1263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42309</xdr:rowOff>
    </xdr:from>
    <xdr:to>
      <xdr:col>6</xdr:col>
      <xdr:colOff>38100</xdr:colOff>
      <xdr:row>75</xdr:row>
      <xdr:rowOff>143909</xdr:rowOff>
    </xdr:to>
    <xdr:sp macro="" textlink="">
      <xdr:nvSpPr>
        <xdr:cNvPr id="206" name="楕円 205"/>
        <xdr:cNvSpPr/>
      </xdr:nvSpPr>
      <xdr:spPr>
        <a:xfrm>
          <a:off x="1079500" y="129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160436</xdr:rowOff>
    </xdr:from>
    <xdr:ext cx="599010" cy="259045"/>
    <xdr:sp macro="" textlink="">
      <xdr:nvSpPr>
        <xdr:cNvPr id="207" name="テキスト ボックス 206"/>
        <xdr:cNvSpPr txBox="1"/>
      </xdr:nvSpPr>
      <xdr:spPr>
        <a:xfrm>
          <a:off x="830795" y="1267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34037</xdr:rowOff>
    </xdr:from>
    <xdr:to>
      <xdr:col>24</xdr:col>
      <xdr:colOff>63500</xdr:colOff>
      <xdr:row>93</xdr:row>
      <xdr:rowOff>48958</xdr:rowOff>
    </xdr:to>
    <xdr:cxnSp macro="">
      <xdr:nvCxnSpPr>
        <xdr:cNvPr id="237" name="直線コネクタ 236"/>
        <xdr:cNvCxnSpPr/>
      </xdr:nvCxnSpPr>
      <xdr:spPr>
        <a:xfrm>
          <a:off x="3797300" y="15978887"/>
          <a:ext cx="838200" cy="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34037</xdr:rowOff>
    </xdr:from>
    <xdr:to>
      <xdr:col>19</xdr:col>
      <xdr:colOff>177800</xdr:colOff>
      <xdr:row>93</xdr:row>
      <xdr:rowOff>54470</xdr:rowOff>
    </xdr:to>
    <xdr:cxnSp macro="">
      <xdr:nvCxnSpPr>
        <xdr:cNvPr id="240" name="直線コネクタ 239"/>
        <xdr:cNvCxnSpPr/>
      </xdr:nvCxnSpPr>
      <xdr:spPr>
        <a:xfrm flipV="1">
          <a:off x="2908300" y="15978887"/>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99356</xdr:rowOff>
    </xdr:from>
    <xdr:ext cx="534377" cy="259045"/>
    <xdr:sp macro="" textlink="">
      <xdr:nvSpPr>
        <xdr:cNvPr id="242" name="テキスト ボックス 241"/>
        <xdr:cNvSpPr txBox="1"/>
      </xdr:nvSpPr>
      <xdr:spPr>
        <a:xfrm>
          <a:off x="3530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54470</xdr:rowOff>
    </xdr:from>
    <xdr:to>
      <xdr:col>15</xdr:col>
      <xdr:colOff>50800</xdr:colOff>
      <xdr:row>93</xdr:row>
      <xdr:rowOff>71793</xdr:rowOff>
    </xdr:to>
    <xdr:cxnSp macro="">
      <xdr:nvCxnSpPr>
        <xdr:cNvPr id="243" name="直線コネクタ 242"/>
        <xdr:cNvCxnSpPr/>
      </xdr:nvCxnSpPr>
      <xdr:spPr>
        <a:xfrm flipV="1">
          <a:off x="2019300" y="15999320"/>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98989</xdr:rowOff>
    </xdr:from>
    <xdr:ext cx="534377" cy="259045"/>
    <xdr:sp macro="" textlink="">
      <xdr:nvSpPr>
        <xdr:cNvPr id="245" name="テキスト ボックス 244"/>
        <xdr:cNvSpPr txBox="1"/>
      </xdr:nvSpPr>
      <xdr:spPr>
        <a:xfrm>
          <a:off x="2641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71793</xdr:rowOff>
    </xdr:from>
    <xdr:to>
      <xdr:col>10</xdr:col>
      <xdr:colOff>114300</xdr:colOff>
      <xdr:row>93</xdr:row>
      <xdr:rowOff>90932</xdr:rowOff>
    </xdr:to>
    <xdr:cxnSp macro="">
      <xdr:nvCxnSpPr>
        <xdr:cNvPr id="246" name="直線コネクタ 245"/>
        <xdr:cNvCxnSpPr/>
      </xdr:nvCxnSpPr>
      <xdr:spPr>
        <a:xfrm flipV="1">
          <a:off x="1130300" y="16016643"/>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169608</xdr:rowOff>
    </xdr:from>
    <xdr:to>
      <xdr:col>24</xdr:col>
      <xdr:colOff>114300</xdr:colOff>
      <xdr:row>93</xdr:row>
      <xdr:rowOff>99758</xdr:rowOff>
    </xdr:to>
    <xdr:sp macro="" textlink="">
      <xdr:nvSpPr>
        <xdr:cNvPr id="256" name="楕円 255"/>
        <xdr:cNvSpPr/>
      </xdr:nvSpPr>
      <xdr:spPr>
        <a:xfrm>
          <a:off x="4584700" y="159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21035</xdr:rowOff>
    </xdr:from>
    <xdr:ext cx="599010" cy="259045"/>
    <xdr:sp macro="" textlink="">
      <xdr:nvSpPr>
        <xdr:cNvPr id="257" name="衛生費該当値テキスト"/>
        <xdr:cNvSpPr txBox="1"/>
      </xdr:nvSpPr>
      <xdr:spPr>
        <a:xfrm>
          <a:off x="4686300" y="1579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154687</xdr:rowOff>
    </xdr:from>
    <xdr:to>
      <xdr:col>20</xdr:col>
      <xdr:colOff>38100</xdr:colOff>
      <xdr:row>93</xdr:row>
      <xdr:rowOff>84837</xdr:rowOff>
    </xdr:to>
    <xdr:sp macro="" textlink="">
      <xdr:nvSpPr>
        <xdr:cNvPr id="258" name="楕円 257"/>
        <xdr:cNvSpPr/>
      </xdr:nvSpPr>
      <xdr:spPr>
        <a:xfrm>
          <a:off x="3746500" y="159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101364</xdr:rowOff>
    </xdr:from>
    <xdr:ext cx="599010" cy="259045"/>
    <xdr:sp macro="" textlink="">
      <xdr:nvSpPr>
        <xdr:cNvPr id="259" name="テキスト ボックス 258"/>
        <xdr:cNvSpPr txBox="1"/>
      </xdr:nvSpPr>
      <xdr:spPr>
        <a:xfrm>
          <a:off x="3497795" y="1570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3670</xdr:rowOff>
    </xdr:from>
    <xdr:to>
      <xdr:col>15</xdr:col>
      <xdr:colOff>101600</xdr:colOff>
      <xdr:row>93</xdr:row>
      <xdr:rowOff>105270</xdr:rowOff>
    </xdr:to>
    <xdr:sp macro="" textlink="">
      <xdr:nvSpPr>
        <xdr:cNvPr id="260" name="楕円 259"/>
        <xdr:cNvSpPr/>
      </xdr:nvSpPr>
      <xdr:spPr>
        <a:xfrm>
          <a:off x="2857500" y="159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121797</xdr:rowOff>
    </xdr:from>
    <xdr:ext cx="599010" cy="259045"/>
    <xdr:sp macro="" textlink="">
      <xdr:nvSpPr>
        <xdr:cNvPr id="261" name="テキスト ボックス 260"/>
        <xdr:cNvSpPr txBox="1"/>
      </xdr:nvSpPr>
      <xdr:spPr>
        <a:xfrm>
          <a:off x="2608795" y="157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20993</xdr:rowOff>
    </xdr:from>
    <xdr:to>
      <xdr:col>10</xdr:col>
      <xdr:colOff>165100</xdr:colOff>
      <xdr:row>93</xdr:row>
      <xdr:rowOff>122593</xdr:rowOff>
    </xdr:to>
    <xdr:sp macro="" textlink="">
      <xdr:nvSpPr>
        <xdr:cNvPr id="262" name="楕円 261"/>
        <xdr:cNvSpPr/>
      </xdr:nvSpPr>
      <xdr:spPr>
        <a:xfrm>
          <a:off x="1968500" y="159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139120</xdr:rowOff>
    </xdr:from>
    <xdr:ext cx="599010" cy="259045"/>
    <xdr:sp macro="" textlink="">
      <xdr:nvSpPr>
        <xdr:cNvPr id="263" name="テキスト ボックス 262"/>
        <xdr:cNvSpPr txBox="1"/>
      </xdr:nvSpPr>
      <xdr:spPr>
        <a:xfrm>
          <a:off x="1719795" y="1574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40132</xdr:rowOff>
    </xdr:from>
    <xdr:to>
      <xdr:col>6</xdr:col>
      <xdr:colOff>38100</xdr:colOff>
      <xdr:row>93</xdr:row>
      <xdr:rowOff>141732</xdr:rowOff>
    </xdr:to>
    <xdr:sp macro="" textlink="">
      <xdr:nvSpPr>
        <xdr:cNvPr id="264" name="楕円 263"/>
        <xdr:cNvSpPr/>
      </xdr:nvSpPr>
      <xdr:spPr>
        <a:xfrm>
          <a:off x="1079500" y="159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158259</xdr:rowOff>
    </xdr:from>
    <xdr:ext cx="599010" cy="259045"/>
    <xdr:sp macro="" textlink="">
      <xdr:nvSpPr>
        <xdr:cNvPr id="265" name="テキスト ボックス 264"/>
        <xdr:cNvSpPr txBox="1"/>
      </xdr:nvSpPr>
      <xdr:spPr>
        <a:xfrm>
          <a:off x="830795" y="157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21209</xdr:rowOff>
    </xdr:from>
    <xdr:to>
      <xdr:col>55</xdr:col>
      <xdr:colOff>0</xdr:colOff>
      <xdr:row>39</xdr:row>
      <xdr:rowOff>22733</xdr:rowOff>
    </xdr:to>
    <xdr:cxnSp macro="">
      <xdr:nvCxnSpPr>
        <xdr:cNvPr id="294" name="直線コネクタ 293"/>
        <xdr:cNvCxnSpPr/>
      </xdr:nvCxnSpPr>
      <xdr:spPr>
        <a:xfrm flipV="1">
          <a:off x="9639300" y="670775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28448</xdr:rowOff>
    </xdr:to>
    <xdr:cxnSp macro="">
      <xdr:nvCxnSpPr>
        <xdr:cNvPr id="297" name="直線コネクタ 296"/>
        <xdr:cNvCxnSpPr/>
      </xdr:nvCxnSpPr>
      <xdr:spPr>
        <a:xfrm flipV="1">
          <a:off x="8750300" y="67092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28067</xdr:rowOff>
    </xdr:from>
    <xdr:to>
      <xdr:col>45</xdr:col>
      <xdr:colOff>177800</xdr:colOff>
      <xdr:row>39</xdr:row>
      <xdr:rowOff>28448</xdr:rowOff>
    </xdr:to>
    <xdr:cxnSp macro="">
      <xdr:nvCxnSpPr>
        <xdr:cNvPr id="300" name="直線コネクタ 299"/>
        <xdr:cNvCxnSpPr/>
      </xdr:nvCxnSpPr>
      <xdr:spPr>
        <a:xfrm>
          <a:off x="7861300" y="671461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107315</xdr:rowOff>
    </xdr:from>
    <xdr:to>
      <xdr:col>41</xdr:col>
      <xdr:colOff>50800</xdr:colOff>
      <xdr:row>39</xdr:row>
      <xdr:rowOff>28067</xdr:rowOff>
    </xdr:to>
    <xdr:cxnSp macro="">
      <xdr:nvCxnSpPr>
        <xdr:cNvPr id="303" name="直線コネクタ 302"/>
        <xdr:cNvCxnSpPr/>
      </xdr:nvCxnSpPr>
      <xdr:spPr>
        <a:xfrm>
          <a:off x="6972300" y="6622415"/>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141859</xdr:rowOff>
    </xdr:from>
    <xdr:to>
      <xdr:col>55</xdr:col>
      <xdr:colOff>50800</xdr:colOff>
      <xdr:row>39</xdr:row>
      <xdr:rowOff>72009</xdr:rowOff>
    </xdr:to>
    <xdr:sp macro="" textlink="">
      <xdr:nvSpPr>
        <xdr:cNvPr id="313" name="楕円 312"/>
        <xdr:cNvSpPr/>
      </xdr:nvSpPr>
      <xdr:spPr>
        <a:xfrm>
          <a:off x="104267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56786</xdr:rowOff>
    </xdr:from>
    <xdr:ext cx="313932" cy="259045"/>
    <xdr:sp macro="" textlink="">
      <xdr:nvSpPr>
        <xdr:cNvPr id="314" name="労働費該当値テキスト"/>
        <xdr:cNvSpPr txBox="1"/>
      </xdr:nvSpPr>
      <xdr:spPr>
        <a:xfrm>
          <a:off x="10528300" y="6571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15" name="楕円 314"/>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64660</xdr:rowOff>
    </xdr:from>
    <xdr:ext cx="313932" cy="259045"/>
    <xdr:sp macro="" textlink="">
      <xdr:nvSpPr>
        <xdr:cNvPr id="316" name="テキスト ボックス 315"/>
        <xdr:cNvSpPr txBox="1"/>
      </xdr:nvSpPr>
      <xdr:spPr>
        <a:xfrm>
          <a:off x="9482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149098</xdr:rowOff>
    </xdr:from>
    <xdr:to>
      <xdr:col>46</xdr:col>
      <xdr:colOff>38100</xdr:colOff>
      <xdr:row>39</xdr:row>
      <xdr:rowOff>79248</xdr:rowOff>
    </xdr:to>
    <xdr:sp macro="" textlink="">
      <xdr:nvSpPr>
        <xdr:cNvPr id="317" name="楕円 316"/>
        <xdr:cNvSpPr/>
      </xdr:nvSpPr>
      <xdr:spPr>
        <a:xfrm>
          <a:off x="8699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70375</xdr:rowOff>
    </xdr:from>
    <xdr:ext cx="313932" cy="259045"/>
    <xdr:sp macro="" textlink="">
      <xdr:nvSpPr>
        <xdr:cNvPr id="318" name="テキスト ボックス 317"/>
        <xdr:cNvSpPr txBox="1"/>
      </xdr:nvSpPr>
      <xdr:spPr>
        <a:xfrm>
          <a:off x="8593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148717</xdr:rowOff>
    </xdr:from>
    <xdr:to>
      <xdr:col>41</xdr:col>
      <xdr:colOff>101600</xdr:colOff>
      <xdr:row>39</xdr:row>
      <xdr:rowOff>78867</xdr:rowOff>
    </xdr:to>
    <xdr:sp macro="" textlink="">
      <xdr:nvSpPr>
        <xdr:cNvPr id="319" name="楕円 318"/>
        <xdr:cNvSpPr/>
      </xdr:nvSpPr>
      <xdr:spPr>
        <a:xfrm>
          <a:off x="7810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69994</xdr:rowOff>
    </xdr:from>
    <xdr:ext cx="313932" cy="259045"/>
    <xdr:sp macro="" textlink="">
      <xdr:nvSpPr>
        <xdr:cNvPr id="320" name="テキスト ボックス 319"/>
        <xdr:cNvSpPr txBox="1"/>
      </xdr:nvSpPr>
      <xdr:spPr>
        <a:xfrm>
          <a:off x="7704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56515</xdr:rowOff>
    </xdr:from>
    <xdr:to>
      <xdr:col>36</xdr:col>
      <xdr:colOff>165100</xdr:colOff>
      <xdr:row>38</xdr:row>
      <xdr:rowOff>158115</xdr:rowOff>
    </xdr:to>
    <xdr:sp macro="" textlink="">
      <xdr:nvSpPr>
        <xdr:cNvPr id="321" name="楕円 320"/>
        <xdr:cNvSpPr/>
      </xdr:nvSpPr>
      <xdr:spPr>
        <a:xfrm>
          <a:off x="6921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149242</xdr:rowOff>
    </xdr:from>
    <xdr:ext cx="378565" cy="259045"/>
    <xdr:sp macro="" textlink="">
      <xdr:nvSpPr>
        <xdr:cNvPr id="322" name="テキスト ボックス 321"/>
        <xdr:cNvSpPr txBox="1"/>
      </xdr:nvSpPr>
      <xdr:spPr>
        <a:xfrm>
          <a:off x="6783017" y="666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137932</xdr:rowOff>
    </xdr:from>
    <xdr:to>
      <xdr:col>55</xdr:col>
      <xdr:colOff>0</xdr:colOff>
      <xdr:row>52</xdr:row>
      <xdr:rowOff>114063</xdr:rowOff>
    </xdr:to>
    <xdr:cxnSp macro="">
      <xdr:nvCxnSpPr>
        <xdr:cNvPr id="351" name="直線コネクタ 350"/>
        <xdr:cNvCxnSpPr/>
      </xdr:nvCxnSpPr>
      <xdr:spPr>
        <a:xfrm flipV="1">
          <a:off x="9639300" y="8538982"/>
          <a:ext cx="838200" cy="49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46769</xdr:rowOff>
    </xdr:from>
    <xdr:ext cx="534377" cy="259045"/>
    <xdr:sp macro="" textlink="">
      <xdr:nvSpPr>
        <xdr:cNvPr id="352" name="農林水産業費平均値テキスト"/>
        <xdr:cNvSpPr txBox="1"/>
      </xdr:nvSpPr>
      <xdr:spPr>
        <a:xfrm>
          <a:off x="10528300" y="981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114063</xdr:rowOff>
    </xdr:from>
    <xdr:to>
      <xdr:col>50</xdr:col>
      <xdr:colOff>114300</xdr:colOff>
      <xdr:row>54</xdr:row>
      <xdr:rowOff>49650</xdr:rowOff>
    </xdr:to>
    <xdr:cxnSp macro="">
      <xdr:nvCxnSpPr>
        <xdr:cNvPr id="354" name="直線コネクタ 353"/>
        <xdr:cNvCxnSpPr/>
      </xdr:nvCxnSpPr>
      <xdr:spPr>
        <a:xfrm flipV="1">
          <a:off x="8750300" y="9029463"/>
          <a:ext cx="889000" cy="2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30763</xdr:rowOff>
    </xdr:from>
    <xdr:ext cx="534377" cy="259045"/>
    <xdr:sp macro="" textlink="">
      <xdr:nvSpPr>
        <xdr:cNvPr id="356" name="テキスト ボックス 355"/>
        <xdr:cNvSpPr txBox="1"/>
      </xdr:nvSpPr>
      <xdr:spPr>
        <a:xfrm>
          <a:off x="9372111" y="99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49650</xdr:rowOff>
    </xdr:from>
    <xdr:to>
      <xdr:col>45</xdr:col>
      <xdr:colOff>177800</xdr:colOff>
      <xdr:row>55</xdr:row>
      <xdr:rowOff>51872</xdr:rowOff>
    </xdr:to>
    <xdr:cxnSp macro="">
      <xdr:nvCxnSpPr>
        <xdr:cNvPr id="357" name="直線コネクタ 356"/>
        <xdr:cNvCxnSpPr/>
      </xdr:nvCxnSpPr>
      <xdr:spPr>
        <a:xfrm flipV="1">
          <a:off x="7861300" y="9307950"/>
          <a:ext cx="889000" cy="17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21881</xdr:rowOff>
    </xdr:from>
    <xdr:ext cx="534377" cy="259045"/>
    <xdr:sp macro="" textlink="">
      <xdr:nvSpPr>
        <xdr:cNvPr id="359" name="テキスト ボックス 358"/>
        <xdr:cNvSpPr txBox="1"/>
      </xdr:nvSpPr>
      <xdr:spPr>
        <a:xfrm>
          <a:off x="8483111" y="99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36590</xdr:rowOff>
    </xdr:from>
    <xdr:to>
      <xdr:col>41</xdr:col>
      <xdr:colOff>50800</xdr:colOff>
      <xdr:row>55</xdr:row>
      <xdr:rowOff>51872</xdr:rowOff>
    </xdr:to>
    <xdr:cxnSp macro="">
      <xdr:nvCxnSpPr>
        <xdr:cNvPr id="360" name="直線コネクタ 359"/>
        <xdr:cNvCxnSpPr/>
      </xdr:nvCxnSpPr>
      <xdr:spPr>
        <a:xfrm>
          <a:off x="6972300" y="9466340"/>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2" name="テキスト ボックス 361"/>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51954</xdr:rowOff>
    </xdr:from>
    <xdr:ext cx="534377" cy="259045"/>
    <xdr:sp macro="" textlink="">
      <xdr:nvSpPr>
        <xdr:cNvPr id="364" name="テキスト ボックス 363"/>
        <xdr:cNvSpPr txBox="1"/>
      </xdr:nvSpPr>
      <xdr:spPr>
        <a:xfrm>
          <a:off x="6705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87132</xdr:rowOff>
    </xdr:from>
    <xdr:to>
      <xdr:col>55</xdr:col>
      <xdr:colOff>50800</xdr:colOff>
      <xdr:row>50</xdr:row>
      <xdr:rowOff>17282</xdr:rowOff>
    </xdr:to>
    <xdr:sp macro="" textlink="">
      <xdr:nvSpPr>
        <xdr:cNvPr id="370" name="楕円 369"/>
        <xdr:cNvSpPr/>
      </xdr:nvSpPr>
      <xdr:spPr>
        <a:xfrm>
          <a:off x="10426700" y="84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40159</xdr:rowOff>
    </xdr:from>
    <xdr:ext cx="599010" cy="259045"/>
    <xdr:sp macro="" textlink="">
      <xdr:nvSpPr>
        <xdr:cNvPr id="371" name="農林水産業費該当値テキスト"/>
        <xdr:cNvSpPr txBox="1"/>
      </xdr:nvSpPr>
      <xdr:spPr>
        <a:xfrm>
          <a:off x="10528300" y="844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63263</xdr:rowOff>
    </xdr:from>
    <xdr:to>
      <xdr:col>50</xdr:col>
      <xdr:colOff>165100</xdr:colOff>
      <xdr:row>52</xdr:row>
      <xdr:rowOff>164863</xdr:rowOff>
    </xdr:to>
    <xdr:sp macro="" textlink="">
      <xdr:nvSpPr>
        <xdr:cNvPr id="372" name="楕円 371"/>
        <xdr:cNvSpPr/>
      </xdr:nvSpPr>
      <xdr:spPr>
        <a:xfrm>
          <a:off x="9588500" y="89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9940</xdr:rowOff>
    </xdr:from>
    <xdr:ext cx="599010" cy="259045"/>
    <xdr:sp macro="" textlink="">
      <xdr:nvSpPr>
        <xdr:cNvPr id="373" name="テキスト ボックス 372"/>
        <xdr:cNvSpPr txBox="1"/>
      </xdr:nvSpPr>
      <xdr:spPr>
        <a:xfrm>
          <a:off x="9339795" y="875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170300</xdr:rowOff>
    </xdr:from>
    <xdr:to>
      <xdr:col>46</xdr:col>
      <xdr:colOff>38100</xdr:colOff>
      <xdr:row>54</xdr:row>
      <xdr:rowOff>100450</xdr:rowOff>
    </xdr:to>
    <xdr:sp macro="" textlink="">
      <xdr:nvSpPr>
        <xdr:cNvPr id="374" name="楕円 373"/>
        <xdr:cNvSpPr/>
      </xdr:nvSpPr>
      <xdr:spPr>
        <a:xfrm>
          <a:off x="8699500" y="92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116977</xdr:rowOff>
    </xdr:from>
    <xdr:ext cx="599010" cy="259045"/>
    <xdr:sp macro="" textlink="">
      <xdr:nvSpPr>
        <xdr:cNvPr id="375" name="テキスト ボックス 374"/>
        <xdr:cNvSpPr txBox="1"/>
      </xdr:nvSpPr>
      <xdr:spPr>
        <a:xfrm>
          <a:off x="8450795" y="903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1072</xdr:rowOff>
    </xdr:from>
    <xdr:to>
      <xdr:col>41</xdr:col>
      <xdr:colOff>101600</xdr:colOff>
      <xdr:row>55</xdr:row>
      <xdr:rowOff>102672</xdr:rowOff>
    </xdr:to>
    <xdr:sp macro="" textlink="">
      <xdr:nvSpPr>
        <xdr:cNvPr id="376" name="楕円 375"/>
        <xdr:cNvSpPr/>
      </xdr:nvSpPr>
      <xdr:spPr>
        <a:xfrm>
          <a:off x="7810500" y="94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119199</xdr:rowOff>
    </xdr:from>
    <xdr:ext cx="599010" cy="259045"/>
    <xdr:sp macro="" textlink="">
      <xdr:nvSpPr>
        <xdr:cNvPr id="377" name="テキスト ボックス 376"/>
        <xdr:cNvSpPr txBox="1"/>
      </xdr:nvSpPr>
      <xdr:spPr>
        <a:xfrm>
          <a:off x="7561795" y="920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157240</xdr:rowOff>
    </xdr:from>
    <xdr:to>
      <xdr:col>36</xdr:col>
      <xdr:colOff>165100</xdr:colOff>
      <xdr:row>55</xdr:row>
      <xdr:rowOff>87390</xdr:rowOff>
    </xdr:to>
    <xdr:sp macro="" textlink="">
      <xdr:nvSpPr>
        <xdr:cNvPr id="378" name="楕円 377"/>
        <xdr:cNvSpPr/>
      </xdr:nvSpPr>
      <xdr:spPr>
        <a:xfrm>
          <a:off x="6921500" y="9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103917</xdr:rowOff>
    </xdr:from>
    <xdr:ext cx="599010" cy="259045"/>
    <xdr:sp macro="" textlink="">
      <xdr:nvSpPr>
        <xdr:cNvPr id="379" name="テキスト ボックス 378"/>
        <xdr:cNvSpPr txBox="1"/>
      </xdr:nvSpPr>
      <xdr:spPr>
        <a:xfrm>
          <a:off x="6672795" y="919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110150</xdr:rowOff>
    </xdr:from>
    <xdr:to>
      <xdr:col>55</xdr:col>
      <xdr:colOff>0</xdr:colOff>
      <xdr:row>78</xdr:row>
      <xdr:rowOff>144698</xdr:rowOff>
    </xdr:to>
    <xdr:cxnSp macro="">
      <xdr:nvCxnSpPr>
        <xdr:cNvPr id="408" name="直線コネクタ 407"/>
        <xdr:cNvCxnSpPr/>
      </xdr:nvCxnSpPr>
      <xdr:spPr>
        <a:xfrm>
          <a:off x="9639300" y="13483250"/>
          <a:ext cx="838200" cy="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110150</xdr:rowOff>
    </xdr:from>
    <xdr:to>
      <xdr:col>50</xdr:col>
      <xdr:colOff>114300</xdr:colOff>
      <xdr:row>78</xdr:row>
      <xdr:rowOff>148684</xdr:rowOff>
    </xdr:to>
    <xdr:cxnSp macro="">
      <xdr:nvCxnSpPr>
        <xdr:cNvPr id="411" name="直線コネクタ 410"/>
        <xdr:cNvCxnSpPr/>
      </xdr:nvCxnSpPr>
      <xdr:spPr>
        <a:xfrm flipV="1">
          <a:off x="8750300" y="13483250"/>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148684</xdr:rowOff>
    </xdr:from>
    <xdr:to>
      <xdr:col>45</xdr:col>
      <xdr:colOff>177800</xdr:colOff>
      <xdr:row>78</xdr:row>
      <xdr:rowOff>155747</xdr:rowOff>
    </xdr:to>
    <xdr:cxnSp macro="">
      <xdr:nvCxnSpPr>
        <xdr:cNvPr id="414" name="直線コネクタ 413"/>
        <xdr:cNvCxnSpPr/>
      </xdr:nvCxnSpPr>
      <xdr:spPr>
        <a:xfrm flipV="1">
          <a:off x="7861300" y="13521784"/>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155747</xdr:rowOff>
    </xdr:from>
    <xdr:to>
      <xdr:col>41</xdr:col>
      <xdr:colOff>50800</xdr:colOff>
      <xdr:row>78</xdr:row>
      <xdr:rowOff>160102</xdr:rowOff>
    </xdr:to>
    <xdr:cxnSp macro="">
      <xdr:nvCxnSpPr>
        <xdr:cNvPr id="417" name="直線コネクタ 416"/>
        <xdr:cNvCxnSpPr/>
      </xdr:nvCxnSpPr>
      <xdr:spPr>
        <a:xfrm flipV="1">
          <a:off x="6972300" y="1352884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93898</xdr:rowOff>
    </xdr:from>
    <xdr:to>
      <xdr:col>55</xdr:col>
      <xdr:colOff>50800</xdr:colOff>
      <xdr:row>79</xdr:row>
      <xdr:rowOff>24048</xdr:rowOff>
    </xdr:to>
    <xdr:sp macro="" textlink="">
      <xdr:nvSpPr>
        <xdr:cNvPr id="427" name="楕円 426"/>
        <xdr:cNvSpPr/>
      </xdr:nvSpPr>
      <xdr:spPr>
        <a:xfrm>
          <a:off x="10426700" y="134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28392</xdr:rowOff>
    </xdr:from>
    <xdr:ext cx="534377" cy="259045"/>
    <xdr:sp macro="" textlink="">
      <xdr:nvSpPr>
        <xdr:cNvPr id="428" name="商工費該当値テキスト"/>
        <xdr:cNvSpPr txBox="1"/>
      </xdr:nvSpPr>
      <xdr:spPr>
        <a:xfrm>
          <a:off x="10528300" y="1340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59350</xdr:rowOff>
    </xdr:from>
    <xdr:to>
      <xdr:col>50</xdr:col>
      <xdr:colOff>165100</xdr:colOff>
      <xdr:row>78</xdr:row>
      <xdr:rowOff>160950</xdr:rowOff>
    </xdr:to>
    <xdr:sp macro="" textlink="">
      <xdr:nvSpPr>
        <xdr:cNvPr id="429" name="楕円 428"/>
        <xdr:cNvSpPr/>
      </xdr:nvSpPr>
      <xdr:spPr>
        <a:xfrm>
          <a:off x="9588500" y="134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6027</xdr:rowOff>
    </xdr:from>
    <xdr:ext cx="534377" cy="259045"/>
    <xdr:sp macro="" textlink="">
      <xdr:nvSpPr>
        <xdr:cNvPr id="430" name="テキスト ボックス 429"/>
        <xdr:cNvSpPr txBox="1"/>
      </xdr:nvSpPr>
      <xdr:spPr>
        <a:xfrm>
          <a:off x="9372111" y="132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97884</xdr:rowOff>
    </xdr:from>
    <xdr:to>
      <xdr:col>46</xdr:col>
      <xdr:colOff>38100</xdr:colOff>
      <xdr:row>79</xdr:row>
      <xdr:rowOff>28034</xdr:rowOff>
    </xdr:to>
    <xdr:sp macro="" textlink="">
      <xdr:nvSpPr>
        <xdr:cNvPr id="431" name="楕円 430"/>
        <xdr:cNvSpPr/>
      </xdr:nvSpPr>
      <xdr:spPr>
        <a:xfrm>
          <a:off x="8699500" y="134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44561</xdr:rowOff>
    </xdr:from>
    <xdr:ext cx="534377" cy="259045"/>
    <xdr:sp macro="" textlink="">
      <xdr:nvSpPr>
        <xdr:cNvPr id="432" name="テキスト ボックス 431"/>
        <xdr:cNvSpPr txBox="1"/>
      </xdr:nvSpPr>
      <xdr:spPr>
        <a:xfrm>
          <a:off x="8483111" y="132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104947</xdr:rowOff>
    </xdr:from>
    <xdr:to>
      <xdr:col>41</xdr:col>
      <xdr:colOff>101600</xdr:colOff>
      <xdr:row>79</xdr:row>
      <xdr:rowOff>35097</xdr:rowOff>
    </xdr:to>
    <xdr:sp macro="" textlink="">
      <xdr:nvSpPr>
        <xdr:cNvPr id="433" name="楕円 432"/>
        <xdr:cNvSpPr/>
      </xdr:nvSpPr>
      <xdr:spPr>
        <a:xfrm>
          <a:off x="7810500" y="13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51624</xdr:rowOff>
    </xdr:from>
    <xdr:ext cx="534377" cy="259045"/>
    <xdr:sp macro="" textlink="">
      <xdr:nvSpPr>
        <xdr:cNvPr id="434" name="テキスト ボックス 433"/>
        <xdr:cNvSpPr txBox="1"/>
      </xdr:nvSpPr>
      <xdr:spPr>
        <a:xfrm>
          <a:off x="7594111" y="132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109302</xdr:rowOff>
    </xdr:from>
    <xdr:to>
      <xdr:col>36</xdr:col>
      <xdr:colOff>165100</xdr:colOff>
      <xdr:row>79</xdr:row>
      <xdr:rowOff>39452</xdr:rowOff>
    </xdr:to>
    <xdr:sp macro="" textlink="">
      <xdr:nvSpPr>
        <xdr:cNvPr id="435" name="楕円 434"/>
        <xdr:cNvSpPr/>
      </xdr:nvSpPr>
      <xdr:spPr>
        <a:xfrm>
          <a:off x="6921500" y="134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55979</xdr:rowOff>
    </xdr:from>
    <xdr:ext cx="534377" cy="259045"/>
    <xdr:sp macro="" textlink="">
      <xdr:nvSpPr>
        <xdr:cNvPr id="436" name="テキスト ボックス 435"/>
        <xdr:cNvSpPr txBox="1"/>
      </xdr:nvSpPr>
      <xdr:spPr>
        <a:xfrm>
          <a:off x="6705111" y="132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144413</xdr:rowOff>
    </xdr:from>
    <xdr:to>
      <xdr:col>55</xdr:col>
      <xdr:colOff>0</xdr:colOff>
      <xdr:row>91</xdr:row>
      <xdr:rowOff>167926</xdr:rowOff>
    </xdr:to>
    <xdr:cxnSp macro="">
      <xdr:nvCxnSpPr>
        <xdr:cNvPr id="467" name="直線コネクタ 466"/>
        <xdr:cNvCxnSpPr/>
      </xdr:nvCxnSpPr>
      <xdr:spPr>
        <a:xfrm flipV="1">
          <a:off x="9639300" y="15574913"/>
          <a:ext cx="8382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8"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150825</xdr:rowOff>
    </xdr:from>
    <xdr:to>
      <xdr:col>50</xdr:col>
      <xdr:colOff>114300</xdr:colOff>
      <xdr:row>91</xdr:row>
      <xdr:rowOff>167926</xdr:rowOff>
    </xdr:to>
    <xdr:cxnSp macro="">
      <xdr:nvCxnSpPr>
        <xdr:cNvPr id="470" name="直線コネクタ 469"/>
        <xdr:cNvCxnSpPr/>
      </xdr:nvCxnSpPr>
      <xdr:spPr>
        <a:xfrm>
          <a:off x="8750300" y="15752775"/>
          <a:ext cx="8890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2" name="テキスト ボックス 471"/>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137556</xdr:rowOff>
    </xdr:from>
    <xdr:to>
      <xdr:col>45</xdr:col>
      <xdr:colOff>177800</xdr:colOff>
      <xdr:row>91</xdr:row>
      <xdr:rowOff>150825</xdr:rowOff>
    </xdr:to>
    <xdr:cxnSp macro="">
      <xdr:nvCxnSpPr>
        <xdr:cNvPr id="473" name="直線コネクタ 472"/>
        <xdr:cNvCxnSpPr/>
      </xdr:nvCxnSpPr>
      <xdr:spPr>
        <a:xfrm>
          <a:off x="7861300" y="15739506"/>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14031</xdr:rowOff>
    </xdr:from>
    <xdr:ext cx="534377" cy="259045"/>
    <xdr:sp macro="" textlink="">
      <xdr:nvSpPr>
        <xdr:cNvPr id="475" name="テキスト ボックス 474"/>
        <xdr:cNvSpPr txBox="1"/>
      </xdr:nvSpPr>
      <xdr:spPr>
        <a:xfrm>
          <a:off x="8483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137556</xdr:rowOff>
    </xdr:from>
    <xdr:to>
      <xdr:col>41</xdr:col>
      <xdr:colOff>50800</xdr:colOff>
      <xdr:row>92</xdr:row>
      <xdr:rowOff>35285</xdr:rowOff>
    </xdr:to>
    <xdr:cxnSp macro="">
      <xdr:nvCxnSpPr>
        <xdr:cNvPr id="476" name="直線コネクタ 475"/>
        <xdr:cNvCxnSpPr/>
      </xdr:nvCxnSpPr>
      <xdr:spPr>
        <a:xfrm flipV="1">
          <a:off x="6972300" y="15739506"/>
          <a:ext cx="889000" cy="6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29630</xdr:rowOff>
    </xdr:from>
    <xdr:ext cx="534377" cy="259045"/>
    <xdr:sp macro="" textlink="">
      <xdr:nvSpPr>
        <xdr:cNvPr id="478" name="テキスト ボックス 477"/>
        <xdr:cNvSpPr txBox="1"/>
      </xdr:nvSpPr>
      <xdr:spPr>
        <a:xfrm>
          <a:off x="7594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157635</xdr:rowOff>
    </xdr:from>
    <xdr:ext cx="534377" cy="259045"/>
    <xdr:sp macro="" textlink="">
      <xdr:nvSpPr>
        <xdr:cNvPr id="480" name="テキスト ボックス 479"/>
        <xdr:cNvSpPr txBox="1"/>
      </xdr:nvSpPr>
      <xdr:spPr>
        <a:xfrm>
          <a:off x="6705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93613</xdr:rowOff>
    </xdr:from>
    <xdr:to>
      <xdr:col>55</xdr:col>
      <xdr:colOff>50800</xdr:colOff>
      <xdr:row>91</xdr:row>
      <xdr:rowOff>23763</xdr:rowOff>
    </xdr:to>
    <xdr:sp macro="" textlink="">
      <xdr:nvSpPr>
        <xdr:cNvPr id="486" name="楕円 485"/>
        <xdr:cNvSpPr/>
      </xdr:nvSpPr>
      <xdr:spPr>
        <a:xfrm>
          <a:off x="10426700" y="155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46640</xdr:rowOff>
    </xdr:from>
    <xdr:ext cx="599010" cy="259045"/>
    <xdr:sp macro="" textlink="">
      <xdr:nvSpPr>
        <xdr:cNvPr id="487" name="土木費該当値テキスト"/>
        <xdr:cNvSpPr txBox="1"/>
      </xdr:nvSpPr>
      <xdr:spPr>
        <a:xfrm>
          <a:off x="10528300" y="1547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117126</xdr:rowOff>
    </xdr:from>
    <xdr:to>
      <xdr:col>50</xdr:col>
      <xdr:colOff>165100</xdr:colOff>
      <xdr:row>92</xdr:row>
      <xdr:rowOff>47276</xdr:rowOff>
    </xdr:to>
    <xdr:sp macro="" textlink="">
      <xdr:nvSpPr>
        <xdr:cNvPr id="488" name="楕円 487"/>
        <xdr:cNvSpPr/>
      </xdr:nvSpPr>
      <xdr:spPr>
        <a:xfrm>
          <a:off x="9588500" y="157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63803</xdr:rowOff>
    </xdr:from>
    <xdr:ext cx="599010" cy="259045"/>
    <xdr:sp macro="" textlink="">
      <xdr:nvSpPr>
        <xdr:cNvPr id="489" name="テキスト ボックス 488"/>
        <xdr:cNvSpPr txBox="1"/>
      </xdr:nvSpPr>
      <xdr:spPr>
        <a:xfrm>
          <a:off x="9339795" y="1549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100025</xdr:rowOff>
    </xdr:from>
    <xdr:to>
      <xdr:col>46</xdr:col>
      <xdr:colOff>38100</xdr:colOff>
      <xdr:row>92</xdr:row>
      <xdr:rowOff>30175</xdr:rowOff>
    </xdr:to>
    <xdr:sp macro="" textlink="">
      <xdr:nvSpPr>
        <xdr:cNvPr id="490" name="楕円 489"/>
        <xdr:cNvSpPr/>
      </xdr:nvSpPr>
      <xdr:spPr>
        <a:xfrm>
          <a:off x="8699500" y="157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46702</xdr:rowOff>
    </xdr:from>
    <xdr:ext cx="599010" cy="259045"/>
    <xdr:sp macro="" textlink="">
      <xdr:nvSpPr>
        <xdr:cNvPr id="491" name="テキスト ボックス 490"/>
        <xdr:cNvSpPr txBox="1"/>
      </xdr:nvSpPr>
      <xdr:spPr>
        <a:xfrm>
          <a:off x="8450795" y="1547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86756</xdr:rowOff>
    </xdr:from>
    <xdr:to>
      <xdr:col>41</xdr:col>
      <xdr:colOff>101600</xdr:colOff>
      <xdr:row>92</xdr:row>
      <xdr:rowOff>16906</xdr:rowOff>
    </xdr:to>
    <xdr:sp macro="" textlink="">
      <xdr:nvSpPr>
        <xdr:cNvPr id="492" name="楕円 491"/>
        <xdr:cNvSpPr/>
      </xdr:nvSpPr>
      <xdr:spPr>
        <a:xfrm>
          <a:off x="7810500" y="156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33433</xdr:rowOff>
    </xdr:from>
    <xdr:ext cx="599010" cy="259045"/>
    <xdr:sp macro="" textlink="">
      <xdr:nvSpPr>
        <xdr:cNvPr id="493" name="テキスト ボックス 492"/>
        <xdr:cNvSpPr txBox="1"/>
      </xdr:nvSpPr>
      <xdr:spPr>
        <a:xfrm>
          <a:off x="7561795" y="1546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155935</xdr:rowOff>
    </xdr:from>
    <xdr:to>
      <xdr:col>36</xdr:col>
      <xdr:colOff>165100</xdr:colOff>
      <xdr:row>92</xdr:row>
      <xdr:rowOff>86085</xdr:rowOff>
    </xdr:to>
    <xdr:sp macro="" textlink="">
      <xdr:nvSpPr>
        <xdr:cNvPr id="494" name="楕円 493"/>
        <xdr:cNvSpPr/>
      </xdr:nvSpPr>
      <xdr:spPr>
        <a:xfrm>
          <a:off x="6921500" y="157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102612</xdr:rowOff>
    </xdr:from>
    <xdr:ext cx="599010" cy="259045"/>
    <xdr:sp macro="" textlink="">
      <xdr:nvSpPr>
        <xdr:cNvPr id="495" name="テキスト ボックス 494"/>
        <xdr:cNvSpPr txBox="1"/>
      </xdr:nvSpPr>
      <xdr:spPr>
        <a:xfrm>
          <a:off x="6672795" y="1553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159931</xdr:rowOff>
    </xdr:from>
    <xdr:to>
      <xdr:col>85</xdr:col>
      <xdr:colOff>126364</xdr:colOff>
      <xdr:row>37</xdr:row>
      <xdr:rowOff>131051</xdr:rowOff>
    </xdr:to>
    <xdr:cxnSp macro="">
      <xdr:nvCxnSpPr>
        <xdr:cNvPr id="519" name="直線コネクタ 518"/>
        <xdr:cNvCxnSpPr/>
      </xdr:nvCxnSpPr>
      <xdr:spPr>
        <a:xfrm flipV="1">
          <a:off x="16317595" y="5646331"/>
          <a:ext cx="1269" cy="82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134878</xdr:rowOff>
    </xdr:from>
    <xdr:ext cx="534377" cy="259045"/>
    <xdr:sp macro="" textlink="">
      <xdr:nvSpPr>
        <xdr:cNvPr id="520" name="消防費最小値テキスト"/>
        <xdr:cNvSpPr txBox="1"/>
      </xdr:nvSpPr>
      <xdr:spPr>
        <a:xfrm>
          <a:off x="16370300" y="64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131051</xdr:rowOff>
    </xdr:from>
    <xdr:to>
      <xdr:col>86</xdr:col>
      <xdr:colOff>25400</xdr:colOff>
      <xdr:row>37</xdr:row>
      <xdr:rowOff>131051</xdr:rowOff>
    </xdr:to>
    <xdr:cxnSp macro="">
      <xdr:nvCxnSpPr>
        <xdr:cNvPr id="521" name="直線コネクタ 520"/>
        <xdr:cNvCxnSpPr/>
      </xdr:nvCxnSpPr>
      <xdr:spPr>
        <a:xfrm>
          <a:off x="16230600" y="647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106608</xdr:rowOff>
    </xdr:from>
    <xdr:ext cx="534377" cy="259045"/>
    <xdr:sp macro="" textlink="">
      <xdr:nvSpPr>
        <xdr:cNvPr id="522" name="消防費最大値テキスト"/>
        <xdr:cNvSpPr txBox="1"/>
      </xdr:nvSpPr>
      <xdr:spPr>
        <a:xfrm>
          <a:off x="16370300" y="54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159931</xdr:rowOff>
    </xdr:from>
    <xdr:to>
      <xdr:col>86</xdr:col>
      <xdr:colOff>25400</xdr:colOff>
      <xdr:row>32</xdr:row>
      <xdr:rowOff>159931</xdr:rowOff>
    </xdr:to>
    <xdr:cxnSp macro="">
      <xdr:nvCxnSpPr>
        <xdr:cNvPr id="523" name="直線コネクタ 522"/>
        <xdr:cNvCxnSpPr/>
      </xdr:nvCxnSpPr>
      <xdr:spPr>
        <a:xfrm>
          <a:off x="16230600" y="564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146729</xdr:rowOff>
    </xdr:from>
    <xdr:to>
      <xdr:col>85</xdr:col>
      <xdr:colOff>127000</xdr:colOff>
      <xdr:row>34</xdr:row>
      <xdr:rowOff>35211</xdr:rowOff>
    </xdr:to>
    <xdr:cxnSp macro="">
      <xdr:nvCxnSpPr>
        <xdr:cNvPr id="524" name="直線コネクタ 523"/>
        <xdr:cNvCxnSpPr/>
      </xdr:nvCxnSpPr>
      <xdr:spPr>
        <a:xfrm flipV="1">
          <a:off x="15481300" y="5804579"/>
          <a:ext cx="8382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67879</xdr:rowOff>
    </xdr:from>
    <xdr:ext cx="534377" cy="259045"/>
    <xdr:sp macro="" textlink="">
      <xdr:nvSpPr>
        <xdr:cNvPr id="525" name="消防費平均値テキスト"/>
        <xdr:cNvSpPr txBox="1"/>
      </xdr:nvSpPr>
      <xdr:spPr>
        <a:xfrm>
          <a:off x="16370300" y="6068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89452</xdr:rowOff>
    </xdr:from>
    <xdr:to>
      <xdr:col>85</xdr:col>
      <xdr:colOff>177800</xdr:colOff>
      <xdr:row>36</xdr:row>
      <xdr:rowOff>19602</xdr:rowOff>
    </xdr:to>
    <xdr:sp macro="" textlink="">
      <xdr:nvSpPr>
        <xdr:cNvPr id="526" name="フローチャート: 判断 525"/>
        <xdr:cNvSpPr/>
      </xdr:nvSpPr>
      <xdr:spPr>
        <a:xfrm>
          <a:off x="16268700" y="60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7493</xdr:rowOff>
    </xdr:from>
    <xdr:to>
      <xdr:col>81</xdr:col>
      <xdr:colOff>50800</xdr:colOff>
      <xdr:row>34</xdr:row>
      <xdr:rowOff>35211</xdr:rowOff>
    </xdr:to>
    <xdr:cxnSp macro="">
      <xdr:nvCxnSpPr>
        <xdr:cNvPr id="527" name="直線コネクタ 526"/>
        <xdr:cNvCxnSpPr/>
      </xdr:nvCxnSpPr>
      <xdr:spPr>
        <a:xfrm>
          <a:off x="14592300" y="5665343"/>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68097</xdr:rowOff>
    </xdr:from>
    <xdr:to>
      <xdr:col>81</xdr:col>
      <xdr:colOff>101600</xdr:colOff>
      <xdr:row>35</xdr:row>
      <xdr:rowOff>169697</xdr:rowOff>
    </xdr:to>
    <xdr:sp macro="" textlink="">
      <xdr:nvSpPr>
        <xdr:cNvPr id="528" name="フローチャート: 判断 527"/>
        <xdr:cNvSpPr/>
      </xdr:nvSpPr>
      <xdr:spPr>
        <a:xfrm>
          <a:off x="15430500" y="606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160824</xdr:rowOff>
    </xdr:from>
    <xdr:ext cx="534377" cy="259045"/>
    <xdr:sp macro="" textlink="">
      <xdr:nvSpPr>
        <xdr:cNvPr id="529" name="テキスト ボックス 528"/>
        <xdr:cNvSpPr txBox="1"/>
      </xdr:nvSpPr>
      <xdr:spPr>
        <a:xfrm>
          <a:off x="15214111" y="616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145815</xdr:rowOff>
    </xdr:from>
    <xdr:to>
      <xdr:col>76</xdr:col>
      <xdr:colOff>114300</xdr:colOff>
      <xdr:row>33</xdr:row>
      <xdr:rowOff>7493</xdr:rowOff>
    </xdr:to>
    <xdr:cxnSp macro="">
      <xdr:nvCxnSpPr>
        <xdr:cNvPr id="530" name="直線コネクタ 529"/>
        <xdr:cNvCxnSpPr/>
      </xdr:nvCxnSpPr>
      <xdr:spPr>
        <a:xfrm>
          <a:off x="13703300" y="5460765"/>
          <a:ext cx="889000" cy="20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138106</xdr:rowOff>
    </xdr:from>
    <xdr:to>
      <xdr:col>76</xdr:col>
      <xdr:colOff>165100</xdr:colOff>
      <xdr:row>36</xdr:row>
      <xdr:rowOff>68256</xdr:rowOff>
    </xdr:to>
    <xdr:sp macro="" textlink="">
      <xdr:nvSpPr>
        <xdr:cNvPr id="531" name="フローチャート: 判断 530"/>
        <xdr:cNvSpPr/>
      </xdr:nvSpPr>
      <xdr:spPr>
        <a:xfrm>
          <a:off x="14541500" y="613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59383</xdr:rowOff>
    </xdr:from>
    <xdr:ext cx="534377" cy="259045"/>
    <xdr:sp macro="" textlink="">
      <xdr:nvSpPr>
        <xdr:cNvPr id="532" name="テキスト ボックス 531"/>
        <xdr:cNvSpPr txBox="1"/>
      </xdr:nvSpPr>
      <xdr:spPr>
        <a:xfrm>
          <a:off x="14325111" y="62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145815</xdr:rowOff>
    </xdr:from>
    <xdr:to>
      <xdr:col>71</xdr:col>
      <xdr:colOff>177800</xdr:colOff>
      <xdr:row>35</xdr:row>
      <xdr:rowOff>104724</xdr:rowOff>
    </xdr:to>
    <xdr:cxnSp macro="">
      <xdr:nvCxnSpPr>
        <xdr:cNvPr id="533" name="直線コネクタ 532"/>
        <xdr:cNvCxnSpPr/>
      </xdr:nvCxnSpPr>
      <xdr:spPr>
        <a:xfrm flipV="1">
          <a:off x="12814300" y="5460765"/>
          <a:ext cx="889000" cy="6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131286</xdr:rowOff>
    </xdr:from>
    <xdr:to>
      <xdr:col>72</xdr:col>
      <xdr:colOff>38100</xdr:colOff>
      <xdr:row>36</xdr:row>
      <xdr:rowOff>61436</xdr:rowOff>
    </xdr:to>
    <xdr:sp macro="" textlink="">
      <xdr:nvSpPr>
        <xdr:cNvPr id="534" name="フローチャート: 判断 533"/>
        <xdr:cNvSpPr/>
      </xdr:nvSpPr>
      <xdr:spPr>
        <a:xfrm>
          <a:off x="13652500" y="613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52563</xdr:rowOff>
    </xdr:from>
    <xdr:ext cx="534377" cy="259045"/>
    <xdr:sp macro="" textlink="">
      <xdr:nvSpPr>
        <xdr:cNvPr id="535" name="テキスト ボックス 534"/>
        <xdr:cNvSpPr txBox="1"/>
      </xdr:nvSpPr>
      <xdr:spPr>
        <a:xfrm>
          <a:off x="13436111" y="6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31388</xdr:rowOff>
    </xdr:from>
    <xdr:to>
      <xdr:col>67</xdr:col>
      <xdr:colOff>101600</xdr:colOff>
      <xdr:row>36</xdr:row>
      <xdr:rowOff>132988</xdr:rowOff>
    </xdr:to>
    <xdr:sp macro="" textlink="">
      <xdr:nvSpPr>
        <xdr:cNvPr id="536" name="フローチャート: 判断 535"/>
        <xdr:cNvSpPr/>
      </xdr:nvSpPr>
      <xdr:spPr>
        <a:xfrm>
          <a:off x="12763500" y="62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124115</xdr:rowOff>
    </xdr:from>
    <xdr:ext cx="534377" cy="259045"/>
    <xdr:sp macro="" textlink="">
      <xdr:nvSpPr>
        <xdr:cNvPr id="537" name="テキスト ボックス 536"/>
        <xdr:cNvSpPr txBox="1"/>
      </xdr:nvSpPr>
      <xdr:spPr>
        <a:xfrm>
          <a:off x="12547111" y="62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95929</xdr:rowOff>
    </xdr:from>
    <xdr:to>
      <xdr:col>85</xdr:col>
      <xdr:colOff>177800</xdr:colOff>
      <xdr:row>34</xdr:row>
      <xdr:rowOff>26079</xdr:rowOff>
    </xdr:to>
    <xdr:sp macro="" textlink="">
      <xdr:nvSpPr>
        <xdr:cNvPr id="543" name="楕円 542"/>
        <xdr:cNvSpPr/>
      </xdr:nvSpPr>
      <xdr:spPr>
        <a:xfrm>
          <a:off x="16268700" y="57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118806</xdr:rowOff>
    </xdr:from>
    <xdr:ext cx="534377" cy="259045"/>
    <xdr:sp macro="" textlink="">
      <xdr:nvSpPr>
        <xdr:cNvPr id="544" name="消防費該当値テキスト"/>
        <xdr:cNvSpPr txBox="1"/>
      </xdr:nvSpPr>
      <xdr:spPr>
        <a:xfrm>
          <a:off x="16370300" y="56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155861</xdr:rowOff>
    </xdr:from>
    <xdr:to>
      <xdr:col>81</xdr:col>
      <xdr:colOff>101600</xdr:colOff>
      <xdr:row>34</xdr:row>
      <xdr:rowOff>86011</xdr:rowOff>
    </xdr:to>
    <xdr:sp macro="" textlink="">
      <xdr:nvSpPr>
        <xdr:cNvPr id="545" name="楕円 544"/>
        <xdr:cNvSpPr/>
      </xdr:nvSpPr>
      <xdr:spPr>
        <a:xfrm>
          <a:off x="15430500" y="58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102538</xdr:rowOff>
    </xdr:from>
    <xdr:ext cx="534377" cy="259045"/>
    <xdr:sp macro="" textlink="">
      <xdr:nvSpPr>
        <xdr:cNvPr id="546" name="テキスト ボックス 545"/>
        <xdr:cNvSpPr txBox="1"/>
      </xdr:nvSpPr>
      <xdr:spPr>
        <a:xfrm>
          <a:off x="15214111" y="558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128143</xdr:rowOff>
    </xdr:from>
    <xdr:to>
      <xdr:col>76</xdr:col>
      <xdr:colOff>165100</xdr:colOff>
      <xdr:row>33</xdr:row>
      <xdr:rowOff>58293</xdr:rowOff>
    </xdr:to>
    <xdr:sp macro="" textlink="">
      <xdr:nvSpPr>
        <xdr:cNvPr id="547" name="楕円 546"/>
        <xdr:cNvSpPr/>
      </xdr:nvSpPr>
      <xdr:spPr>
        <a:xfrm>
          <a:off x="145415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74820</xdr:rowOff>
    </xdr:from>
    <xdr:ext cx="534377" cy="259045"/>
    <xdr:sp macro="" textlink="">
      <xdr:nvSpPr>
        <xdr:cNvPr id="548" name="テキスト ボックス 547"/>
        <xdr:cNvSpPr txBox="1"/>
      </xdr:nvSpPr>
      <xdr:spPr>
        <a:xfrm>
          <a:off x="14325111" y="53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95015</xdr:rowOff>
    </xdr:from>
    <xdr:to>
      <xdr:col>72</xdr:col>
      <xdr:colOff>38100</xdr:colOff>
      <xdr:row>32</xdr:row>
      <xdr:rowOff>25165</xdr:rowOff>
    </xdr:to>
    <xdr:sp macro="" textlink="">
      <xdr:nvSpPr>
        <xdr:cNvPr id="549" name="楕円 548"/>
        <xdr:cNvSpPr/>
      </xdr:nvSpPr>
      <xdr:spPr>
        <a:xfrm>
          <a:off x="13652500" y="54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41692</xdr:rowOff>
    </xdr:from>
    <xdr:ext cx="534377" cy="259045"/>
    <xdr:sp macro="" textlink="">
      <xdr:nvSpPr>
        <xdr:cNvPr id="550" name="テキスト ボックス 549"/>
        <xdr:cNvSpPr txBox="1"/>
      </xdr:nvSpPr>
      <xdr:spPr>
        <a:xfrm>
          <a:off x="13436111" y="51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53924</xdr:rowOff>
    </xdr:from>
    <xdr:to>
      <xdr:col>67</xdr:col>
      <xdr:colOff>101600</xdr:colOff>
      <xdr:row>35</xdr:row>
      <xdr:rowOff>155524</xdr:rowOff>
    </xdr:to>
    <xdr:sp macro="" textlink="">
      <xdr:nvSpPr>
        <xdr:cNvPr id="551" name="楕円 550"/>
        <xdr:cNvSpPr/>
      </xdr:nvSpPr>
      <xdr:spPr>
        <a:xfrm>
          <a:off x="12763500" y="60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601</xdr:rowOff>
    </xdr:from>
    <xdr:ext cx="534377" cy="259045"/>
    <xdr:sp macro="" textlink="">
      <xdr:nvSpPr>
        <xdr:cNvPr id="552" name="テキスト ボックス 551"/>
        <xdr:cNvSpPr txBox="1"/>
      </xdr:nvSpPr>
      <xdr:spPr>
        <a:xfrm>
          <a:off x="12547111" y="58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83944</xdr:rowOff>
    </xdr:from>
    <xdr:to>
      <xdr:col>85</xdr:col>
      <xdr:colOff>126364</xdr:colOff>
      <xdr:row>59</xdr:row>
      <xdr:rowOff>61323</xdr:rowOff>
    </xdr:to>
    <xdr:cxnSp macro="">
      <xdr:nvCxnSpPr>
        <xdr:cNvPr id="579" name="直線コネクタ 578"/>
        <xdr:cNvCxnSpPr/>
      </xdr:nvCxnSpPr>
      <xdr:spPr>
        <a:xfrm flipV="1">
          <a:off x="16317595" y="8827894"/>
          <a:ext cx="1269" cy="134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65150</xdr:rowOff>
    </xdr:from>
    <xdr:ext cx="534377" cy="259045"/>
    <xdr:sp macro="" textlink="">
      <xdr:nvSpPr>
        <xdr:cNvPr id="580" name="教育費最小値テキスト"/>
        <xdr:cNvSpPr txBox="1"/>
      </xdr:nvSpPr>
      <xdr:spPr>
        <a:xfrm>
          <a:off x="16370300" y="101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61323</xdr:rowOff>
    </xdr:from>
    <xdr:to>
      <xdr:col>86</xdr:col>
      <xdr:colOff>25400</xdr:colOff>
      <xdr:row>59</xdr:row>
      <xdr:rowOff>61323</xdr:rowOff>
    </xdr:to>
    <xdr:cxnSp macro="">
      <xdr:nvCxnSpPr>
        <xdr:cNvPr id="581" name="直線コネクタ 580"/>
        <xdr:cNvCxnSpPr/>
      </xdr:nvCxnSpPr>
      <xdr:spPr>
        <a:xfrm>
          <a:off x="16230600" y="1017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30621</xdr:rowOff>
    </xdr:from>
    <xdr:ext cx="599010" cy="259045"/>
    <xdr:sp macro="" textlink="">
      <xdr:nvSpPr>
        <xdr:cNvPr id="582" name="教育費最大値テキスト"/>
        <xdr:cNvSpPr txBox="1"/>
      </xdr:nvSpPr>
      <xdr:spPr>
        <a:xfrm>
          <a:off x="16370300" y="860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83944</xdr:rowOff>
    </xdr:from>
    <xdr:to>
      <xdr:col>86</xdr:col>
      <xdr:colOff>25400</xdr:colOff>
      <xdr:row>51</xdr:row>
      <xdr:rowOff>83944</xdr:rowOff>
    </xdr:to>
    <xdr:cxnSp macro="">
      <xdr:nvCxnSpPr>
        <xdr:cNvPr id="583" name="直線コネクタ 582"/>
        <xdr:cNvCxnSpPr/>
      </xdr:nvCxnSpPr>
      <xdr:spPr>
        <a:xfrm>
          <a:off x="16230600" y="882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120345</xdr:rowOff>
    </xdr:from>
    <xdr:to>
      <xdr:col>85</xdr:col>
      <xdr:colOff>127000</xdr:colOff>
      <xdr:row>51</xdr:row>
      <xdr:rowOff>83944</xdr:rowOff>
    </xdr:to>
    <xdr:cxnSp macro="">
      <xdr:nvCxnSpPr>
        <xdr:cNvPr id="584" name="直線コネクタ 583"/>
        <xdr:cNvCxnSpPr/>
      </xdr:nvCxnSpPr>
      <xdr:spPr>
        <a:xfrm>
          <a:off x="15481300" y="8692845"/>
          <a:ext cx="838200" cy="1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1381</xdr:rowOff>
    </xdr:from>
    <xdr:ext cx="534377" cy="259045"/>
    <xdr:sp macro="" textlink="">
      <xdr:nvSpPr>
        <xdr:cNvPr id="585" name="教育費平均値テキスト"/>
        <xdr:cNvSpPr txBox="1"/>
      </xdr:nvSpPr>
      <xdr:spPr>
        <a:xfrm>
          <a:off x="16370300" y="97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22954</xdr:rowOff>
    </xdr:from>
    <xdr:to>
      <xdr:col>85</xdr:col>
      <xdr:colOff>177800</xdr:colOff>
      <xdr:row>57</xdr:row>
      <xdr:rowOff>124554</xdr:rowOff>
    </xdr:to>
    <xdr:sp macro="" textlink="">
      <xdr:nvSpPr>
        <xdr:cNvPr id="586" name="フローチャート: 判断 585"/>
        <xdr:cNvSpPr/>
      </xdr:nvSpPr>
      <xdr:spPr>
        <a:xfrm>
          <a:off x="16268700" y="97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99368</xdr:rowOff>
    </xdr:from>
    <xdr:to>
      <xdr:col>81</xdr:col>
      <xdr:colOff>50800</xdr:colOff>
      <xdr:row>50</xdr:row>
      <xdr:rowOff>120345</xdr:rowOff>
    </xdr:to>
    <xdr:cxnSp macro="">
      <xdr:nvCxnSpPr>
        <xdr:cNvPr id="587" name="直線コネクタ 586"/>
        <xdr:cNvCxnSpPr/>
      </xdr:nvCxnSpPr>
      <xdr:spPr>
        <a:xfrm>
          <a:off x="14592300" y="8671868"/>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13484</xdr:rowOff>
    </xdr:from>
    <xdr:to>
      <xdr:col>81</xdr:col>
      <xdr:colOff>101600</xdr:colOff>
      <xdr:row>57</xdr:row>
      <xdr:rowOff>115084</xdr:rowOff>
    </xdr:to>
    <xdr:sp macro="" textlink="">
      <xdr:nvSpPr>
        <xdr:cNvPr id="588" name="フローチャート: 判断 587"/>
        <xdr:cNvSpPr/>
      </xdr:nvSpPr>
      <xdr:spPr>
        <a:xfrm>
          <a:off x="154305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106211</xdr:rowOff>
    </xdr:from>
    <xdr:ext cx="534377" cy="259045"/>
    <xdr:sp macro="" textlink="">
      <xdr:nvSpPr>
        <xdr:cNvPr id="589" name="テキスト ボックス 588"/>
        <xdr:cNvSpPr txBox="1"/>
      </xdr:nvSpPr>
      <xdr:spPr>
        <a:xfrm>
          <a:off x="15214111" y="987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99368</xdr:rowOff>
    </xdr:from>
    <xdr:to>
      <xdr:col>76</xdr:col>
      <xdr:colOff>114300</xdr:colOff>
      <xdr:row>52</xdr:row>
      <xdr:rowOff>9452</xdr:rowOff>
    </xdr:to>
    <xdr:cxnSp macro="">
      <xdr:nvCxnSpPr>
        <xdr:cNvPr id="590" name="直線コネクタ 589"/>
        <xdr:cNvCxnSpPr/>
      </xdr:nvCxnSpPr>
      <xdr:spPr>
        <a:xfrm flipV="1">
          <a:off x="13703300" y="8671868"/>
          <a:ext cx="8890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50724</xdr:rowOff>
    </xdr:from>
    <xdr:to>
      <xdr:col>76</xdr:col>
      <xdr:colOff>165100</xdr:colOff>
      <xdr:row>57</xdr:row>
      <xdr:rowOff>152324</xdr:rowOff>
    </xdr:to>
    <xdr:sp macro="" textlink="">
      <xdr:nvSpPr>
        <xdr:cNvPr id="591" name="フローチャート: 判断 590"/>
        <xdr:cNvSpPr/>
      </xdr:nvSpPr>
      <xdr:spPr>
        <a:xfrm>
          <a:off x="14541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143451</xdr:rowOff>
    </xdr:from>
    <xdr:ext cx="534377" cy="259045"/>
    <xdr:sp macro="" textlink="">
      <xdr:nvSpPr>
        <xdr:cNvPr id="592" name="テキスト ボックス 591"/>
        <xdr:cNvSpPr txBox="1"/>
      </xdr:nvSpPr>
      <xdr:spPr>
        <a:xfrm>
          <a:off x="14325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9452</xdr:rowOff>
    </xdr:from>
    <xdr:to>
      <xdr:col>71</xdr:col>
      <xdr:colOff>177800</xdr:colOff>
      <xdr:row>53</xdr:row>
      <xdr:rowOff>17214</xdr:rowOff>
    </xdr:to>
    <xdr:cxnSp macro="">
      <xdr:nvCxnSpPr>
        <xdr:cNvPr id="593" name="直線コネクタ 592"/>
        <xdr:cNvCxnSpPr/>
      </xdr:nvCxnSpPr>
      <xdr:spPr>
        <a:xfrm flipV="1">
          <a:off x="12814300" y="8924852"/>
          <a:ext cx="889000" cy="17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13767</xdr:rowOff>
    </xdr:from>
    <xdr:to>
      <xdr:col>72</xdr:col>
      <xdr:colOff>38100</xdr:colOff>
      <xdr:row>57</xdr:row>
      <xdr:rowOff>115367</xdr:rowOff>
    </xdr:to>
    <xdr:sp macro="" textlink="">
      <xdr:nvSpPr>
        <xdr:cNvPr id="594" name="フローチャート: 判断 593"/>
        <xdr:cNvSpPr/>
      </xdr:nvSpPr>
      <xdr:spPr>
        <a:xfrm>
          <a:off x="13652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106494</xdr:rowOff>
    </xdr:from>
    <xdr:ext cx="534377" cy="259045"/>
    <xdr:sp macro="" textlink="">
      <xdr:nvSpPr>
        <xdr:cNvPr id="595" name="テキスト ボックス 594"/>
        <xdr:cNvSpPr txBox="1"/>
      </xdr:nvSpPr>
      <xdr:spPr>
        <a:xfrm>
          <a:off x="13436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111281</xdr:rowOff>
    </xdr:from>
    <xdr:to>
      <xdr:col>67</xdr:col>
      <xdr:colOff>101600</xdr:colOff>
      <xdr:row>57</xdr:row>
      <xdr:rowOff>41431</xdr:rowOff>
    </xdr:to>
    <xdr:sp macro="" textlink="">
      <xdr:nvSpPr>
        <xdr:cNvPr id="596" name="フローチャート: 判断 595"/>
        <xdr:cNvSpPr/>
      </xdr:nvSpPr>
      <xdr:spPr>
        <a:xfrm>
          <a:off x="12763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32558</xdr:rowOff>
    </xdr:from>
    <xdr:ext cx="534377" cy="259045"/>
    <xdr:sp macro="" textlink="">
      <xdr:nvSpPr>
        <xdr:cNvPr id="597" name="テキスト ボックス 596"/>
        <xdr:cNvSpPr txBox="1"/>
      </xdr:nvSpPr>
      <xdr:spPr>
        <a:xfrm>
          <a:off x="12547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33144</xdr:rowOff>
    </xdr:from>
    <xdr:to>
      <xdr:col>85</xdr:col>
      <xdr:colOff>177800</xdr:colOff>
      <xdr:row>51</xdr:row>
      <xdr:rowOff>134744</xdr:rowOff>
    </xdr:to>
    <xdr:sp macro="" textlink="">
      <xdr:nvSpPr>
        <xdr:cNvPr id="603" name="楕円 602"/>
        <xdr:cNvSpPr/>
      </xdr:nvSpPr>
      <xdr:spPr>
        <a:xfrm>
          <a:off x="16268700" y="87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157621</xdr:rowOff>
    </xdr:from>
    <xdr:ext cx="599010" cy="259045"/>
    <xdr:sp macro="" textlink="">
      <xdr:nvSpPr>
        <xdr:cNvPr id="604" name="教育費該当値テキスト"/>
        <xdr:cNvSpPr txBox="1"/>
      </xdr:nvSpPr>
      <xdr:spPr>
        <a:xfrm>
          <a:off x="16370300" y="873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69545</xdr:rowOff>
    </xdr:from>
    <xdr:to>
      <xdr:col>81</xdr:col>
      <xdr:colOff>101600</xdr:colOff>
      <xdr:row>50</xdr:row>
      <xdr:rowOff>171145</xdr:rowOff>
    </xdr:to>
    <xdr:sp macro="" textlink="">
      <xdr:nvSpPr>
        <xdr:cNvPr id="605" name="楕円 604"/>
        <xdr:cNvSpPr/>
      </xdr:nvSpPr>
      <xdr:spPr>
        <a:xfrm>
          <a:off x="15430500" y="86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16222</xdr:rowOff>
    </xdr:from>
    <xdr:ext cx="599010" cy="259045"/>
    <xdr:sp macro="" textlink="">
      <xdr:nvSpPr>
        <xdr:cNvPr id="606" name="テキスト ボックス 605"/>
        <xdr:cNvSpPr txBox="1"/>
      </xdr:nvSpPr>
      <xdr:spPr>
        <a:xfrm>
          <a:off x="15181795" y="841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48568</xdr:rowOff>
    </xdr:from>
    <xdr:to>
      <xdr:col>76</xdr:col>
      <xdr:colOff>165100</xdr:colOff>
      <xdr:row>50</xdr:row>
      <xdr:rowOff>150168</xdr:rowOff>
    </xdr:to>
    <xdr:sp macro="" textlink="">
      <xdr:nvSpPr>
        <xdr:cNvPr id="607" name="楕円 606"/>
        <xdr:cNvSpPr/>
      </xdr:nvSpPr>
      <xdr:spPr>
        <a:xfrm>
          <a:off x="14541500" y="86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166695</xdr:rowOff>
    </xdr:from>
    <xdr:ext cx="599010" cy="259045"/>
    <xdr:sp macro="" textlink="">
      <xdr:nvSpPr>
        <xdr:cNvPr id="608" name="テキスト ボックス 607"/>
        <xdr:cNvSpPr txBox="1"/>
      </xdr:nvSpPr>
      <xdr:spPr>
        <a:xfrm>
          <a:off x="14292795" y="839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130102</xdr:rowOff>
    </xdr:from>
    <xdr:to>
      <xdr:col>72</xdr:col>
      <xdr:colOff>38100</xdr:colOff>
      <xdr:row>52</xdr:row>
      <xdr:rowOff>60252</xdr:rowOff>
    </xdr:to>
    <xdr:sp macro="" textlink="">
      <xdr:nvSpPr>
        <xdr:cNvPr id="609" name="楕円 608"/>
        <xdr:cNvSpPr/>
      </xdr:nvSpPr>
      <xdr:spPr>
        <a:xfrm>
          <a:off x="13652500" y="8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76779</xdr:rowOff>
    </xdr:from>
    <xdr:ext cx="599010" cy="259045"/>
    <xdr:sp macro="" textlink="">
      <xdr:nvSpPr>
        <xdr:cNvPr id="610" name="テキスト ボックス 609"/>
        <xdr:cNvSpPr txBox="1"/>
      </xdr:nvSpPr>
      <xdr:spPr>
        <a:xfrm>
          <a:off x="13403795" y="864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137864</xdr:rowOff>
    </xdr:from>
    <xdr:to>
      <xdr:col>67</xdr:col>
      <xdr:colOff>101600</xdr:colOff>
      <xdr:row>53</xdr:row>
      <xdr:rowOff>68014</xdr:rowOff>
    </xdr:to>
    <xdr:sp macro="" textlink="">
      <xdr:nvSpPr>
        <xdr:cNvPr id="611" name="楕円 610"/>
        <xdr:cNvSpPr/>
      </xdr:nvSpPr>
      <xdr:spPr>
        <a:xfrm>
          <a:off x="12763500" y="9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84541</xdr:rowOff>
    </xdr:from>
    <xdr:ext cx="599010" cy="259045"/>
    <xdr:sp macro="" textlink="">
      <xdr:nvSpPr>
        <xdr:cNvPr id="612" name="テキスト ボックス 611"/>
        <xdr:cNvSpPr txBox="1"/>
      </xdr:nvSpPr>
      <xdr:spPr>
        <a:xfrm>
          <a:off x="12514795" y="88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2" name="テキスト ボックス 63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8" name="直線コネクタ 637"/>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1"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2" name="直線コネクタ 641"/>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87644</xdr:rowOff>
    </xdr:from>
    <xdr:to>
      <xdr:col>85</xdr:col>
      <xdr:colOff>127000</xdr:colOff>
      <xdr:row>79</xdr:row>
      <xdr:rowOff>95689</xdr:rowOff>
    </xdr:to>
    <xdr:cxnSp macro="">
      <xdr:nvCxnSpPr>
        <xdr:cNvPr id="643" name="直線コネクタ 642"/>
        <xdr:cNvCxnSpPr/>
      </xdr:nvCxnSpPr>
      <xdr:spPr>
        <a:xfrm>
          <a:off x="15481300" y="13632194"/>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4"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5" name="フローチャート: 判断 644"/>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63316</xdr:rowOff>
    </xdr:from>
    <xdr:to>
      <xdr:col>81</xdr:col>
      <xdr:colOff>50800</xdr:colOff>
      <xdr:row>79</xdr:row>
      <xdr:rowOff>87644</xdr:rowOff>
    </xdr:to>
    <xdr:cxnSp macro="">
      <xdr:nvCxnSpPr>
        <xdr:cNvPr id="646" name="直線コネクタ 645"/>
        <xdr:cNvCxnSpPr/>
      </xdr:nvCxnSpPr>
      <xdr:spPr>
        <a:xfrm>
          <a:off x="14592300" y="13607866"/>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7" name="フローチャート: 判断 646"/>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8" name="テキスト ボックス 647"/>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63316</xdr:rowOff>
    </xdr:from>
    <xdr:to>
      <xdr:col>76</xdr:col>
      <xdr:colOff>114300</xdr:colOff>
      <xdr:row>79</xdr:row>
      <xdr:rowOff>98879</xdr:rowOff>
    </xdr:to>
    <xdr:cxnSp macro="">
      <xdr:nvCxnSpPr>
        <xdr:cNvPr id="649" name="直線コネクタ 648"/>
        <xdr:cNvCxnSpPr/>
      </xdr:nvCxnSpPr>
      <xdr:spPr>
        <a:xfrm flipV="1">
          <a:off x="13703300" y="1360786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0" name="フローチャート: 判断 649"/>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1" name="テキスト ボックス 650"/>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54693</xdr:rowOff>
    </xdr:from>
    <xdr:to>
      <xdr:col>71</xdr:col>
      <xdr:colOff>177800</xdr:colOff>
      <xdr:row>79</xdr:row>
      <xdr:rowOff>98879</xdr:rowOff>
    </xdr:to>
    <xdr:cxnSp macro="">
      <xdr:nvCxnSpPr>
        <xdr:cNvPr id="652" name="直線コネクタ 651"/>
        <xdr:cNvCxnSpPr/>
      </xdr:nvCxnSpPr>
      <xdr:spPr>
        <a:xfrm>
          <a:off x="12814300" y="13599243"/>
          <a:ext cx="889000" cy="4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3" name="フローチャート: 判断 652"/>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4" name="テキスト ボックス 653"/>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5" name="フローチャート: 判断 654"/>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6" name="テキスト ボックス 655"/>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44889</xdr:rowOff>
    </xdr:from>
    <xdr:to>
      <xdr:col>85</xdr:col>
      <xdr:colOff>177800</xdr:colOff>
      <xdr:row>79</xdr:row>
      <xdr:rowOff>146489</xdr:rowOff>
    </xdr:to>
    <xdr:sp macro="" textlink="">
      <xdr:nvSpPr>
        <xdr:cNvPr id="662" name="楕円 661"/>
        <xdr:cNvSpPr/>
      </xdr:nvSpPr>
      <xdr:spPr>
        <a:xfrm>
          <a:off x="16268700" y="13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131266</xdr:rowOff>
    </xdr:from>
    <xdr:ext cx="378565" cy="259045"/>
    <xdr:sp macro="" textlink="">
      <xdr:nvSpPr>
        <xdr:cNvPr id="663" name="災害復旧費該当値テキスト"/>
        <xdr:cNvSpPr txBox="1"/>
      </xdr:nvSpPr>
      <xdr:spPr>
        <a:xfrm>
          <a:off x="16370300" y="13504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36844</xdr:rowOff>
    </xdr:from>
    <xdr:to>
      <xdr:col>81</xdr:col>
      <xdr:colOff>101600</xdr:colOff>
      <xdr:row>79</xdr:row>
      <xdr:rowOff>138444</xdr:rowOff>
    </xdr:to>
    <xdr:sp macro="" textlink="">
      <xdr:nvSpPr>
        <xdr:cNvPr id="664" name="楕円 663"/>
        <xdr:cNvSpPr/>
      </xdr:nvSpPr>
      <xdr:spPr>
        <a:xfrm>
          <a:off x="15430500" y="13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129571</xdr:rowOff>
    </xdr:from>
    <xdr:ext cx="469744" cy="259045"/>
    <xdr:sp macro="" textlink="">
      <xdr:nvSpPr>
        <xdr:cNvPr id="665" name="テキスト ボックス 664"/>
        <xdr:cNvSpPr txBox="1"/>
      </xdr:nvSpPr>
      <xdr:spPr>
        <a:xfrm>
          <a:off x="15246428" y="136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12516</xdr:rowOff>
    </xdr:from>
    <xdr:to>
      <xdr:col>76</xdr:col>
      <xdr:colOff>165100</xdr:colOff>
      <xdr:row>79</xdr:row>
      <xdr:rowOff>114116</xdr:rowOff>
    </xdr:to>
    <xdr:sp macro="" textlink="">
      <xdr:nvSpPr>
        <xdr:cNvPr id="666" name="楕円 665"/>
        <xdr:cNvSpPr/>
      </xdr:nvSpPr>
      <xdr:spPr>
        <a:xfrm>
          <a:off x="14541500" y="135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105243</xdr:rowOff>
    </xdr:from>
    <xdr:ext cx="469744" cy="259045"/>
    <xdr:sp macro="" textlink="">
      <xdr:nvSpPr>
        <xdr:cNvPr id="667" name="テキスト ボックス 666"/>
        <xdr:cNvSpPr txBox="1"/>
      </xdr:nvSpPr>
      <xdr:spPr>
        <a:xfrm>
          <a:off x="14357428" y="1364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3893</xdr:rowOff>
    </xdr:from>
    <xdr:to>
      <xdr:col>67</xdr:col>
      <xdr:colOff>101600</xdr:colOff>
      <xdr:row>79</xdr:row>
      <xdr:rowOff>105493</xdr:rowOff>
    </xdr:to>
    <xdr:sp macro="" textlink="">
      <xdr:nvSpPr>
        <xdr:cNvPr id="670" name="楕円 669"/>
        <xdr:cNvSpPr/>
      </xdr:nvSpPr>
      <xdr:spPr>
        <a:xfrm>
          <a:off x="12763500" y="13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96620</xdr:rowOff>
    </xdr:from>
    <xdr:ext cx="469744" cy="259045"/>
    <xdr:sp macro="" textlink="">
      <xdr:nvSpPr>
        <xdr:cNvPr id="671" name="テキスト ボックス 670"/>
        <xdr:cNvSpPr txBox="1"/>
      </xdr:nvSpPr>
      <xdr:spPr>
        <a:xfrm>
          <a:off x="12579428" y="136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7" name="直線コネクタ 696"/>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8"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699" name="直線コネクタ 698"/>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0"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1" name="直線コネクタ 700"/>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45757</xdr:rowOff>
    </xdr:from>
    <xdr:to>
      <xdr:col>85</xdr:col>
      <xdr:colOff>127000</xdr:colOff>
      <xdr:row>92</xdr:row>
      <xdr:rowOff>83911</xdr:rowOff>
    </xdr:to>
    <xdr:cxnSp macro="">
      <xdr:nvCxnSpPr>
        <xdr:cNvPr id="702" name="直線コネクタ 701"/>
        <xdr:cNvCxnSpPr/>
      </xdr:nvCxnSpPr>
      <xdr:spPr>
        <a:xfrm flipV="1">
          <a:off x="15481300" y="15819157"/>
          <a:ext cx="8382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3"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4" name="フローチャート: 判断 703"/>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70118</xdr:rowOff>
    </xdr:from>
    <xdr:to>
      <xdr:col>81</xdr:col>
      <xdr:colOff>50800</xdr:colOff>
      <xdr:row>92</xdr:row>
      <xdr:rowOff>83911</xdr:rowOff>
    </xdr:to>
    <xdr:cxnSp macro="">
      <xdr:nvCxnSpPr>
        <xdr:cNvPr id="705" name="直線コネクタ 704"/>
        <xdr:cNvCxnSpPr/>
      </xdr:nvCxnSpPr>
      <xdr:spPr>
        <a:xfrm>
          <a:off x="14592300" y="15843518"/>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6" name="フローチャート: 判断 705"/>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7" name="テキスト ボックス 706"/>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31235</xdr:rowOff>
    </xdr:from>
    <xdr:to>
      <xdr:col>76</xdr:col>
      <xdr:colOff>114300</xdr:colOff>
      <xdr:row>92</xdr:row>
      <xdr:rowOff>70118</xdr:rowOff>
    </xdr:to>
    <xdr:cxnSp macro="">
      <xdr:nvCxnSpPr>
        <xdr:cNvPr id="708" name="直線コネクタ 707"/>
        <xdr:cNvCxnSpPr/>
      </xdr:nvCxnSpPr>
      <xdr:spPr>
        <a:xfrm>
          <a:off x="13703300" y="15804635"/>
          <a:ext cx="889000" cy="3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09" name="フローチャート: 判断 708"/>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0" name="テキスト ボックス 709"/>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31235</xdr:rowOff>
    </xdr:from>
    <xdr:to>
      <xdr:col>71</xdr:col>
      <xdr:colOff>177800</xdr:colOff>
      <xdr:row>92</xdr:row>
      <xdr:rowOff>43666</xdr:rowOff>
    </xdr:to>
    <xdr:cxnSp macro="">
      <xdr:nvCxnSpPr>
        <xdr:cNvPr id="711" name="直線コネクタ 710"/>
        <xdr:cNvCxnSpPr/>
      </xdr:nvCxnSpPr>
      <xdr:spPr>
        <a:xfrm flipV="1">
          <a:off x="12814300" y="15804635"/>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2" name="フローチャート: 判断 711"/>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3" name="テキスト ボックス 712"/>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4" name="フローチャート: 判断 713"/>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5" name="テキスト ボックス 714"/>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166407</xdr:rowOff>
    </xdr:from>
    <xdr:to>
      <xdr:col>85</xdr:col>
      <xdr:colOff>177800</xdr:colOff>
      <xdr:row>92</xdr:row>
      <xdr:rowOff>96557</xdr:rowOff>
    </xdr:to>
    <xdr:sp macro="" textlink="">
      <xdr:nvSpPr>
        <xdr:cNvPr id="721" name="楕円 720"/>
        <xdr:cNvSpPr/>
      </xdr:nvSpPr>
      <xdr:spPr>
        <a:xfrm>
          <a:off x="16268700" y="157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17834</xdr:rowOff>
    </xdr:from>
    <xdr:ext cx="599010" cy="259045"/>
    <xdr:sp macro="" textlink="">
      <xdr:nvSpPr>
        <xdr:cNvPr id="722" name="公債費該当値テキスト"/>
        <xdr:cNvSpPr txBox="1"/>
      </xdr:nvSpPr>
      <xdr:spPr>
        <a:xfrm>
          <a:off x="16370300" y="1561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33111</xdr:rowOff>
    </xdr:from>
    <xdr:to>
      <xdr:col>81</xdr:col>
      <xdr:colOff>101600</xdr:colOff>
      <xdr:row>92</xdr:row>
      <xdr:rowOff>134711</xdr:rowOff>
    </xdr:to>
    <xdr:sp macro="" textlink="">
      <xdr:nvSpPr>
        <xdr:cNvPr id="723" name="楕円 722"/>
        <xdr:cNvSpPr/>
      </xdr:nvSpPr>
      <xdr:spPr>
        <a:xfrm>
          <a:off x="15430500" y="158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151238</xdr:rowOff>
    </xdr:from>
    <xdr:ext cx="599010" cy="259045"/>
    <xdr:sp macro="" textlink="">
      <xdr:nvSpPr>
        <xdr:cNvPr id="724" name="テキスト ボックス 723"/>
        <xdr:cNvSpPr txBox="1"/>
      </xdr:nvSpPr>
      <xdr:spPr>
        <a:xfrm>
          <a:off x="15181795" y="1558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19318</xdr:rowOff>
    </xdr:from>
    <xdr:to>
      <xdr:col>76</xdr:col>
      <xdr:colOff>165100</xdr:colOff>
      <xdr:row>92</xdr:row>
      <xdr:rowOff>120918</xdr:rowOff>
    </xdr:to>
    <xdr:sp macro="" textlink="">
      <xdr:nvSpPr>
        <xdr:cNvPr id="725" name="楕円 724"/>
        <xdr:cNvSpPr/>
      </xdr:nvSpPr>
      <xdr:spPr>
        <a:xfrm>
          <a:off x="14541500" y="157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137445</xdr:rowOff>
    </xdr:from>
    <xdr:ext cx="599010" cy="259045"/>
    <xdr:sp macro="" textlink="">
      <xdr:nvSpPr>
        <xdr:cNvPr id="726" name="テキスト ボックス 725"/>
        <xdr:cNvSpPr txBox="1"/>
      </xdr:nvSpPr>
      <xdr:spPr>
        <a:xfrm>
          <a:off x="14292795" y="1556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151885</xdr:rowOff>
    </xdr:from>
    <xdr:to>
      <xdr:col>72</xdr:col>
      <xdr:colOff>38100</xdr:colOff>
      <xdr:row>92</xdr:row>
      <xdr:rowOff>82035</xdr:rowOff>
    </xdr:to>
    <xdr:sp macro="" textlink="">
      <xdr:nvSpPr>
        <xdr:cNvPr id="727" name="楕円 726"/>
        <xdr:cNvSpPr/>
      </xdr:nvSpPr>
      <xdr:spPr>
        <a:xfrm>
          <a:off x="13652500" y="157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98562</xdr:rowOff>
    </xdr:from>
    <xdr:ext cx="599010" cy="259045"/>
    <xdr:sp macro="" textlink="">
      <xdr:nvSpPr>
        <xdr:cNvPr id="728" name="テキスト ボックス 727"/>
        <xdr:cNvSpPr txBox="1"/>
      </xdr:nvSpPr>
      <xdr:spPr>
        <a:xfrm>
          <a:off x="13403795" y="1552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164316</xdr:rowOff>
    </xdr:from>
    <xdr:to>
      <xdr:col>67</xdr:col>
      <xdr:colOff>101600</xdr:colOff>
      <xdr:row>92</xdr:row>
      <xdr:rowOff>94466</xdr:rowOff>
    </xdr:to>
    <xdr:sp macro="" textlink="">
      <xdr:nvSpPr>
        <xdr:cNvPr id="729" name="楕円 728"/>
        <xdr:cNvSpPr/>
      </xdr:nvSpPr>
      <xdr:spPr>
        <a:xfrm>
          <a:off x="12763500" y="157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110993</xdr:rowOff>
    </xdr:from>
    <xdr:ext cx="599010" cy="259045"/>
    <xdr:sp macro="" textlink="">
      <xdr:nvSpPr>
        <xdr:cNvPr id="730" name="テキスト ボックス 729"/>
        <xdr:cNvSpPr txBox="1"/>
      </xdr:nvSpPr>
      <xdr:spPr>
        <a:xfrm>
          <a:off x="12514795" y="1554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4" name="テキスト ボックス 74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6" name="テキスト ボックス 74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8" name="テキスト ボックス 74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0" name="テキスト ボックス 74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2" name="テキスト ボックス 75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4" name="直線コネクタ 753"/>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7"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8" name="直線コネクタ 757"/>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0"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1" name="フローチャート: 判断 76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3" name="フローチャート: 判断 762"/>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4" name="テキスト ボックス 763"/>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6" name="フローチャート: 判断 765"/>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7" name="テキスト ボックス 766"/>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69" name="フローチャート: 判断 768"/>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0" name="テキスト ボックス 769"/>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1" name="フローチャート: 判断 770"/>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2" name="テキスト ボックス 771"/>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農林水産業費においては、住民一人当たり</a:t>
          </a:r>
          <a:r>
            <a:rPr kumimoji="1" lang="en-US" altLang="ja-JP" sz="1300">
              <a:latin typeface="ＭＳ Ｐゴシック" panose="020B0600070205080204" pitchFamily="50" charset="-128"/>
              <a:ea typeface="ＭＳ Ｐゴシック" panose="020B0600070205080204" pitchFamily="50" charset="-128"/>
            </a:rPr>
            <a:t>425,464</a:t>
          </a:r>
          <a:r>
            <a:rPr kumimoji="1" lang="ja-JP" altLang="en-US" sz="1300">
              <a:latin typeface="ＭＳ Ｐゴシック" panose="020B0600070205080204" pitchFamily="50" charset="-128"/>
              <a:ea typeface="ＭＳ Ｐゴシック" panose="020B0600070205080204" pitchFamily="50" charset="-128"/>
            </a:rPr>
            <a:t>円となっており、類似団体及び全国平均を大きく上回っています。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主な要因として、本町の一次産業である酪農業・漁業にかかる経費が多額であることがあげられます。</a:t>
          </a:r>
        </a:p>
        <a:p>
          <a:r>
            <a:rPr kumimoji="1" lang="ja-JP" altLang="en-US" sz="1300">
              <a:latin typeface="ＭＳ Ｐゴシック" panose="020B0600070205080204" pitchFamily="50" charset="-128"/>
              <a:ea typeface="ＭＳ Ｐゴシック" panose="020B0600070205080204" pitchFamily="50" charset="-128"/>
            </a:rPr>
            <a:t>　また、土木費・教育費においては、広大な行政面積を有している特異な地域性から、道路関係にかかる経費、義務教育施設整備事業等が多額であるため、類似団体及び全国平均を大きく上回っている状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財政調整基金を繰り入れたため、残高が減少しましたが、年度末残高と当該年度実質収支額の合計額が、標準財政規模の２０％以上となるよう財政基盤の確保に努めました。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全会計において赤字となっておらず、黒字額の約８割は別海町水道事業会計によるものとなっています。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元利償還金は、概ね横ばいとなっており、今後も同水準を保ちながら、計画的な財政運営に努めていきます。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また、基本的には交付税措置のある地方債を借り入れており、元利償還金に対する算入公債費率はある程度維持されるため、実質公債費比率の分子も、同水準を維持できるものと見込まれます。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北海道別海町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充当可能基金は、前年度から減少していますが、交付税措置のある地方債を借り入れていることから、基準財政需要額算入見込額は今後も同水準を維持できるものと見込まれます。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今後においても、財政上有利な地方債を活用しながら、バランスの取れた財政運営に努めます。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北海道別海町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額交付等により財政調整基金を４億５千万円取り崩したこと、公債費が高止まりしていることから、償還のために減債基金を５千４百万円取り崩したこと等により、基金全体として５億２千８百万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３０年度以降給食センターの建設等といった事業が控えているため、基金残高は減少していく見込みですが、景気の動向や交付税の交付状況に柔軟に対応できるよう、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・生涯学習振興基金は、平成３０年度から始まる生涯学習センター建設事業に係る経費の財源として、今後４年間で取り崩しが予定されています。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・別海町生涯学習振興基金：生涯学習の推進、芸術文化の振興発展に資するための経費に充てる。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・別海町標津線代替輸送確保基金：日本国有鉄道改革法等施行法に基づく代替輸送事業の財政需要に充てる。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・特定防衛施設周辺整備調整交付金基金：防衛施設周辺の生活環境の整備等に関する法律に規定する事業のうち規則で定める事業に要する経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・別海町地域福祉基金：在宅福祉の普及及び向上、健康及び生きがいづくりの推進その他の地域福祉の推進を図る事業に要する経費に充てる。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・別海町産業振興基金：酪農水産及び商工観光等の振興発展を図る。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・特定防衛施設周辺整備調整交付金基金：消防車購入、子ども医療費助成事業の財源に充当したことによる減。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・別海町生涯学習振興基金：平成３０年度から始まる生涯学習センター建設事業に係る経費の財源として、今後４年間で取り崩しが予定されています。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・景気の動向による市町村民税等の変動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・普通交付税が減額交付等により、財政調整基金を４億５千万円取り崩したことによる減。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・財政調整基金の残高は、標準財政規模の２０％以上となるよう財政基盤の確保に努めます。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・公債費が高止まりしている状況から、償還のために減債基金を５千４百万円取り崩したことによる減。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・地方債の償還計画を踏まえ、今後の財政状況に対応できるよう残高を確保していきます。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15,377
15,110
1,319.63
20,390,145
20,295,985
89,362
9,724,470
15,822,566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広大な面積を有している点から、道路関連資産が他団体より多く、特に道路舗装部の法耐用年数が短いため、有形固定資産減価償却率は</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平均を上回っております。</a:t>
          </a:r>
          <a:endParaRPr lang="ja-JP" altLang="ja-JP">
            <a:effectLst/>
          </a:endParaRPr>
        </a:p>
        <a:p>
          <a:r>
            <a:rPr kumimoji="1" lang="ja-JP" altLang="ja-JP" sz="1100">
              <a:solidFill>
                <a:schemeClr val="dk1"/>
              </a:solidFill>
              <a:effectLst/>
              <a:latin typeface="+mn-lt"/>
              <a:ea typeface="+mn-ea"/>
              <a:cs typeface="+mn-cs"/>
            </a:rPr>
            <a:t>　なお、本町の資産の大半をインフラ資産が占めており、それらを除くと、有形固定資産減価償却率は</a:t>
          </a:r>
          <a:r>
            <a:rPr kumimoji="1" lang="en-US" altLang="ja-JP" sz="1100">
              <a:solidFill>
                <a:schemeClr val="dk1"/>
              </a:solidFill>
              <a:effectLst/>
              <a:latin typeface="+mn-lt"/>
              <a:ea typeface="+mn-ea"/>
              <a:cs typeface="+mn-cs"/>
            </a:rPr>
            <a:t>56.6%</a:t>
          </a:r>
          <a:r>
            <a:rPr kumimoji="1" lang="ja-JP" altLang="ja-JP" sz="1100">
              <a:solidFill>
                <a:schemeClr val="dk1"/>
              </a:solidFill>
              <a:effectLst/>
              <a:latin typeface="+mn-lt"/>
              <a:ea typeface="+mn-ea"/>
              <a:cs typeface="+mn-cs"/>
            </a:rPr>
            <a:t>となります。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6" name="直線コネクタ 65"/>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7" name="有形固定資産減価償却率最小値テキスト"/>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8" name="直線コネクタ 67"/>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1" name="有形固定資産減価償却率平均値テキスト"/>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2" name="フローチャート: 判断 71"/>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3" name="フローチャート: 判断 72"/>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4" name="フローチャート: 判断 73"/>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115056</xdr:rowOff>
    </xdr:from>
    <xdr:to>
      <xdr:col>23</xdr:col>
      <xdr:colOff>136525</xdr:colOff>
      <xdr:row>27</xdr:row>
      <xdr:rowOff>45206</xdr:rowOff>
    </xdr:to>
    <xdr:sp macro="" textlink="">
      <xdr:nvSpPr>
        <xdr:cNvPr id="80" name="楕円 79"/>
        <xdr:cNvSpPr/>
      </xdr:nvSpPr>
      <xdr:spPr>
        <a:xfrm>
          <a:off x="4711700" y="53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137933</xdr:rowOff>
    </xdr:from>
    <xdr:ext cx="405111" cy="259045"/>
    <xdr:sp macro="" textlink="">
      <xdr:nvSpPr>
        <xdr:cNvPr id="81" name="有形固定資産減価償却率該当値テキスト"/>
        <xdr:cNvSpPr txBox="1"/>
      </xdr:nvSpPr>
      <xdr:spPr>
        <a:xfrm>
          <a:off x="4813300" y="519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15573</xdr:rowOff>
    </xdr:from>
    <xdr:to>
      <xdr:col>19</xdr:col>
      <xdr:colOff>187325</xdr:colOff>
      <xdr:row>27</xdr:row>
      <xdr:rowOff>117173</xdr:rowOff>
    </xdr:to>
    <xdr:sp macro="" textlink="">
      <xdr:nvSpPr>
        <xdr:cNvPr id="82" name="楕円 81"/>
        <xdr:cNvSpPr/>
      </xdr:nvSpPr>
      <xdr:spPr>
        <a:xfrm>
          <a:off x="4000500" y="54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165856</xdr:rowOff>
    </xdr:from>
    <xdr:to>
      <xdr:col>23</xdr:col>
      <xdr:colOff>85725</xdr:colOff>
      <xdr:row>27</xdr:row>
      <xdr:rowOff>66373</xdr:rowOff>
    </xdr:to>
    <xdr:cxnSp macro="">
      <xdr:nvCxnSpPr>
        <xdr:cNvPr id="83" name="直線コネクタ 82"/>
        <xdr:cNvCxnSpPr/>
      </xdr:nvCxnSpPr>
      <xdr:spPr>
        <a:xfrm flipV="1">
          <a:off x="4051300" y="5395081"/>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97820</xdr:rowOff>
    </xdr:from>
    <xdr:to>
      <xdr:col>15</xdr:col>
      <xdr:colOff>187325</xdr:colOff>
      <xdr:row>28</xdr:row>
      <xdr:rowOff>27970</xdr:rowOff>
    </xdr:to>
    <xdr:sp macro="" textlink="">
      <xdr:nvSpPr>
        <xdr:cNvPr id="84" name="楕円 83"/>
        <xdr:cNvSpPr/>
      </xdr:nvSpPr>
      <xdr:spPr>
        <a:xfrm>
          <a:off x="3238500" y="54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66373</xdr:rowOff>
    </xdr:from>
    <xdr:to>
      <xdr:col>19</xdr:col>
      <xdr:colOff>136525</xdr:colOff>
      <xdr:row>27</xdr:row>
      <xdr:rowOff>148620</xdr:rowOff>
    </xdr:to>
    <xdr:cxnSp macro="">
      <xdr:nvCxnSpPr>
        <xdr:cNvPr id="85" name="直線コネクタ 84"/>
        <xdr:cNvCxnSpPr/>
      </xdr:nvCxnSpPr>
      <xdr:spPr>
        <a:xfrm flipV="1">
          <a:off x="3289300" y="5467048"/>
          <a:ext cx="7620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97716</xdr:rowOff>
    </xdr:from>
    <xdr:ext cx="405111" cy="259045"/>
    <xdr:sp macro="" textlink="">
      <xdr:nvSpPr>
        <xdr:cNvPr id="86" name="n_1aveValue有形固定資産減価償却率"/>
        <xdr:cNvSpPr txBox="1"/>
      </xdr:nvSpPr>
      <xdr:spPr>
        <a:xfrm>
          <a:off x="38360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87" name="n_2aveValue有形固定資産減価償却率"/>
        <xdr:cNvSpPr txBox="1"/>
      </xdr:nvSpPr>
      <xdr:spPr>
        <a:xfrm>
          <a:off x="3086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133700</xdr:rowOff>
    </xdr:from>
    <xdr:ext cx="405111" cy="259045"/>
    <xdr:sp macro="" textlink="">
      <xdr:nvSpPr>
        <xdr:cNvPr id="88" name="n_1mainValue有形固定資産減価償却率"/>
        <xdr:cNvSpPr txBox="1"/>
      </xdr:nvSpPr>
      <xdr:spPr>
        <a:xfrm>
          <a:off x="3836044" y="519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44497</xdr:rowOff>
    </xdr:from>
    <xdr:ext cx="405111" cy="259045"/>
    <xdr:sp macro="" textlink="">
      <xdr:nvSpPr>
        <xdr:cNvPr id="89" name="n_2mainValue有形固定資産減価償却率"/>
        <xdr:cNvSpPr txBox="1"/>
      </xdr:nvSpPr>
      <xdr:spPr>
        <a:xfrm>
          <a:off x="3086744" y="527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債務償還可能年数は、将来負担額から充当可能基金を差し引き、業務活動収支で除した形で算出されます。</a:t>
          </a:r>
          <a:endParaRPr lang="ja-JP" altLang="ja-JP">
            <a:effectLst/>
          </a:endParaRPr>
        </a:p>
        <a:p>
          <a:r>
            <a:rPr kumimoji="1" lang="ja-JP" altLang="ja-JP" sz="1100">
              <a:solidFill>
                <a:schemeClr val="dk1"/>
              </a:solidFill>
              <a:effectLst/>
              <a:latin typeface="+mn-lt"/>
              <a:ea typeface="+mn-ea"/>
              <a:cs typeface="+mn-cs"/>
            </a:rPr>
            <a:t>　本町は各平均より下回っている状況です。</a:t>
          </a:r>
          <a:endParaRPr lang="ja-JP" altLang="ja-JP">
            <a:effectLst/>
          </a:endParaRPr>
        </a:p>
        <a:p>
          <a:r>
            <a:rPr kumimoji="1" lang="ja-JP" altLang="ja-JP" sz="1100">
              <a:solidFill>
                <a:schemeClr val="dk1"/>
              </a:solidFill>
              <a:effectLst/>
              <a:latin typeface="+mn-lt"/>
              <a:ea typeface="+mn-ea"/>
              <a:cs typeface="+mn-cs"/>
            </a:rPr>
            <a:t>　今後も、収支のバランスを考慮し、計画的な財政運営に努めていきます。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8" name="直線コネクタ 117"/>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9"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0" name="直線コネクタ 119"/>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2" name="直線コネクタ 12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23" name="債務償還可能年数平均値テキスト"/>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4" name="フローチャート: 判断 123"/>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0" name="楕円 129"/>
        <xdr:cNvSpPr/>
      </xdr:nvSpPr>
      <xdr:spPr>
        <a:xfrm>
          <a:off x="147447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31" name="債務償還可能年数該当値テキスト"/>
        <xdr:cNvSpPr txBox="1"/>
      </xdr:nvSpPr>
      <xdr:spPr>
        <a:xfrm>
          <a:off x="14846300" y="5893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15,377
15,110
1,319.63
20,390,145
20,295,985
89,362
9,724,470
15,822,566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70" name="楕円 69"/>
        <xdr:cNvSpPr/>
      </xdr:nvSpPr>
      <xdr:spPr>
        <a:xfrm>
          <a:off x="4584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5097</xdr:rowOff>
    </xdr:from>
    <xdr:ext cx="405111" cy="259045"/>
    <xdr:sp macro="" textlink="">
      <xdr:nvSpPr>
        <xdr:cNvPr id="71" name="【道路】&#10;有形固定資産減価償却率該当値テキスト"/>
        <xdr:cNvSpPr txBox="1"/>
      </xdr:nvSpPr>
      <xdr:spPr>
        <a:xfrm>
          <a:off x="4673600" y="583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67310</xdr:rowOff>
    </xdr:from>
    <xdr:to>
      <xdr:col>20</xdr:col>
      <xdr:colOff>38100</xdr:colOff>
      <xdr:row>34</xdr:row>
      <xdr:rowOff>168910</xdr:rowOff>
    </xdr:to>
    <xdr:sp macro="" textlink="">
      <xdr:nvSpPr>
        <xdr:cNvPr id="72" name="楕円 71"/>
        <xdr:cNvSpPr/>
      </xdr:nvSpPr>
      <xdr:spPr>
        <a:xfrm>
          <a:off x="3746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102870</xdr:rowOff>
    </xdr:from>
    <xdr:to>
      <xdr:col>24</xdr:col>
      <xdr:colOff>63500</xdr:colOff>
      <xdr:row>34</xdr:row>
      <xdr:rowOff>118110</xdr:rowOff>
    </xdr:to>
    <xdr:cxnSp macro="">
      <xdr:nvCxnSpPr>
        <xdr:cNvPr id="73" name="直線コネクタ 72"/>
        <xdr:cNvCxnSpPr/>
      </xdr:nvCxnSpPr>
      <xdr:spPr>
        <a:xfrm flipV="1">
          <a:off x="3797300" y="59321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74" name="楕円 73"/>
        <xdr:cNvSpPr/>
      </xdr:nvSpPr>
      <xdr:spPr>
        <a:xfrm>
          <a:off x="2857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118110</xdr:rowOff>
    </xdr:from>
    <xdr:to>
      <xdr:col>19</xdr:col>
      <xdr:colOff>177800</xdr:colOff>
      <xdr:row>34</xdr:row>
      <xdr:rowOff>160020</xdr:rowOff>
    </xdr:to>
    <xdr:cxnSp macro="">
      <xdr:nvCxnSpPr>
        <xdr:cNvPr id="75" name="直線コネクタ 74"/>
        <xdr:cNvCxnSpPr/>
      </xdr:nvCxnSpPr>
      <xdr:spPr>
        <a:xfrm flipV="1">
          <a:off x="2908300" y="5947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76"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102887</xdr:rowOff>
    </xdr:from>
    <xdr:ext cx="405111" cy="259045"/>
    <xdr:sp macro="" textlink="">
      <xdr:nvSpPr>
        <xdr:cNvPr id="77" name="n_2aveValue【道路】&#10;有形固定資産減価償却率"/>
        <xdr:cNvSpPr txBox="1"/>
      </xdr:nvSpPr>
      <xdr:spPr>
        <a:xfrm>
          <a:off x="2705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13987</xdr:rowOff>
    </xdr:from>
    <xdr:ext cx="405111" cy="259045"/>
    <xdr:sp macro="" textlink="">
      <xdr:nvSpPr>
        <xdr:cNvPr id="78" name="n_1mainValue【道路】&#10;有形固定資産減価償却率"/>
        <xdr:cNvSpPr txBox="1"/>
      </xdr:nvSpPr>
      <xdr:spPr>
        <a:xfrm>
          <a:off x="35820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55897</xdr:rowOff>
    </xdr:from>
    <xdr:ext cx="405111" cy="259045"/>
    <xdr:sp macro="" textlink="">
      <xdr:nvSpPr>
        <xdr:cNvPr id="79" name="n_2mainValue【道路】&#10;有形固定資産減価償却率"/>
        <xdr:cNvSpPr txBox="1"/>
      </xdr:nvSpPr>
      <xdr:spPr>
        <a:xfrm>
          <a:off x="2705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2" name="テキスト ボックス 91"/>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8" name="テキスト ボックス 9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0" name="テキスト ボックス 9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144679</xdr:rowOff>
    </xdr:from>
    <xdr:to>
      <xdr:col>54</xdr:col>
      <xdr:colOff>189865</xdr:colOff>
      <xdr:row>42</xdr:row>
      <xdr:rowOff>80137</xdr:rowOff>
    </xdr:to>
    <xdr:cxnSp macro="">
      <xdr:nvCxnSpPr>
        <xdr:cNvPr id="104" name="直線コネクタ 103"/>
        <xdr:cNvCxnSpPr/>
      </xdr:nvCxnSpPr>
      <xdr:spPr>
        <a:xfrm flipV="1">
          <a:off x="10476865" y="6659779"/>
          <a:ext cx="0" cy="6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83964</xdr:rowOff>
    </xdr:from>
    <xdr:ext cx="534377" cy="259045"/>
    <xdr:sp macro="" textlink="">
      <xdr:nvSpPr>
        <xdr:cNvPr id="105" name="【道路】&#10;一人当たり延長最小値テキスト"/>
        <xdr:cNvSpPr txBox="1"/>
      </xdr:nvSpPr>
      <xdr:spPr>
        <a:xfrm>
          <a:off x="10515600" y="7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80137</xdr:rowOff>
    </xdr:from>
    <xdr:to>
      <xdr:col>55</xdr:col>
      <xdr:colOff>88900</xdr:colOff>
      <xdr:row>42</xdr:row>
      <xdr:rowOff>80137</xdr:rowOff>
    </xdr:to>
    <xdr:cxnSp macro="">
      <xdr:nvCxnSpPr>
        <xdr:cNvPr id="106" name="直線コネクタ 105"/>
        <xdr:cNvCxnSpPr/>
      </xdr:nvCxnSpPr>
      <xdr:spPr>
        <a:xfrm>
          <a:off x="10388600" y="7281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91355</xdr:rowOff>
    </xdr:from>
    <xdr:ext cx="534377" cy="259045"/>
    <xdr:sp macro="" textlink="">
      <xdr:nvSpPr>
        <xdr:cNvPr id="107" name="【道路】&#10;一人当たり延長最大値テキスト"/>
        <xdr:cNvSpPr txBox="1"/>
      </xdr:nvSpPr>
      <xdr:spPr>
        <a:xfrm>
          <a:off x="10515600" y="64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144679</xdr:rowOff>
    </xdr:from>
    <xdr:to>
      <xdr:col>55</xdr:col>
      <xdr:colOff>88900</xdr:colOff>
      <xdr:row>38</xdr:row>
      <xdr:rowOff>144679</xdr:rowOff>
    </xdr:to>
    <xdr:cxnSp macro="">
      <xdr:nvCxnSpPr>
        <xdr:cNvPr id="108" name="直線コネクタ 107"/>
        <xdr:cNvCxnSpPr/>
      </xdr:nvCxnSpPr>
      <xdr:spPr>
        <a:xfrm>
          <a:off x="10388600" y="665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154957</xdr:rowOff>
    </xdr:from>
    <xdr:ext cx="534377" cy="259045"/>
    <xdr:sp macro="" textlink="">
      <xdr:nvSpPr>
        <xdr:cNvPr id="109" name="【道路】&#10;一人当たり延長平均値テキスト"/>
        <xdr:cNvSpPr txBox="1"/>
      </xdr:nvSpPr>
      <xdr:spPr>
        <a:xfrm>
          <a:off x="10515600" y="7012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5080</xdr:rowOff>
    </xdr:from>
    <xdr:to>
      <xdr:col>55</xdr:col>
      <xdr:colOff>50800</xdr:colOff>
      <xdr:row>41</xdr:row>
      <xdr:rowOff>106680</xdr:rowOff>
    </xdr:to>
    <xdr:sp macro="" textlink="">
      <xdr:nvSpPr>
        <xdr:cNvPr id="110" name="フローチャート: 判断 109"/>
        <xdr:cNvSpPr/>
      </xdr:nvSpPr>
      <xdr:spPr>
        <a:xfrm>
          <a:off x="104267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45898</xdr:rowOff>
    </xdr:from>
    <xdr:to>
      <xdr:col>50</xdr:col>
      <xdr:colOff>165100</xdr:colOff>
      <xdr:row>41</xdr:row>
      <xdr:rowOff>147498</xdr:rowOff>
    </xdr:to>
    <xdr:sp macro="" textlink="">
      <xdr:nvSpPr>
        <xdr:cNvPr id="111" name="フローチャート: 判断 110"/>
        <xdr:cNvSpPr/>
      </xdr:nvSpPr>
      <xdr:spPr>
        <a:xfrm>
          <a:off x="9588500" y="707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108724</xdr:rowOff>
    </xdr:from>
    <xdr:to>
      <xdr:col>46</xdr:col>
      <xdr:colOff>38100</xdr:colOff>
      <xdr:row>41</xdr:row>
      <xdr:rowOff>38874</xdr:rowOff>
    </xdr:to>
    <xdr:sp macro="" textlink="">
      <xdr:nvSpPr>
        <xdr:cNvPr id="112" name="フローチャート: 判断 111"/>
        <xdr:cNvSpPr/>
      </xdr:nvSpPr>
      <xdr:spPr>
        <a:xfrm>
          <a:off x="8699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93879</xdr:rowOff>
    </xdr:from>
    <xdr:to>
      <xdr:col>55</xdr:col>
      <xdr:colOff>50800</xdr:colOff>
      <xdr:row>39</xdr:row>
      <xdr:rowOff>24029</xdr:rowOff>
    </xdr:to>
    <xdr:sp macro="" textlink="">
      <xdr:nvSpPr>
        <xdr:cNvPr id="118" name="楕円 117"/>
        <xdr:cNvSpPr/>
      </xdr:nvSpPr>
      <xdr:spPr>
        <a:xfrm>
          <a:off x="10426700" y="66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46906</xdr:rowOff>
    </xdr:from>
    <xdr:ext cx="534377" cy="259045"/>
    <xdr:sp macro="" textlink="">
      <xdr:nvSpPr>
        <xdr:cNvPr id="119" name="【道路】&#10;一人当たり延長該当値テキスト"/>
        <xdr:cNvSpPr txBox="1"/>
      </xdr:nvSpPr>
      <xdr:spPr>
        <a:xfrm>
          <a:off x="10515600" y="656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100190</xdr:rowOff>
    </xdr:from>
    <xdr:to>
      <xdr:col>50</xdr:col>
      <xdr:colOff>165100</xdr:colOff>
      <xdr:row>39</xdr:row>
      <xdr:rowOff>30340</xdr:rowOff>
    </xdr:to>
    <xdr:sp macro="" textlink="">
      <xdr:nvSpPr>
        <xdr:cNvPr id="120" name="楕円 119"/>
        <xdr:cNvSpPr/>
      </xdr:nvSpPr>
      <xdr:spPr>
        <a:xfrm>
          <a:off x="9588500" y="66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144679</xdr:rowOff>
    </xdr:from>
    <xdr:to>
      <xdr:col>55</xdr:col>
      <xdr:colOff>0</xdr:colOff>
      <xdr:row>38</xdr:row>
      <xdr:rowOff>150990</xdr:rowOff>
    </xdr:to>
    <xdr:cxnSp macro="">
      <xdr:nvCxnSpPr>
        <xdr:cNvPr id="121" name="直線コネクタ 120"/>
        <xdr:cNvCxnSpPr/>
      </xdr:nvCxnSpPr>
      <xdr:spPr>
        <a:xfrm flipV="1">
          <a:off x="9639300" y="6659779"/>
          <a:ext cx="8382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94653</xdr:rowOff>
    </xdr:from>
    <xdr:to>
      <xdr:col>46</xdr:col>
      <xdr:colOff>38100</xdr:colOff>
      <xdr:row>35</xdr:row>
      <xdr:rowOff>24803</xdr:rowOff>
    </xdr:to>
    <xdr:sp macro="" textlink="">
      <xdr:nvSpPr>
        <xdr:cNvPr id="122" name="楕円 121"/>
        <xdr:cNvSpPr/>
      </xdr:nvSpPr>
      <xdr:spPr>
        <a:xfrm>
          <a:off x="8699500" y="59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145453</xdr:rowOff>
    </xdr:from>
    <xdr:to>
      <xdr:col>50</xdr:col>
      <xdr:colOff>114300</xdr:colOff>
      <xdr:row>38</xdr:row>
      <xdr:rowOff>150990</xdr:rowOff>
    </xdr:to>
    <xdr:cxnSp macro="">
      <xdr:nvCxnSpPr>
        <xdr:cNvPr id="123" name="直線コネクタ 122"/>
        <xdr:cNvCxnSpPr/>
      </xdr:nvCxnSpPr>
      <xdr:spPr>
        <a:xfrm>
          <a:off x="8750300" y="5974753"/>
          <a:ext cx="889000" cy="69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138625</xdr:rowOff>
    </xdr:from>
    <xdr:ext cx="534377" cy="259045"/>
    <xdr:sp macro="" textlink="">
      <xdr:nvSpPr>
        <xdr:cNvPr id="124" name="n_1aveValue【道路】&#10;一人当たり延長"/>
        <xdr:cNvSpPr txBox="1"/>
      </xdr:nvSpPr>
      <xdr:spPr>
        <a:xfrm>
          <a:off x="9359411" y="716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30001</xdr:rowOff>
    </xdr:from>
    <xdr:ext cx="534377" cy="259045"/>
    <xdr:sp macro="" textlink="">
      <xdr:nvSpPr>
        <xdr:cNvPr id="125" name="n_2aveValue【道路】&#10;一人当たり延長"/>
        <xdr:cNvSpPr txBox="1"/>
      </xdr:nvSpPr>
      <xdr:spPr>
        <a:xfrm>
          <a:off x="8483111" y="70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46867</xdr:rowOff>
    </xdr:from>
    <xdr:ext cx="534377" cy="259045"/>
    <xdr:sp macro="" textlink="">
      <xdr:nvSpPr>
        <xdr:cNvPr id="126" name="n_1mainValue【道路】&#10;一人当たり延長"/>
        <xdr:cNvSpPr txBox="1"/>
      </xdr:nvSpPr>
      <xdr:spPr>
        <a:xfrm>
          <a:off x="9359411" y="63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41330</xdr:rowOff>
    </xdr:from>
    <xdr:ext cx="599010" cy="259045"/>
    <xdr:sp macro="" textlink="">
      <xdr:nvSpPr>
        <xdr:cNvPr id="127" name="n_2mainValue【道路】&#10;一人当たり延長"/>
        <xdr:cNvSpPr txBox="1"/>
      </xdr:nvSpPr>
      <xdr:spPr>
        <a:xfrm>
          <a:off x="8450794" y="569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9" name="直線コネクタ 13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0" name="テキスト ボックス 13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3" name="直線コネクタ 14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4" name="テキスト ボックス 14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6" name="テキスト ボックス 14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8" name="直線コネクタ 147"/>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0" name="直線コネクタ 14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1"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2" name="直線コネクタ 151"/>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3" name="【橋りょう・トンネ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4" name="フローチャート: 判断 15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5" name="フローチャート: 判断 154"/>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6" name="フローチャート: 判断 155"/>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2" name="楕円 161"/>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63" name="【橋りょう・トンネ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64" name="楕円 163"/>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61</xdr:row>
      <xdr:rowOff>40005</xdr:rowOff>
    </xdr:to>
    <xdr:cxnSp macro="">
      <xdr:nvCxnSpPr>
        <xdr:cNvPr id="165" name="直線コネクタ 164"/>
        <xdr:cNvCxnSpPr/>
      </xdr:nvCxnSpPr>
      <xdr:spPr>
        <a:xfrm flipV="1">
          <a:off x="3797300" y="104127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66" name="楕円 165"/>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125730</xdr:rowOff>
    </xdr:to>
    <xdr:cxnSp macro="">
      <xdr:nvCxnSpPr>
        <xdr:cNvPr id="167" name="直線コネクタ 166"/>
        <xdr:cNvCxnSpPr/>
      </xdr:nvCxnSpPr>
      <xdr:spPr>
        <a:xfrm flipV="1">
          <a:off x="2908300" y="104984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68"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69"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70" name="n_1mainValue【橋りょう・トンネ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171" name="n_2mainValue【橋りょう・トンネ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2" name="直線コネクタ 18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3" name="テキスト ボックス 18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4" name="直線コネクタ 18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5" name="テキスト ボックス 18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6" name="直線コネクタ 18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7" name="テキスト ボックス 18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8" name="直線コネクタ 18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9" name="テキスト ボックス 18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0" name="直線コネクタ 18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1" name="テキスト ボックス 19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2" name="直線コネクタ 19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3" name="テキスト ボックス 19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97" name="直線コネクタ 196"/>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98"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9" name="直線コネクタ 198"/>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200"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201" name="直線コネクタ 200"/>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202"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203" name="フローチャート: 判断 202"/>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204" name="フローチャート: 判断 203"/>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5" name="フローチャート: 判断 204"/>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96353</xdr:rowOff>
    </xdr:from>
    <xdr:to>
      <xdr:col>55</xdr:col>
      <xdr:colOff>50800</xdr:colOff>
      <xdr:row>56</xdr:row>
      <xdr:rowOff>26503</xdr:rowOff>
    </xdr:to>
    <xdr:sp macro="" textlink="">
      <xdr:nvSpPr>
        <xdr:cNvPr id="211" name="楕円 210"/>
        <xdr:cNvSpPr/>
      </xdr:nvSpPr>
      <xdr:spPr>
        <a:xfrm>
          <a:off x="10426700" y="95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49380</xdr:rowOff>
    </xdr:from>
    <xdr:ext cx="690189" cy="259045"/>
    <xdr:sp macro="" textlink="">
      <xdr:nvSpPr>
        <xdr:cNvPr id="212" name="【橋りょう・トンネル】&#10;一人当たり有形固定資産（償却資産）額該当値テキスト"/>
        <xdr:cNvSpPr txBox="1"/>
      </xdr:nvSpPr>
      <xdr:spPr>
        <a:xfrm>
          <a:off x="10515600" y="9479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112845</xdr:rowOff>
    </xdr:from>
    <xdr:to>
      <xdr:col>50</xdr:col>
      <xdr:colOff>165100</xdr:colOff>
      <xdr:row>56</xdr:row>
      <xdr:rowOff>42995</xdr:rowOff>
    </xdr:to>
    <xdr:sp macro="" textlink="">
      <xdr:nvSpPr>
        <xdr:cNvPr id="213" name="楕円 212"/>
        <xdr:cNvSpPr/>
      </xdr:nvSpPr>
      <xdr:spPr>
        <a:xfrm>
          <a:off x="9588500" y="95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147153</xdr:rowOff>
    </xdr:from>
    <xdr:to>
      <xdr:col>55</xdr:col>
      <xdr:colOff>0</xdr:colOff>
      <xdr:row>55</xdr:row>
      <xdr:rowOff>163645</xdr:rowOff>
    </xdr:to>
    <xdr:cxnSp macro="">
      <xdr:nvCxnSpPr>
        <xdr:cNvPr id="214" name="直線コネクタ 213"/>
        <xdr:cNvCxnSpPr/>
      </xdr:nvCxnSpPr>
      <xdr:spPr>
        <a:xfrm flipV="1">
          <a:off x="9639300" y="9576903"/>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136658</xdr:rowOff>
    </xdr:from>
    <xdr:to>
      <xdr:col>46</xdr:col>
      <xdr:colOff>38100</xdr:colOff>
      <xdr:row>56</xdr:row>
      <xdr:rowOff>66808</xdr:rowOff>
    </xdr:to>
    <xdr:sp macro="" textlink="">
      <xdr:nvSpPr>
        <xdr:cNvPr id="215" name="楕円 214"/>
        <xdr:cNvSpPr/>
      </xdr:nvSpPr>
      <xdr:spPr>
        <a:xfrm>
          <a:off x="8699500" y="9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163645</xdr:rowOff>
    </xdr:from>
    <xdr:to>
      <xdr:col>50</xdr:col>
      <xdr:colOff>114300</xdr:colOff>
      <xdr:row>56</xdr:row>
      <xdr:rowOff>16008</xdr:rowOff>
    </xdr:to>
    <xdr:cxnSp macro="">
      <xdr:nvCxnSpPr>
        <xdr:cNvPr id="216" name="直線コネクタ 215"/>
        <xdr:cNvCxnSpPr/>
      </xdr:nvCxnSpPr>
      <xdr:spPr>
        <a:xfrm flipV="1">
          <a:off x="8750300" y="9593395"/>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93027</xdr:rowOff>
    </xdr:from>
    <xdr:ext cx="599010" cy="259045"/>
    <xdr:sp macro="" textlink="">
      <xdr:nvSpPr>
        <xdr:cNvPr id="217" name="n_1aveValue【橋りょう・トンネル】&#10;一人当たり有形固定資産（償却資産）額"/>
        <xdr:cNvSpPr txBox="1"/>
      </xdr:nvSpPr>
      <xdr:spPr>
        <a:xfrm>
          <a:off x="93270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63957</xdr:rowOff>
    </xdr:from>
    <xdr:ext cx="599010" cy="259045"/>
    <xdr:sp macro="" textlink="">
      <xdr:nvSpPr>
        <xdr:cNvPr id="218" name="n_2aveValue【橋りょう・トンネル】&#10;一人当たり有形固定資産（償却資産）額"/>
        <xdr:cNvSpPr txBox="1"/>
      </xdr:nvSpPr>
      <xdr:spPr>
        <a:xfrm>
          <a:off x="8450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59522</xdr:rowOff>
    </xdr:from>
    <xdr:ext cx="690189" cy="259045"/>
    <xdr:sp macro="" textlink="">
      <xdr:nvSpPr>
        <xdr:cNvPr id="219" name="n_1mainValue【橋りょう・トンネル】&#10;一人当たり有形固定資産（償却資産）額"/>
        <xdr:cNvSpPr txBox="1"/>
      </xdr:nvSpPr>
      <xdr:spPr>
        <a:xfrm>
          <a:off x="9281505" y="931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83335</xdr:rowOff>
    </xdr:from>
    <xdr:ext cx="690189" cy="259045"/>
    <xdr:sp macro="" textlink="">
      <xdr:nvSpPr>
        <xdr:cNvPr id="220" name="n_2mainValue【橋りょう・トンネル】&#10;一人当たり有形固定資産（償却資産）額"/>
        <xdr:cNvSpPr txBox="1"/>
      </xdr:nvSpPr>
      <xdr:spPr>
        <a:xfrm>
          <a:off x="8405205" y="93416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3" name="テキスト ボックス 23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9" name="テキスト ボックス 23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43" name="直線コネクタ 242"/>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44"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45" name="直線コネクタ 244"/>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7" name="直線コネクタ 24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133621</xdr:rowOff>
    </xdr:from>
    <xdr:ext cx="405111" cy="259045"/>
    <xdr:sp macro="" textlink="">
      <xdr:nvSpPr>
        <xdr:cNvPr id="248" name="【公営住宅】&#10;有形固定資産減価償却率平均値テキスト"/>
        <xdr:cNvSpPr txBox="1"/>
      </xdr:nvSpPr>
      <xdr:spPr>
        <a:xfrm>
          <a:off x="4673600" y="1402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9" name="フローチャート: 判断 248"/>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50" name="フローチャート: 判断 249"/>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51" name="フローチャート: 判断 250"/>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257" name="楕円 256"/>
        <xdr:cNvSpPr/>
      </xdr:nvSpPr>
      <xdr:spPr>
        <a:xfrm>
          <a:off x="4584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101109</xdr:rowOff>
    </xdr:from>
    <xdr:ext cx="405111" cy="259045"/>
    <xdr:sp macro="" textlink="">
      <xdr:nvSpPr>
        <xdr:cNvPr id="258" name="【公営住宅】&#10;有形固定資産減価償却率該当値テキスト"/>
        <xdr:cNvSpPr txBox="1"/>
      </xdr:nvSpPr>
      <xdr:spPr>
        <a:xfrm>
          <a:off x="4673600" y="1450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58165</xdr:rowOff>
    </xdr:from>
    <xdr:to>
      <xdr:col>20</xdr:col>
      <xdr:colOff>38100</xdr:colOff>
      <xdr:row>85</xdr:row>
      <xdr:rowOff>159765</xdr:rowOff>
    </xdr:to>
    <xdr:sp macro="" textlink="">
      <xdr:nvSpPr>
        <xdr:cNvPr id="259" name="楕円 258"/>
        <xdr:cNvSpPr/>
      </xdr:nvSpPr>
      <xdr:spPr>
        <a:xfrm>
          <a:off x="3746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65532</xdr:rowOff>
    </xdr:from>
    <xdr:to>
      <xdr:col>24</xdr:col>
      <xdr:colOff>63500</xdr:colOff>
      <xdr:row>85</xdr:row>
      <xdr:rowOff>108965</xdr:rowOff>
    </xdr:to>
    <xdr:cxnSp macro="">
      <xdr:nvCxnSpPr>
        <xdr:cNvPr id="260" name="直線コネクタ 259"/>
        <xdr:cNvCxnSpPr/>
      </xdr:nvCxnSpPr>
      <xdr:spPr>
        <a:xfrm flipV="1">
          <a:off x="3797300" y="146387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110744</xdr:rowOff>
    </xdr:from>
    <xdr:to>
      <xdr:col>15</xdr:col>
      <xdr:colOff>101600</xdr:colOff>
      <xdr:row>86</xdr:row>
      <xdr:rowOff>40894</xdr:rowOff>
    </xdr:to>
    <xdr:sp macro="" textlink="">
      <xdr:nvSpPr>
        <xdr:cNvPr id="261" name="楕円 260"/>
        <xdr:cNvSpPr/>
      </xdr:nvSpPr>
      <xdr:spPr>
        <a:xfrm>
          <a:off x="2857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108965</xdr:rowOff>
    </xdr:from>
    <xdr:to>
      <xdr:col>19</xdr:col>
      <xdr:colOff>177800</xdr:colOff>
      <xdr:row>85</xdr:row>
      <xdr:rowOff>161544</xdr:rowOff>
    </xdr:to>
    <xdr:cxnSp macro="">
      <xdr:nvCxnSpPr>
        <xdr:cNvPr id="262" name="直線コネクタ 261"/>
        <xdr:cNvCxnSpPr/>
      </xdr:nvCxnSpPr>
      <xdr:spPr>
        <a:xfrm flipV="1">
          <a:off x="2908300" y="146822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160290</xdr:rowOff>
    </xdr:from>
    <xdr:ext cx="405111" cy="259045"/>
    <xdr:sp macro="" textlink="">
      <xdr:nvSpPr>
        <xdr:cNvPr id="263" name="n_1ave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64" name="n_2ave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150892</xdr:rowOff>
    </xdr:from>
    <xdr:ext cx="405111" cy="259045"/>
    <xdr:sp macro="" textlink="">
      <xdr:nvSpPr>
        <xdr:cNvPr id="265" name="n_1mainValue【公営住宅】&#10;有形固定資産減価償却率"/>
        <xdr:cNvSpPr txBox="1"/>
      </xdr:nvSpPr>
      <xdr:spPr>
        <a:xfrm>
          <a:off x="3582044" y="1472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32021</xdr:rowOff>
    </xdr:from>
    <xdr:ext cx="405111" cy="259045"/>
    <xdr:sp macro="" textlink="">
      <xdr:nvSpPr>
        <xdr:cNvPr id="266" name="n_2mainValue【公営住宅】&#10;有形固定資産減価償却率"/>
        <xdr:cNvSpPr txBox="1"/>
      </xdr:nvSpPr>
      <xdr:spPr>
        <a:xfrm>
          <a:off x="2705744"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90" name="直線コネクタ 289"/>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1"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2" name="直線コネクタ 291"/>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93"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94" name="直線コネクタ 293"/>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95" name="【公営住宅】&#10;一人当たり面積平均値テキスト"/>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96" name="フローチャート: 判断 295"/>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97" name="フローチャート: 判断 296"/>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98" name="フローチャート: 判断 297"/>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68072</xdr:rowOff>
    </xdr:from>
    <xdr:to>
      <xdr:col>55</xdr:col>
      <xdr:colOff>50800</xdr:colOff>
      <xdr:row>77</xdr:row>
      <xdr:rowOff>169672</xdr:rowOff>
    </xdr:to>
    <xdr:sp macro="" textlink="">
      <xdr:nvSpPr>
        <xdr:cNvPr id="304" name="楕円 303"/>
        <xdr:cNvSpPr/>
      </xdr:nvSpPr>
      <xdr:spPr>
        <a:xfrm>
          <a:off x="10426700" y="132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21099</xdr:rowOff>
    </xdr:from>
    <xdr:ext cx="469744" cy="259045"/>
    <xdr:sp macro="" textlink="">
      <xdr:nvSpPr>
        <xdr:cNvPr id="305" name="【公営住宅】&#10;一人当たり面積該当値テキスト"/>
        <xdr:cNvSpPr txBox="1"/>
      </xdr:nvSpPr>
      <xdr:spPr>
        <a:xfrm>
          <a:off x="10515600" y="1322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80263</xdr:rowOff>
    </xdr:from>
    <xdr:to>
      <xdr:col>50</xdr:col>
      <xdr:colOff>165100</xdr:colOff>
      <xdr:row>78</xdr:row>
      <xdr:rowOff>10413</xdr:rowOff>
    </xdr:to>
    <xdr:sp macro="" textlink="">
      <xdr:nvSpPr>
        <xdr:cNvPr id="306" name="楕円 305"/>
        <xdr:cNvSpPr/>
      </xdr:nvSpPr>
      <xdr:spPr>
        <a:xfrm>
          <a:off x="9588500" y="132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118872</xdr:rowOff>
    </xdr:from>
    <xdr:to>
      <xdr:col>55</xdr:col>
      <xdr:colOff>0</xdr:colOff>
      <xdr:row>77</xdr:row>
      <xdr:rowOff>131063</xdr:rowOff>
    </xdr:to>
    <xdr:cxnSp macro="">
      <xdr:nvCxnSpPr>
        <xdr:cNvPr id="307" name="直線コネクタ 306"/>
        <xdr:cNvCxnSpPr/>
      </xdr:nvCxnSpPr>
      <xdr:spPr>
        <a:xfrm flipV="1">
          <a:off x="9639300" y="13320522"/>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96265</xdr:rowOff>
    </xdr:from>
    <xdr:to>
      <xdr:col>46</xdr:col>
      <xdr:colOff>38100</xdr:colOff>
      <xdr:row>78</xdr:row>
      <xdr:rowOff>26415</xdr:rowOff>
    </xdr:to>
    <xdr:sp macro="" textlink="">
      <xdr:nvSpPr>
        <xdr:cNvPr id="308" name="楕円 307"/>
        <xdr:cNvSpPr/>
      </xdr:nvSpPr>
      <xdr:spPr>
        <a:xfrm>
          <a:off x="8699500" y="132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131063</xdr:rowOff>
    </xdr:from>
    <xdr:to>
      <xdr:col>50</xdr:col>
      <xdr:colOff>114300</xdr:colOff>
      <xdr:row>77</xdr:row>
      <xdr:rowOff>147065</xdr:rowOff>
    </xdr:to>
    <xdr:cxnSp macro="">
      <xdr:nvCxnSpPr>
        <xdr:cNvPr id="309" name="直線コネクタ 308"/>
        <xdr:cNvCxnSpPr/>
      </xdr:nvCxnSpPr>
      <xdr:spPr>
        <a:xfrm flipV="1">
          <a:off x="8750300" y="1333271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80027</xdr:rowOff>
    </xdr:from>
    <xdr:ext cx="469744" cy="259045"/>
    <xdr:sp macro="" textlink="">
      <xdr:nvSpPr>
        <xdr:cNvPr id="310" name="n_1aveValue【公営住宅】&#10;一人当たり面積"/>
        <xdr:cNvSpPr txBox="1"/>
      </xdr:nvSpPr>
      <xdr:spPr>
        <a:xfrm>
          <a:off x="9391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66312</xdr:rowOff>
    </xdr:from>
    <xdr:ext cx="469744" cy="259045"/>
    <xdr:sp macro="" textlink="">
      <xdr:nvSpPr>
        <xdr:cNvPr id="311" name="n_2aveValue【公営住宅】&#10;一人当たり面積"/>
        <xdr:cNvSpPr txBox="1"/>
      </xdr:nvSpPr>
      <xdr:spPr>
        <a:xfrm>
          <a:off x="8515427" y="13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26940</xdr:rowOff>
    </xdr:from>
    <xdr:ext cx="469744" cy="259045"/>
    <xdr:sp macro="" textlink="">
      <xdr:nvSpPr>
        <xdr:cNvPr id="312" name="n_1mainValue【公営住宅】&#10;一人当たり面積"/>
        <xdr:cNvSpPr txBox="1"/>
      </xdr:nvSpPr>
      <xdr:spPr>
        <a:xfrm>
          <a:off x="9391727" y="1305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42942</xdr:rowOff>
    </xdr:from>
    <xdr:ext cx="469744" cy="259045"/>
    <xdr:sp macro="" textlink="">
      <xdr:nvSpPr>
        <xdr:cNvPr id="313" name="n_2mainValue【公営住宅】&#10;一人当たり面積"/>
        <xdr:cNvSpPr txBox="1"/>
      </xdr:nvSpPr>
      <xdr:spPr>
        <a:xfrm>
          <a:off x="8515427" y="1307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5" name="正方形/長方形 31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6" name="正方形/長方形 31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17" name="正方形/長方形 31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18" name="正方形/長方形 31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1" name="正方形/長方形 32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2" name="正方形/長方形 32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3" name="正方形/長方形 32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4" name="正方形/長方形 32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50" name="直線コネクタ 349"/>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51"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52" name="直線コネクタ 351"/>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53"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54" name="直線コネクタ 353"/>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13987</xdr:rowOff>
    </xdr:from>
    <xdr:ext cx="405111" cy="259045"/>
    <xdr:sp macro="" textlink="">
      <xdr:nvSpPr>
        <xdr:cNvPr id="355" name="【認定こども園・幼稚園・保育所】&#10;有形固定資産減価償却率平均値テキスト"/>
        <xdr:cNvSpPr txBox="1"/>
      </xdr:nvSpPr>
      <xdr:spPr>
        <a:xfrm>
          <a:off x="16357600" y="652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56" name="フローチャート: 判断 355"/>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57" name="フローチャート: 判断 356"/>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58" name="フローチャート: 判断 357"/>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364" name="楕円 363"/>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365" name="【認定こども園・幼稚園・保育所】&#10;有形固定資産減価償却率該当値テキスト"/>
        <xdr:cNvSpPr txBox="1"/>
      </xdr:nvSpPr>
      <xdr:spPr>
        <a:xfrm>
          <a:off x="16357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366" name="楕円 365"/>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118110</xdr:rowOff>
    </xdr:to>
    <xdr:cxnSp macro="">
      <xdr:nvCxnSpPr>
        <xdr:cNvPr id="367" name="直線コネクタ 366"/>
        <xdr:cNvCxnSpPr/>
      </xdr:nvCxnSpPr>
      <xdr:spPr>
        <a:xfrm flipV="1">
          <a:off x="15481300" y="6743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48260</xdr:rowOff>
    </xdr:from>
    <xdr:to>
      <xdr:col>76</xdr:col>
      <xdr:colOff>165100</xdr:colOff>
      <xdr:row>39</xdr:row>
      <xdr:rowOff>149860</xdr:rowOff>
    </xdr:to>
    <xdr:sp macro="" textlink="">
      <xdr:nvSpPr>
        <xdr:cNvPr id="368" name="楕円 367"/>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118110</xdr:rowOff>
    </xdr:to>
    <xdr:cxnSp macro="">
      <xdr:nvCxnSpPr>
        <xdr:cNvPr id="369" name="直線コネクタ 368"/>
        <xdr:cNvCxnSpPr/>
      </xdr:nvCxnSpPr>
      <xdr:spPr>
        <a:xfrm>
          <a:off x="14592300" y="6785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70"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71" name="n_2aveValue【認定こども園・幼稚園・保育所】&#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372" name="n_1mainValue【認定こども園・幼稚園・保育所】&#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140987</xdr:rowOff>
    </xdr:from>
    <xdr:ext cx="405111" cy="259045"/>
    <xdr:sp macro="" textlink="">
      <xdr:nvSpPr>
        <xdr:cNvPr id="373" name="n_2mainValue【認定こども園・幼稚園・保育所】&#10;有形固定資産減価償却率"/>
        <xdr:cNvSpPr txBox="1"/>
      </xdr:nvSpPr>
      <xdr:spPr>
        <a:xfrm>
          <a:off x="14389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97" name="直線コネクタ 396"/>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98"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99" name="直線コネクタ 398"/>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0"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1" name="直線コネクタ 400"/>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02"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3" name="フローチャート: 判断 402"/>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04" name="フローチャート: 判断 40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5" name="フローチャート: 判断 404"/>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82550</xdr:rowOff>
    </xdr:from>
    <xdr:to>
      <xdr:col>116</xdr:col>
      <xdr:colOff>114300</xdr:colOff>
      <xdr:row>35</xdr:row>
      <xdr:rowOff>12700</xdr:rowOff>
    </xdr:to>
    <xdr:sp macro="" textlink="">
      <xdr:nvSpPr>
        <xdr:cNvPr id="411" name="楕円 410"/>
        <xdr:cNvSpPr/>
      </xdr:nvSpPr>
      <xdr:spPr>
        <a:xfrm>
          <a:off x="22110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105427</xdr:rowOff>
    </xdr:from>
    <xdr:ext cx="469744" cy="259045"/>
    <xdr:sp macro="" textlink="">
      <xdr:nvSpPr>
        <xdr:cNvPr id="412" name="【認定こども園・幼稚園・保育所】&#10;一人当たり面積該当値テキスト"/>
        <xdr:cNvSpPr txBox="1"/>
      </xdr:nvSpPr>
      <xdr:spPr>
        <a:xfrm>
          <a:off x="22199600"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97790</xdr:rowOff>
    </xdr:from>
    <xdr:to>
      <xdr:col>112</xdr:col>
      <xdr:colOff>38100</xdr:colOff>
      <xdr:row>35</xdr:row>
      <xdr:rowOff>27940</xdr:rowOff>
    </xdr:to>
    <xdr:sp macro="" textlink="">
      <xdr:nvSpPr>
        <xdr:cNvPr id="413" name="楕円 412"/>
        <xdr:cNvSpPr/>
      </xdr:nvSpPr>
      <xdr:spPr>
        <a:xfrm>
          <a:off x="21272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133350</xdr:rowOff>
    </xdr:from>
    <xdr:to>
      <xdr:col>116</xdr:col>
      <xdr:colOff>63500</xdr:colOff>
      <xdr:row>34</xdr:row>
      <xdr:rowOff>148590</xdr:rowOff>
    </xdr:to>
    <xdr:cxnSp macro="">
      <xdr:nvCxnSpPr>
        <xdr:cNvPr id="414" name="直線コネクタ 413"/>
        <xdr:cNvCxnSpPr/>
      </xdr:nvCxnSpPr>
      <xdr:spPr>
        <a:xfrm flipV="1">
          <a:off x="21323300" y="59626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132080</xdr:rowOff>
    </xdr:from>
    <xdr:to>
      <xdr:col>107</xdr:col>
      <xdr:colOff>101600</xdr:colOff>
      <xdr:row>35</xdr:row>
      <xdr:rowOff>62230</xdr:rowOff>
    </xdr:to>
    <xdr:sp macro="" textlink="">
      <xdr:nvSpPr>
        <xdr:cNvPr id="415" name="楕円 414"/>
        <xdr:cNvSpPr/>
      </xdr:nvSpPr>
      <xdr:spPr>
        <a:xfrm>
          <a:off x="20383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148590</xdr:rowOff>
    </xdr:from>
    <xdr:to>
      <xdr:col>111</xdr:col>
      <xdr:colOff>177800</xdr:colOff>
      <xdr:row>35</xdr:row>
      <xdr:rowOff>11430</xdr:rowOff>
    </xdr:to>
    <xdr:cxnSp macro="">
      <xdr:nvCxnSpPr>
        <xdr:cNvPr id="416" name="直線コネクタ 415"/>
        <xdr:cNvCxnSpPr/>
      </xdr:nvCxnSpPr>
      <xdr:spPr>
        <a:xfrm flipV="1">
          <a:off x="20434300" y="5977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76217</xdr:rowOff>
    </xdr:from>
    <xdr:ext cx="469744" cy="259045"/>
    <xdr:sp macro="" textlink="">
      <xdr:nvSpPr>
        <xdr:cNvPr id="417"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129557</xdr:rowOff>
    </xdr:from>
    <xdr:ext cx="469744" cy="259045"/>
    <xdr:sp macro="" textlink="">
      <xdr:nvSpPr>
        <xdr:cNvPr id="418" name="n_2aveValue【認定こども園・幼稚園・保育所】&#10;一人当たり面積"/>
        <xdr:cNvSpPr txBox="1"/>
      </xdr:nvSpPr>
      <xdr:spPr>
        <a:xfrm>
          <a:off x="20199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44467</xdr:rowOff>
    </xdr:from>
    <xdr:ext cx="469744" cy="259045"/>
    <xdr:sp macro="" textlink="">
      <xdr:nvSpPr>
        <xdr:cNvPr id="419" name="n_1mainValue【認定こども園・幼稚園・保育所】&#10;一人当たり面積"/>
        <xdr:cNvSpPr txBox="1"/>
      </xdr:nvSpPr>
      <xdr:spPr>
        <a:xfrm>
          <a:off x="21075727"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78757</xdr:rowOff>
    </xdr:from>
    <xdr:ext cx="469744" cy="259045"/>
    <xdr:sp macro="" textlink="">
      <xdr:nvSpPr>
        <xdr:cNvPr id="420" name="n_2mainValue【認定こども園・幼稚園・保育所】&#10;一人当たり面積"/>
        <xdr:cNvSpPr txBox="1"/>
      </xdr:nvSpPr>
      <xdr:spPr>
        <a:xfrm>
          <a:off x="20199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45" name="直線コネクタ 444"/>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46"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47" name="直線コネクタ 446"/>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48"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9" name="直線コネクタ 448"/>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450" name="【学校施設】&#10;有形固定資産減価償却率平均値テキスト"/>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51" name="フローチャート: 判断 450"/>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2" name="フローチャート: 判断 451"/>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3" name="フローチャート: 判断 452"/>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459" name="楕円 458"/>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460" name="【学校施設】&#10;有形固定資産減価償却率該当値テキスト"/>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461" name="楕円 460"/>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7620</xdr:rowOff>
    </xdr:to>
    <xdr:cxnSp macro="">
      <xdr:nvCxnSpPr>
        <xdr:cNvPr id="462" name="直線コネクタ 461"/>
        <xdr:cNvCxnSpPr/>
      </xdr:nvCxnSpPr>
      <xdr:spPr>
        <a:xfrm flipV="1">
          <a:off x="15481300" y="105956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63" name="楕円 462"/>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62</xdr:row>
      <xdr:rowOff>7620</xdr:rowOff>
    </xdr:to>
    <xdr:cxnSp macro="">
      <xdr:nvCxnSpPr>
        <xdr:cNvPr id="464" name="直線コネクタ 463"/>
        <xdr:cNvCxnSpPr/>
      </xdr:nvCxnSpPr>
      <xdr:spPr>
        <a:xfrm>
          <a:off x="14592300" y="10424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65"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66" name="n_2ave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49547</xdr:rowOff>
    </xdr:from>
    <xdr:ext cx="405111" cy="259045"/>
    <xdr:sp macro="" textlink="">
      <xdr:nvSpPr>
        <xdr:cNvPr id="467" name="n_1mainValue【学校施設】&#10;有形固定資産減価償却率"/>
        <xdr:cNvSpPr txBox="1"/>
      </xdr:nvSpPr>
      <xdr:spPr>
        <a:xfrm>
          <a:off x="15266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68" name="n_2mainValue【学校施設】&#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91" name="直線コネクタ 490"/>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92"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93" name="直線コネクタ 492"/>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4"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5" name="直線コネクタ 494"/>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96"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97" name="フローチャート: 判断 496"/>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98" name="フローチャート: 判断 497"/>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99" name="フローチャート: 判断 498"/>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68072</xdr:rowOff>
    </xdr:from>
    <xdr:to>
      <xdr:col>116</xdr:col>
      <xdr:colOff>114300</xdr:colOff>
      <xdr:row>56</xdr:row>
      <xdr:rowOff>169672</xdr:rowOff>
    </xdr:to>
    <xdr:sp macro="" textlink="">
      <xdr:nvSpPr>
        <xdr:cNvPr id="505" name="楕円 504"/>
        <xdr:cNvSpPr/>
      </xdr:nvSpPr>
      <xdr:spPr>
        <a:xfrm>
          <a:off x="221107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21099</xdr:rowOff>
    </xdr:from>
    <xdr:ext cx="469744" cy="259045"/>
    <xdr:sp macro="" textlink="">
      <xdr:nvSpPr>
        <xdr:cNvPr id="506" name="【学校施設】&#10;一人当たり面積該当値テキスト"/>
        <xdr:cNvSpPr txBox="1"/>
      </xdr:nvSpPr>
      <xdr:spPr>
        <a:xfrm>
          <a:off x="22199600" y="96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81331</xdr:rowOff>
    </xdr:from>
    <xdr:to>
      <xdr:col>112</xdr:col>
      <xdr:colOff>38100</xdr:colOff>
      <xdr:row>57</xdr:row>
      <xdr:rowOff>11481</xdr:rowOff>
    </xdr:to>
    <xdr:sp macro="" textlink="">
      <xdr:nvSpPr>
        <xdr:cNvPr id="507" name="楕円 506"/>
        <xdr:cNvSpPr/>
      </xdr:nvSpPr>
      <xdr:spPr>
        <a:xfrm>
          <a:off x="21272500" y="96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118872</xdr:rowOff>
    </xdr:from>
    <xdr:to>
      <xdr:col>116</xdr:col>
      <xdr:colOff>63500</xdr:colOff>
      <xdr:row>56</xdr:row>
      <xdr:rowOff>132131</xdr:rowOff>
    </xdr:to>
    <xdr:cxnSp macro="">
      <xdr:nvCxnSpPr>
        <xdr:cNvPr id="508" name="直線コネクタ 507"/>
        <xdr:cNvCxnSpPr/>
      </xdr:nvCxnSpPr>
      <xdr:spPr>
        <a:xfrm flipV="1">
          <a:off x="21323300" y="9720072"/>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11836</xdr:rowOff>
    </xdr:from>
    <xdr:to>
      <xdr:col>107</xdr:col>
      <xdr:colOff>101600</xdr:colOff>
      <xdr:row>57</xdr:row>
      <xdr:rowOff>113436</xdr:rowOff>
    </xdr:to>
    <xdr:sp macro="" textlink="">
      <xdr:nvSpPr>
        <xdr:cNvPr id="509" name="楕円 508"/>
        <xdr:cNvSpPr/>
      </xdr:nvSpPr>
      <xdr:spPr>
        <a:xfrm>
          <a:off x="20383500" y="97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132131</xdr:rowOff>
    </xdr:from>
    <xdr:to>
      <xdr:col>111</xdr:col>
      <xdr:colOff>177800</xdr:colOff>
      <xdr:row>57</xdr:row>
      <xdr:rowOff>62636</xdr:rowOff>
    </xdr:to>
    <xdr:cxnSp macro="">
      <xdr:nvCxnSpPr>
        <xdr:cNvPr id="510" name="直線コネクタ 509"/>
        <xdr:cNvCxnSpPr/>
      </xdr:nvCxnSpPr>
      <xdr:spPr>
        <a:xfrm flipV="1">
          <a:off x="20434300" y="9733331"/>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131081</xdr:rowOff>
    </xdr:from>
    <xdr:ext cx="469744" cy="259045"/>
    <xdr:sp macro="" textlink="">
      <xdr:nvSpPr>
        <xdr:cNvPr id="511" name="n_1aveValue【学校施設】&#10;一人当たり面積"/>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161713</xdr:rowOff>
    </xdr:from>
    <xdr:ext cx="469744" cy="259045"/>
    <xdr:sp macro="" textlink="">
      <xdr:nvSpPr>
        <xdr:cNvPr id="512" name="n_2aveValue【学校施設】&#10;一人当たり面積"/>
        <xdr:cNvSpPr txBox="1"/>
      </xdr:nvSpPr>
      <xdr:spPr>
        <a:xfrm>
          <a:off x="201994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28008</xdr:rowOff>
    </xdr:from>
    <xdr:ext cx="469744" cy="259045"/>
    <xdr:sp macro="" textlink="">
      <xdr:nvSpPr>
        <xdr:cNvPr id="513" name="n_1mainValue【学校施設】&#10;一人当たり面積"/>
        <xdr:cNvSpPr txBox="1"/>
      </xdr:nvSpPr>
      <xdr:spPr>
        <a:xfrm>
          <a:off x="21075727" y="945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129963</xdr:rowOff>
    </xdr:from>
    <xdr:ext cx="469744" cy="259045"/>
    <xdr:sp macro="" textlink="">
      <xdr:nvSpPr>
        <xdr:cNvPr id="514" name="n_2mainValue【学校施設】&#10;一人当たり面積"/>
        <xdr:cNvSpPr txBox="1"/>
      </xdr:nvSpPr>
      <xdr:spPr>
        <a:xfrm>
          <a:off x="20199427" y="955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5" name="テキスト ボックス 5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6" name="直線コネクタ 5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7" name="テキスト ボックス 52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8" name="直線コネクタ 5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9" name="テキスト ボックス 5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0" name="直線コネクタ 5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1" name="テキスト ボックス 5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2" name="直線コネクタ 5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3" name="テキスト ボックス 532"/>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37" name="直線コネクタ 536"/>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38"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39" name="直線コネクタ 538"/>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0"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1" name="直線コネクタ 54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26179</xdr:rowOff>
    </xdr:from>
    <xdr:ext cx="405111" cy="259045"/>
    <xdr:sp macro="" textlink="">
      <xdr:nvSpPr>
        <xdr:cNvPr id="542" name="【児童館】&#10;有形固定資産減価償却率平均値テキスト"/>
        <xdr:cNvSpPr txBox="1"/>
      </xdr:nvSpPr>
      <xdr:spPr>
        <a:xfrm>
          <a:off x="16357600" y="1391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43" name="フローチャート: 判断 542"/>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44" name="フローチャート: 判断 543"/>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45" name="フローチャート: 判断 544"/>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551" name="楕円 550"/>
        <xdr:cNvSpPr/>
      </xdr:nvSpPr>
      <xdr:spPr>
        <a:xfrm>
          <a:off x="16268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39388</xdr:rowOff>
    </xdr:from>
    <xdr:ext cx="405111" cy="259045"/>
    <xdr:sp macro="" textlink="">
      <xdr:nvSpPr>
        <xdr:cNvPr id="552" name="【児童館】&#10;有形固定資産減価償却率該当値テキスト"/>
        <xdr:cNvSpPr txBox="1"/>
      </xdr:nvSpPr>
      <xdr:spPr>
        <a:xfrm>
          <a:off x="16357600"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51308</xdr:rowOff>
    </xdr:from>
    <xdr:to>
      <xdr:col>81</xdr:col>
      <xdr:colOff>101600</xdr:colOff>
      <xdr:row>85</xdr:row>
      <xdr:rowOff>152908</xdr:rowOff>
    </xdr:to>
    <xdr:sp macro="" textlink="">
      <xdr:nvSpPr>
        <xdr:cNvPr id="553" name="楕円 552"/>
        <xdr:cNvSpPr/>
      </xdr:nvSpPr>
      <xdr:spPr>
        <a:xfrm>
          <a:off x="15430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102108</xdr:rowOff>
    </xdr:to>
    <xdr:cxnSp macro="">
      <xdr:nvCxnSpPr>
        <xdr:cNvPr id="554" name="直線コネクタ 553"/>
        <xdr:cNvCxnSpPr/>
      </xdr:nvCxnSpPr>
      <xdr:spPr>
        <a:xfrm flipV="1">
          <a:off x="15481300" y="14577061"/>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156463</xdr:rowOff>
    </xdr:from>
    <xdr:to>
      <xdr:col>76</xdr:col>
      <xdr:colOff>165100</xdr:colOff>
      <xdr:row>86</xdr:row>
      <xdr:rowOff>86613</xdr:rowOff>
    </xdr:to>
    <xdr:sp macro="" textlink="">
      <xdr:nvSpPr>
        <xdr:cNvPr id="555" name="楕円 554"/>
        <xdr:cNvSpPr/>
      </xdr:nvSpPr>
      <xdr:spPr>
        <a:xfrm>
          <a:off x="14541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102108</xdr:rowOff>
    </xdr:from>
    <xdr:to>
      <xdr:col>81</xdr:col>
      <xdr:colOff>50800</xdr:colOff>
      <xdr:row>86</xdr:row>
      <xdr:rowOff>35813</xdr:rowOff>
    </xdr:to>
    <xdr:cxnSp macro="">
      <xdr:nvCxnSpPr>
        <xdr:cNvPr id="556" name="直線コネクタ 555"/>
        <xdr:cNvCxnSpPr/>
      </xdr:nvCxnSpPr>
      <xdr:spPr>
        <a:xfrm flipV="1">
          <a:off x="14592300" y="1467535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57" name="n_1ave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4842</xdr:rowOff>
    </xdr:from>
    <xdr:ext cx="405111" cy="259045"/>
    <xdr:sp macro="" textlink="">
      <xdr:nvSpPr>
        <xdr:cNvPr id="558" name="n_2aveValue【児童館】&#10;有形固定資産減価償却率"/>
        <xdr:cNvSpPr txBox="1"/>
      </xdr:nvSpPr>
      <xdr:spPr>
        <a:xfrm>
          <a:off x="14389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144035</xdr:rowOff>
    </xdr:from>
    <xdr:ext cx="405111" cy="259045"/>
    <xdr:sp macro="" textlink="">
      <xdr:nvSpPr>
        <xdr:cNvPr id="559" name="n_1mainValue【児童館】&#10;有形固定資産減価償却率"/>
        <xdr:cNvSpPr txBox="1"/>
      </xdr:nvSpPr>
      <xdr:spPr>
        <a:xfrm>
          <a:off x="15266044" y="1471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77740</xdr:rowOff>
    </xdr:from>
    <xdr:ext cx="405111" cy="259045"/>
    <xdr:sp macro="" textlink="">
      <xdr:nvSpPr>
        <xdr:cNvPr id="560" name="n_2mainValue【児童館】&#10;有形固定資産減価償却率"/>
        <xdr:cNvSpPr txBox="1"/>
      </xdr:nvSpPr>
      <xdr:spPr>
        <a:xfrm>
          <a:off x="143897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84" name="直線コネクタ 583"/>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85"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86" name="直線コネクタ 585"/>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87" name="【児童館】&#10;一人当たり面積最大値テキスト"/>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88" name="直線コネクタ 587"/>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589" name="【児童館】&#10;一人当たり面積平均値テキスト"/>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90" name="フローチャート: 判断 589"/>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91" name="フローチャート: 判断 590"/>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92" name="フローチャート: 判断 591"/>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97789</xdr:rowOff>
    </xdr:from>
    <xdr:to>
      <xdr:col>116</xdr:col>
      <xdr:colOff>114300</xdr:colOff>
      <xdr:row>84</xdr:row>
      <xdr:rowOff>27939</xdr:rowOff>
    </xdr:to>
    <xdr:sp macro="" textlink="">
      <xdr:nvSpPr>
        <xdr:cNvPr id="598" name="楕円 597"/>
        <xdr:cNvSpPr/>
      </xdr:nvSpPr>
      <xdr:spPr>
        <a:xfrm>
          <a:off x="22110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120666</xdr:rowOff>
    </xdr:from>
    <xdr:ext cx="469744" cy="259045"/>
    <xdr:sp macro="" textlink="">
      <xdr:nvSpPr>
        <xdr:cNvPr id="599" name="【児童館】&#10;一人当たり面積該当値テキスト"/>
        <xdr:cNvSpPr txBox="1"/>
      </xdr:nvSpPr>
      <xdr:spPr>
        <a:xfrm>
          <a:off x="22199600"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600" name="楕円 599"/>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148589</xdr:rowOff>
    </xdr:from>
    <xdr:to>
      <xdr:col>116</xdr:col>
      <xdr:colOff>63500</xdr:colOff>
      <xdr:row>83</xdr:row>
      <xdr:rowOff>156211</xdr:rowOff>
    </xdr:to>
    <xdr:cxnSp macro="">
      <xdr:nvCxnSpPr>
        <xdr:cNvPr id="601" name="直線コネクタ 600"/>
        <xdr:cNvCxnSpPr/>
      </xdr:nvCxnSpPr>
      <xdr:spPr>
        <a:xfrm flipV="1">
          <a:off x="21323300" y="14378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02" name="楕円 601"/>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163830</xdr:rowOff>
    </xdr:to>
    <xdr:cxnSp macro="">
      <xdr:nvCxnSpPr>
        <xdr:cNvPr id="603" name="直線コネクタ 602"/>
        <xdr:cNvCxnSpPr/>
      </xdr:nvCxnSpPr>
      <xdr:spPr>
        <a:xfrm flipV="1">
          <a:off x="20434300" y="1438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04"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163847</xdr:rowOff>
    </xdr:from>
    <xdr:ext cx="469744" cy="259045"/>
    <xdr:sp macro="" textlink="">
      <xdr:nvSpPr>
        <xdr:cNvPr id="605" name="n_2aveValue【児童館】&#10;一人当たり面積"/>
        <xdr:cNvSpPr txBox="1"/>
      </xdr:nvSpPr>
      <xdr:spPr>
        <a:xfrm>
          <a:off x="20199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52088</xdr:rowOff>
    </xdr:from>
    <xdr:ext cx="469744" cy="259045"/>
    <xdr:sp macro="" textlink="">
      <xdr:nvSpPr>
        <xdr:cNvPr id="606" name="n_1mainValue【児童館】&#10;一人当たり面積"/>
        <xdr:cNvSpPr txBox="1"/>
      </xdr:nvSpPr>
      <xdr:spPr>
        <a:xfrm>
          <a:off x="21075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607" name="n_2mainValue【児童館】&#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0" name="テキスト ボックス 6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6" name="テキスト ボックス 62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30" name="直線コネクタ 629"/>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31"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32" name="直線コネクタ 631"/>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3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34" name="直線コネクタ 63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35"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36" name="フローチャート: 判断 635"/>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37" name="フローチャート: 判断 636"/>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38" name="フローチャート: 判断 637"/>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137413</xdr:rowOff>
    </xdr:from>
    <xdr:to>
      <xdr:col>85</xdr:col>
      <xdr:colOff>177800</xdr:colOff>
      <xdr:row>103</xdr:row>
      <xdr:rowOff>67563</xdr:rowOff>
    </xdr:to>
    <xdr:sp macro="" textlink="">
      <xdr:nvSpPr>
        <xdr:cNvPr id="644" name="楕円 643"/>
        <xdr:cNvSpPr/>
      </xdr:nvSpPr>
      <xdr:spPr>
        <a:xfrm>
          <a:off x="162687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160290</xdr:rowOff>
    </xdr:from>
    <xdr:ext cx="405111" cy="259045"/>
    <xdr:sp macro="" textlink="">
      <xdr:nvSpPr>
        <xdr:cNvPr id="645" name="【公民館】&#10;有形固定資産減価償却率該当値テキスト"/>
        <xdr:cNvSpPr txBox="1"/>
      </xdr:nvSpPr>
      <xdr:spPr>
        <a:xfrm>
          <a:off x="16357600" y="1747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xdr:rowOff>
    </xdr:from>
    <xdr:to>
      <xdr:col>81</xdr:col>
      <xdr:colOff>101600</xdr:colOff>
      <xdr:row>103</xdr:row>
      <xdr:rowOff>101854</xdr:rowOff>
    </xdr:to>
    <xdr:sp macro="" textlink="">
      <xdr:nvSpPr>
        <xdr:cNvPr id="646" name="楕円 645"/>
        <xdr:cNvSpPr/>
      </xdr:nvSpPr>
      <xdr:spPr>
        <a:xfrm>
          <a:off x="15430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xdr:rowOff>
    </xdr:from>
    <xdr:to>
      <xdr:col>85</xdr:col>
      <xdr:colOff>127000</xdr:colOff>
      <xdr:row>103</xdr:row>
      <xdr:rowOff>51054</xdr:rowOff>
    </xdr:to>
    <xdr:cxnSp macro="">
      <xdr:nvCxnSpPr>
        <xdr:cNvPr id="647" name="直線コネクタ 646"/>
        <xdr:cNvCxnSpPr/>
      </xdr:nvCxnSpPr>
      <xdr:spPr>
        <a:xfrm flipV="1">
          <a:off x="15481300" y="17676113"/>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34544</xdr:rowOff>
    </xdr:from>
    <xdr:to>
      <xdr:col>76</xdr:col>
      <xdr:colOff>165100</xdr:colOff>
      <xdr:row>103</xdr:row>
      <xdr:rowOff>136144</xdr:rowOff>
    </xdr:to>
    <xdr:sp macro="" textlink="">
      <xdr:nvSpPr>
        <xdr:cNvPr id="648" name="楕円 647"/>
        <xdr:cNvSpPr/>
      </xdr:nvSpPr>
      <xdr:spPr>
        <a:xfrm>
          <a:off x="14541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51054</xdr:rowOff>
    </xdr:from>
    <xdr:to>
      <xdr:col>81</xdr:col>
      <xdr:colOff>50800</xdr:colOff>
      <xdr:row>103</xdr:row>
      <xdr:rowOff>85344</xdr:rowOff>
    </xdr:to>
    <xdr:cxnSp macro="">
      <xdr:nvCxnSpPr>
        <xdr:cNvPr id="649" name="直線コネクタ 648"/>
        <xdr:cNvCxnSpPr/>
      </xdr:nvCxnSpPr>
      <xdr:spPr>
        <a:xfrm flipV="1">
          <a:off x="14592300" y="177104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50"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651" name="n_2aveValue【公民館】&#10;有形固定資産減価償却率"/>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118381</xdr:rowOff>
    </xdr:from>
    <xdr:ext cx="405111" cy="259045"/>
    <xdr:sp macro="" textlink="">
      <xdr:nvSpPr>
        <xdr:cNvPr id="652" name="n_1mainValue【公民館】&#10;有形固定資産減価償却率"/>
        <xdr:cNvSpPr txBox="1"/>
      </xdr:nvSpPr>
      <xdr:spPr>
        <a:xfrm>
          <a:off x="152660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152671</xdr:rowOff>
    </xdr:from>
    <xdr:ext cx="405111" cy="259045"/>
    <xdr:sp macro="" textlink="">
      <xdr:nvSpPr>
        <xdr:cNvPr id="653" name="n_2mainValue【公民館】&#10;有形固定資産減価償却率"/>
        <xdr:cNvSpPr txBox="1"/>
      </xdr:nvSpPr>
      <xdr:spPr>
        <a:xfrm>
          <a:off x="143897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79" name="直線コネクタ 678"/>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0"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1" name="直線コネクタ 680"/>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82"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83" name="直線コネクタ 682"/>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120122</xdr:rowOff>
    </xdr:from>
    <xdr:ext cx="469744" cy="259045"/>
    <xdr:sp macro="" textlink="">
      <xdr:nvSpPr>
        <xdr:cNvPr id="684" name="【公民館】&#10;一人当たり面積平均値テキスト"/>
        <xdr:cNvSpPr txBox="1"/>
      </xdr:nvSpPr>
      <xdr:spPr>
        <a:xfrm>
          <a:off x="22199600" y="17950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85" name="フローチャート: 判断 684"/>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86" name="フローチャート: 判断 685"/>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87" name="フローチャート: 判断 686"/>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5806</xdr:rowOff>
    </xdr:from>
    <xdr:to>
      <xdr:col>116</xdr:col>
      <xdr:colOff>114300</xdr:colOff>
      <xdr:row>106</xdr:row>
      <xdr:rowOff>107406</xdr:rowOff>
    </xdr:to>
    <xdr:sp macro="" textlink="">
      <xdr:nvSpPr>
        <xdr:cNvPr id="693" name="楕円 692"/>
        <xdr:cNvSpPr/>
      </xdr:nvSpPr>
      <xdr:spPr>
        <a:xfrm>
          <a:off x="22110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155683</xdr:rowOff>
    </xdr:from>
    <xdr:ext cx="469744" cy="259045"/>
    <xdr:sp macro="" textlink="">
      <xdr:nvSpPr>
        <xdr:cNvPr id="694" name="【公民館】&#10;一人当たり面積該当値テキスト"/>
        <xdr:cNvSpPr txBox="1"/>
      </xdr:nvSpPr>
      <xdr:spPr>
        <a:xfrm>
          <a:off x="22199600"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695" name="楕円 694"/>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56606</xdr:rowOff>
    </xdr:from>
    <xdr:to>
      <xdr:col>116</xdr:col>
      <xdr:colOff>63500</xdr:colOff>
      <xdr:row>106</xdr:row>
      <xdr:rowOff>59871</xdr:rowOff>
    </xdr:to>
    <xdr:cxnSp macro="">
      <xdr:nvCxnSpPr>
        <xdr:cNvPr id="696" name="直線コネクタ 695"/>
        <xdr:cNvCxnSpPr/>
      </xdr:nvCxnSpPr>
      <xdr:spPr>
        <a:xfrm flipV="1">
          <a:off x="21323300" y="182303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97" name="楕円 696"/>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66402</xdr:rowOff>
    </xdr:to>
    <xdr:cxnSp macro="">
      <xdr:nvCxnSpPr>
        <xdr:cNvPr id="698" name="直線コネクタ 697"/>
        <xdr:cNvCxnSpPr/>
      </xdr:nvCxnSpPr>
      <xdr:spPr>
        <a:xfrm flipV="1">
          <a:off x="20434300" y="1823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123026</xdr:rowOff>
    </xdr:from>
    <xdr:ext cx="469744" cy="259045"/>
    <xdr:sp macro="" textlink="">
      <xdr:nvSpPr>
        <xdr:cNvPr id="699" name="n_1aveValue【公民館】&#10;一人当たり面積"/>
        <xdr:cNvSpPr txBox="1"/>
      </xdr:nvSpPr>
      <xdr:spPr>
        <a:xfrm>
          <a:off x="210757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700" name="n_2aveValue【公民館】&#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127198</xdr:rowOff>
    </xdr:from>
    <xdr:ext cx="469744" cy="259045"/>
    <xdr:sp macro="" textlink="">
      <xdr:nvSpPr>
        <xdr:cNvPr id="701" name="n_1main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02" name="n_2main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広大な行政面積を有している本町の特異性から、道路・橋りょうにおける指標が</a:t>
          </a:r>
          <a:r>
            <a:rPr kumimoji="1" lang="ja-JP" altLang="en-US" sz="1100">
              <a:solidFill>
                <a:schemeClr val="dk1"/>
              </a:solidFill>
              <a:effectLst/>
              <a:latin typeface="+mn-lt"/>
              <a:ea typeface="+mn-ea"/>
              <a:cs typeface="+mn-cs"/>
            </a:rPr>
            <a:t>高い状況あります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また、各種施設においても、施設数が多いことから、一人当たり面積は各平均を上回っており、有形固定資産減価償却率も高い数値となっています。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今後も、各施設の現状を把握しながら、財政</a:t>
          </a:r>
          <a:r>
            <a:rPr kumimoji="1" lang="ja-JP" altLang="en-US" sz="1100">
              <a:solidFill>
                <a:schemeClr val="dk1"/>
              </a:solidFill>
              <a:effectLst/>
              <a:latin typeface="+mn-lt"/>
              <a:ea typeface="+mn-ea"/>
              <a:cs typeface="+mn-cs"/>
            </a:rPr>
            <a:t>状況を考慮し、</a:t>
          </a:r>
          <a:r>
            <a:rPr kumimoji="1" lang="ja-JP" altLang="ja-JP" sz="1100">
              <a:solidFill>
                <a:schemeClr val="dk1"/>
              </a:solidFill>
              <a:effectLst/>
              <a:latin typeface="+mn-lt"/>
              <a:ea typeface="+mn-ea"/>
              <a:cs typeface="+mn-cs"/>
            </a:rPr>
            <a:t>計画的な維持補修・更新に努めていきます。</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北海道別海町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15,377
15,110
1,319.63
20,390,145
20,295,985
89,362
9,724,470
15,822,566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50563</xdr:rowOff>
    </xdr:from>
    <xdr:ext cx="405111" cy="259045"/>
    <xdr:sp macro="" textlink="">
      <xdr:nvSpPr>
        <xdr:cNvPr id="59" name="【図書館】&#10;有形固定資産減価償却率平均値テキスト"/>
        <xdr:cNvSpPr txBox="1"/>
      </xdr:nvSpPr>
      <xdr:spPr>
        <a:xfrm>
          <a:off x="4673600" y="6737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27686</xdr:rowOff>
    </xdr:from>
    <xdr:to>
      <xdr:col>15</xdr:col>
      <xdr:colOff>101600</xdr:colOff>
      <xdr:row>41</xdr:row>
      <xdr:rowOff>129286</xdr:rowOff>
    </xdr:to>
    <xdr:sp macro="" textlink="">
      <xdr:nvSpPr>
        <xdr:cNvPr id="62" name="フローチャート: 判断 61"/>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45974</xdr:rowOff>
    </xdr:from>
    <xdr:to>
      <xdr:col>24</xdr:col>
      <xdr:colOff>114300</xdr:colOff>
      <xdr:row>40</xdr:row>
      <xdr:rowOff>147574</xdr:rowOff>
    </xdr:to>
    <xdr:sp macro="" textlink="">
      <xdr:nvSpPr>
        <xdr:cNvPr id="68" name="楕円 67"/>
        <xdr:cNvSpPr/>
      </xdr:nvSpPr>
      <xdr:spPr>
        <a:xfrm>
          <a:off x="45847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24401</xdr:rowOff>
    </xdr:from>
    <xdr:ext cx="405111" cy="259045"/>
    <xdr:sp macro="" textlink="">
      <xdr:nvSpPr>
        <xdr:cNvPr id="69" name="【図書館】&#10;有形固定資産減価償却率該当値テキスト"/>
        <xdr:cNvSpPr txBox="1"/>
      </xdr:nvSpPr>
      <xdr:spPr>
        <a:xfrm>
          <a:off x="4673600"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75692</xdr:rowOff>
    </xdr:from>
    <xdr:to>
      <xdr:col>20</xdr:col>
      <xdr:colOff>38100</xdr:colOff>
      <xdr:row>41</xdr:row>
      <xdr:rowOff>5842</xdr:rowOff>
    </xdr:to>
    <xdr:sp macro="" textlink="">
      <xdr:nvSpPr>
        <xdr:cNvPr id="70" name="楕円 69"/>
        <xdr:cNvSpPr/>
      </xdr:nvSpPr>
      <xdr:spPr>
        <a:xfrm>
          <a:off x="3746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96774</xdr:rowOff>
    </xdr:from>
    <xdr:to>
      <xdr:col>24</xdr:col>
      <xdr:colOff>63500</xdr:colOff>
      <xdr:row>40</xdr:row>
      <xdr:rowOff>126492</xdr:rowOff>
    </xdr:to>
    <xdr:cxnSp macro="">
      <xdr:nvCxnSpPr>
        <xdr:cNvPr id="71" name="直線コネクタ 70"/>
        <xdr:cNvCxnSpPr/>
      </xdr:nvCxnSpPr>
      <xdr:spPr>
        <a:xfrm flipV="1">
          <a:off x="3797300" y="69547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2" name="楕円 71"/>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126492</xdr:rowOff>
    </xdr:from>
    <xdr:to>
      <xdr:col>19</xdr:col>
      <xdr:colOff>177800</xdr:colOff>
      <xdr:row>40</xdr:row>
      <xdr:rowOff>167640</xdr:rowOff>
    </xdr:to>
    <xdr:cxnSp macro="">
      <xdr:nvCxnSpPr>
        <xdr:cNvPr id="73" name="直線コネクタ 72"/>
        <xdr:cNvCxnSpPr/>
      </xdr:nvCxnSpPr>
      <xdr:spPr>
        <a:xfrm flipV="1">
          <a:off x="2908300" y="6984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24401</xdr:rowOff>
    </xdr:from>
    <xdr:ext cx="405111" cy="259045"/>
    <xdr:sp macro="" textlink="">
      <xdr:nvSpPr>
        <xdr:cNvPr id="74" name="n_1aveValue【図書館】&#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120413</xdr:rowOff>
    </xdr:from>
    <xdr:ext cx="405111" cy="259045"/>
    <xdr:sp macro="" textlink="">
      <xdr:nvSpPr>
        <xdr:cNvPr id="75" name="n_2aveValue【図書館】&#10;有形固定資産減価償却率"/>
        <xdr:cNvSpPr txBox="1"/>
      </xdr:nvSpPr>
      <xdr:spPr>
        <a:xfrm>
          <a:off x="2705744"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22369</xdr:rowOff>
    </xdr:from>
    <xdr:ext cx="405111" cy="259045"/>
    <xdr:sp macro="" textlink="">
      <xdr:nvSpPr>
        <xdr:cNvPr id="76" name="n_1mainValue【図書館】&#10;有形固定資産減価償却率"/>
        <xdr:cNvSpPr txBox="1"/>
      </xdr:nvSpPr>
      <xdr:spPr>
        <a:xfrm>
          <a:off x="3582044" y="670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7" name="n_2main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9" name="直線コネクタ 98"/>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100"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101" name="直線コネクタ 100"/>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102"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3" name="直線コネクタ 102"/>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104" name="【図書館】&#10;一人当たり面積平均値テキスト"/>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5" name="フローチャート: 判断 104"/>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6" name="フローチャート: 判断 105"/>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07" name="フローチャート: 判断 106"/>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112268</xdr:rowOff>
    </xdr:from>
    <xdr:to>
      <xdr:col>55</xdr:col>
      <xdr:colOff>50800</xdr:colOff>
      <xdr:row>35</xdr:row>
      <xdr:rowOff>42418</xdr:rowOff>
    </xdr:to>
    <xdr:sp macro="" textlink="">
      <xdr:nvSpPr>
        <xdr:cNvPr id="113" name="楕円 112"/>
        <xdr:cNvSpPr/>
      </xdr:nvSpPr>
      <xdr:spPr>
        <a:xfrm>
          <a:off x="104267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135145</xdr:rowOff>
    </xdr:from>
    <xdr:ext cx="469744" cy="259045"/>
    <xdr:sp macro="" textlink="">
      <xdr:nvSpPr>
        <xdr:cNvPr id="114" name="【図書館】&#10;一人当たり面積該当値テキスト"/>
        <xdr:cNvSpPr txBox="1"/>
      </xdr:nvSpPr>
      <xdr:spPr>
        <a:xfrm>
          <a:off x="10515600" y="57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121412</xdr:rowOff>
    </xdr:from>
    <xdr:to>
      <xdr:col>50</xdr:col>
      <xdr:colOff>165100</xdr:colOff>
      <xdr:row>35</xdr:row>
      <xdr:rowOff>51562</xdr:rowOff>
    </xdr:to>
    <xdr:sp macro="" textlink="">
      <xdr:nvSpPr>
        <xdr:cNvPr id="115" name="楕円 114"/>
        <xdr:cNvSpPr/>
      </xdr:nvSpPr>
      <xdr:spPr>
        <a:xfrm>
          <a:off x="9588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163068</xdr:rowOff>
    </xdr:from>
    <xdr:to>
      <xdr:col>55</xdr:col>
      <xdr:colOff>0</xdr:colOff>
      <xdr:row>35</xdr:row>
      <xdr:rowOff>762</xdr:rowOff>
    </xdr:to>
    <xdr:cxnSp macro="">
      <xdr:nvCxnSpPr>
        <xdr:cNvPr id="116" name="直線コネクタ 115"/>
        <xdr:cNvCxnSpPr/>
      </xdr:nvCxnSpPr>
      <xdr:spPr>
        <a:xfrm flipV="1">
          <a:off x="9639300" y="59923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17" name="楕円 116"/>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762</xdr:rowOff>
    </xdr:from>
    <xdr:to>
      <xdr:col>50</xdr:col>
      <xdr:colOff>114300</xdr:colOff>
      <xdr:row>35</xdr:row>
      <xdr:rowOff>19050</xdr:rowOff>
    </xdr:to>
    <xdr:cxnSp macro="">
      <xdr:nvCxnSpPr>
        <xdr:cNvPr id="118" name="直線コネクタ 117"/>
        <xdr:cNvCxnSpPr/>
      </xdr:nvCxnSpPr>
      <xdr:spPr>
        <a:xfrm flipV="1">
          <a:off x="8750300" y="6001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129557</xdr:rowOff>
    </xdr:from>
    <xdr:ext cx="469744" cy="259045"/>
    <xdr:sp macro="" textlink="">
      <xdr:nvSpPr>
        <xdr:cNvPr id="119" name="n_1aveValue【図書館】&#10;一人当たり面積"/>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76979</xdr:rowOff>
    </xdr:from>
    <xdr:ext cx="469744" cy="259045"/>
    <xdr:sp macro="" textlink="">
      <xdr:nvSpPr>
        <xdr:cNvPr id="120" name="n_2aveValue【図書館】&#10;一人当たり面積"/>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68089</xdr:rowOff>
    </xdr:from>
    <xdr:ext cx="469744" cy="259045"/>
    <xdr:sp macro="" textlink="">
      <xdr:nvSpPr>
        <xdr:cNvPr id="121" name="n_1mainValue【図書館】&#10;一人当たり面積"/>
        <xdr:cNvSpPr txBox="1"/>
      </xdr:nvSpPr>
      <xdr:spPr>
        <a:xfrm>
          <a:off x="9391727" y="572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22" name="n_2mainValue【図書館】&#10;一人当たり面積"/>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5" name="テキスト ボックス 13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49" name="直線コネクタ 148"/>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50"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51" name="直線コネクタ 150"/>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2"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3" name="直線コネクタ 152"/>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146793</xdr:rowOff>
    </xdr:from>
    <xdr:ext cx="405111" cy="259045"/>
    <xdr:sp macro="" textlink="">
      <xdr:nvSpPr>
        <xdr:cNvPr id="154" name="【体育館・プール】&#10;有形固定資産減価償却率平均値テキスト"/>
        <xdr:cNvSpPr txBox="1"/>
      </xdr:nvSpPr>
      <xdr:spPr>
        <a:xfrm>
          <a:off x="4673600" y="1043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55" name="フローチャート: 判断 154"/>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56" name="フローチャート: 判断 155"/>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32476</xdr:rowOff>
    </xdr:from>
    <xdr:to>
      <xdr:col>15</xdr:col>
      <xdr:colOff>101600</xdr:colOff>
      <xdr:row>63</xdr:row>
      <xdr:rowOff>134076</xdr:rowOff>
    </xdr:to>
    <xdr:sp macro="" textlink="">
      <xdr:nvSpPr>
        <xdr:cNvPr id="157" name="フローチャート: 判断 156"/>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63" name="楕円 162"/>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64" name="【体育館・プール】&#10;有形固定資産減価償却率該当値テキスト"/>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165" name="楕円 164"/>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63</xdr:row>
      <xdr:rowOff>24493</xdr:rowOff>
    </xdr:to>
    <xdr:cxnSp macro="">
      <xdr:nvCxnSpPr>
        <xdr:cNvPr id="166" name="直線コネクタ 165"/>
        <xdr:cNvCxnSpPr/>
      </xdr:nvCxnSpPr>
      <xdr:spPr>
        <a:xfrm>
          <a:off x="3797300" y="107637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161472</xdr:rowOff>
    </xdr:from>
    <xdr:to>
      <xdr:col>15</xdr:col>
      <xdr:colOff>101600</xdr:colOff>
      <xdr:row>63</xdr:row>
      <xdr:rowOff>91622</xdr:rowOff>
    </xdr:to>
    <xdr:sp macro="" textlink="">
      <xdr:nvSpPr>
        <xdr:cNvPr id="167" name="楕円 166"/>
        <xdr:cNvSpPr/>
      </xdr:nvSpPr>
      <xdr:spPr>
        <a:xfrm>
          <a:off x="2857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63</xdr:row>
      <xdr:rowOff>40822</xdr:rowOff>
    </xdr:to>
    <xdr:cxnSp macro="">
      <xdr:nvCxnSpPr>
        <xdr:cNvPr id="168" name="直線コネクタ 167"/>
        <xdr:cNvCxnSpPr/>
      </xdr:nvCxnSpPr>
      <xdr:spPr>
        <a:xfrm flipV="1">
          <a:off x="2908300" y="107637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155501</xdr:rowOff>
    </xdr:from>
    <xdr:ext cx="405111" cy="259045"/>
    <xdr:sp macro="" textlink="">
      <xdr:nvSpPr>
        <xdr:cNvPr id="169" name="n_1aveValue【体育館・プール】&#10;有形固定資産減価償却率"/>
        <xdr:cNvSpPr txBox="1"/>
      </xdr:nvSpPr>
      <xdr:spPr>
        <a:xfrm>
          <a:off x="3582044" y="1044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170" name="n_2aveValue【体育館・プール】&#10;有形固定資産減価償却率"/>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171" name="n_1mainValue【体育館・プール】&#10;有形固定資産減価償却率"/>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108149</xdr:rowOff>
    </xdr:from>
    <xdr:ext cx="405111" cy="259045"/>
    <xdr:sp macro="" textlink="">
      <xdr:nvSpPr>
        <xdr:cNvPr id="172" name="n_2mainValue【体育館・プール】&#10;有形固定資産減価償却率"/>
        <xdr:cNvSpPr txBox="1"/>
      </xdr:nvSpPr>
      <xdr:spPr>
        <a:xfrm>
          <a:off x="2705744" y="1056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96" name="直線コネクタ 195"/>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7"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8" name="直線コネクタ 197"/>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99"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200" name="直線コネクタ 199"/>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201"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202" name="フローチャート: 判断 201"/>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203" name="フローチャート: 判断 202"/>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29210</xdr:rowOff>
    </xdr:from>
    <xdr:to>
      <xdr:col>46</xdr:col>
      <xdr:colOff>38100</xdr:colOff>
      <xdr:row>59</xdr:row>
      <xdr:rowOff>130810</xdr:rowOff>
    </xdr:to>
    <xdr:sp macro="" textlink="">
      <xdr:nvSpPr>
        <xdr:cNvPr id="204" name="フローチャート: 判断 203"/>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166370</xdr:rowOff>
    </xdr:from>
    <xdr:to>
      <xdr:col>55</xdr:col>
      <xdr:colOff>50800</xdr:colOff>
      <xdr:row>55</xdr:row>
      <xdr:rowOff>96520</xdr:rowOff>
    </xdr:to>
    <xdr:sp macro="" textlink="">
      <xdr:nvSpPr>
        <xdr:cNvPr id="210" name="楕円 209"/>
        <xdr:cNvSpPr/>
      </xdr:nvSpPr>
      <xdr:spPr>
        <a:xfrm>
          <a:off x="104267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119397</xdr:rowOff>
    </xdr:from>
    <xdr:ext cx="469744" cy="259045"/>
    <xdr:sp macro="" textlink="">
      <xdr:nvSpPr>
        <xdr:cNvPr id="211" name="【体育館・プール】&#10;一人当たり面積該当値テキスト"/>
        <xdr:cNvSpPr txBox="1"/>
      </xdr:nvSpPr>
      <xdr:spPr>
        <a:xfrm>
          <a:off x="10515600" y="937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6350</xdr:rowOff>
    </xdr:from>
    <xdr:to>
      <xdr:col>50</xdr:col>
      <xdr:colOff>165100</xdr:colOff>
      <xdr:row>55</xdr:row>
      <xdr:rowOff>107950</xdr:rowOff>
    </xdr:to>
    <xdr:sp macro="" textlink="">
      <xdr:nvSpPr>
        <xdr:cNvPr id="212" name="楕円 211"/>
        <xdr:cNvSpPr/>
      </xdr:nvSpPr>
      <xdr:spPr>
        <a:xfrm>
          <a:off x="9588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45720</xdr:rowOff>
    </xdr:from>
    <xdr:to>
      <xdr:col>55</xdr:col>
      <xdr:colOff>0</xdr:colOff>
      <xdr:row>55</xdr:row>
      <xdr:rowOff>57150</xdr:rowOff>
    </xdr:to>
    <xdr:cxnSp macro="">
      <xdr:nvCxnSpPr>
        <xdr:cNvPr id="213" name="直線コネクタ 212"/>
        <xdr:cNvCxnSpPr/>
      </xdr:nvCxnSpPr>
      <xdr:spPr>
        <a:xfrm flipV="1">
          <a:off x="9639300" y="9475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25400</xdr:rowOff>
    </xdr:from>
    <xdr:to>
      <xdr:col>46</xdr:col>
      <xdr:colOff>38100</xdr:colOff>
      <xdr:row>55</xdr:row>
      <xdr:rowOff>127000</xdr:rowOff>
    </xdr:to>
    <xdr:sp macro="" textlink="">
      <xdr:nvSpPr>
        <xdr:cNvPr id="214" name="楕円 213"/>
        <xdr:cNvSpPr/>
      </xdr:nvSpPr>
      <xdr:spPr>
        <a:xfrm>
          <a:off x="8699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57150</xdr:rowOff>
    </xdr:from>
    <xdr:to>
      <xdr:col>50</xdr:col>
      <xdr:colOff>114300</xdr:colOff>
      <xdr:row>55</xdr:row>
      <xdr:rowOff>76200</xdr:rowOff>
    </xdr:to>
    <xdr:cxnSp macro="">
      <xdr:nvCxnSpPr>
        <xdr:cNvPr id="215" name="直線コネクタ 214"/>
        <xdr:cNvCxnSpPr/>
      </xdr:nvCxnSpPr>
      <xdr:spPr>
        <a:xfrm flipV="1">
          <a:off x="8750300" y="9486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100982</xdr:rowOff>
    </xdr:from>
    <xdr:ext cx="469744" cy="259045"/>
    <xdr:sp macro="" textlink="">
      <xdr:nvSpPr>
        <xdr:cNvPr id="216" name="n_1aveValue【体育館・プール】&#10;一人当たり面積"/>
        <xdr:cNvSpPr txBox="1"/>
      </xdr:nvSpPr>
      <xdr:spPr>
        <a:xfrm>
          <a:off x="9391727" y="102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121937</xdr:rowOff>
    </xdr:from>
    <xdr:ext cx="469744" cy="259045"/>
    <xdr:sp macro="" textlink="">
      <xdr:nvSpPr>
        <xdr:cNvPr id="217" name="n_2aveValue【体育館・プール】&#10;一人当たり面積"/>
        <xdr:cNvSpPr txBox="1"/>
      </xdr:nvSpPr>
      <xdr:spPr>
        <a:xfrm>
          <a:off x="85154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124477</xdr:rowOff>
    </xdr:from>
    <xdr:ext cx="469744" cy="259045"/>
    <xdr:sp macro="" textlink="">
      <xdr:nvSpPr>
        <xdr:cNvPr id="218" name="n_1mainValue【体育館・プール】&#10;一人当たり面積"/>
        <xdr:cNvSpPr txBox="1"/>
      </xdr:nvSpPr>
      <xdr:spPr>
        <a:xfrm>
          <a:off x="93917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143527</xdr:rowOff>
    </xdr:from>
    <xdr:ext cx="469744" cy="259045"/>
    <xdr:sp macro="" textlink="">
      <xdr:nvSpPr>
        <xdr:cNvPr id="219" name="n_2mainValue【体育館・プール】&#10;一人当たり面積"/>
        <xdr:cNvSpPr txBox="1"/>
      </xdr:nvSpPr>
      <xdr:spPr>
        <a:xfrm>
          <a:off x="8515427" y="923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42" name="直線コネクタ 241"/>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43"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44" name="直線コネクタ 243"/>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6" name="直線コネクタ 24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99331</xdr:rowOff>
    </xdr:from>
    <xdr:ext cx="405111" cy="259045"/>
    <xdr:sp macro="" textlink="">
      <xdr:nvSpPr>
        <xdr:cNvPr id="247" name="【福祉施設】&#10;有形固定資産減価償却率平均値テキスト"/>
        <xdr:cNvSpPr txBox="1"/>
      </xdr:nvSpPr>
      <xdr:spPr>
        <a:xfrm>
          <a:off x="4673600" y="14329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48" name="フローチャート: 判断 247"/>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49" name="フローチャート: 判断 248"/>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92456</xdr:rowOff>
    </xdr:from>
    <xdr:to>
      <xdr:col>15</xdr:col>
      <xdr:colOff>101600</xdr:colOff>
      <xdr:row>85</xdr:row>
      <xdr:rowOff>22606</xdr:rowOff>
    </xdr:to>
    <xdr:sp macro="" textlink="">
      <xdr:nvSpPr>
        <xdr:cNvPr id="250" name="フローチャート: 判断 249"/>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133604</xdr:rowOff>
    </xdr:from>
    <xdr:to>
      <xdr:col>24</xdr:col>
      <xdr:colOff>114300</xdr:colOff>
      <xdr:row>86</xdr:row>
      <xdr:rowOff>63754</xdr:rowOff>
    </xdr:to>
    <xdr:sp macro="" textlink="">
      <xdr:nvSpPr>
        <xdr:cNvPr id="256" name="楕円 255"/>
        <xdr:cNvSpPr/>
      </xdr:nvSpPr>
      <xdr:spPr>
        <a:xfrm>
          <a:off x="4584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48531</xdr:rowOff>
    </xdr:from>
    <xdr:ext cx="405111" cy="259045"/>
    <xdr:sp macro="" textlink="">
      <xdr:nvSpPr>
        <xdr:cNvPr id="257" name="【福祉施設】&#10;有形固定資産減価償却率該当値テキスト"/>
        <xdr:cNvSpPr txBox="1"/>
      </xdr:nvSpPr>
      <xdr:spPr>
        <a:xfrm>
          <a:off x="4673600" y="1462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12446</xdr:rowOff>
    </xdr:from>
    <xdr:to>
      <xdr:col>20</xdr:col>
      <xdr:colOff>38100</xdr:colOff>
      <xdr:row>86</xdr:row>
      <xdr:rowOff>114046</xdr:rowOff>
    </xdr:to>
    <xdr:sp macro="" textlink="">
      <xdr:nvSpPr>
        <xdr:cNvPr id="258" name="楕円 257"/>
        <xdr:cNvSpPr/>
      </xdr:nvSpPr>
      <xdr:spPr>
        <a:xfrm>
          <a:off x="3746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12954</xdr:rowOff>
    </xdr:from>
    <xdr:to>
      <xdr:col>24</xdr:col>
      <xdr:colOff>63500</xdr:colOff>
      <xdr:row>86</xdr:row>
      <xdr:rowOff>63246</xdr:rowOff>
    </xdr:to>
    <xdr:cxnSp macro="">
      <xdr:nvCxnSpPr>
        <xdr:cNvPr id="259" name="直線コネクタ 258"/>
        <xdr:cNvCxnSpPr/>
      </xdr:nvCxnSpPr>
      <xdr:spPr>
        <a:xfrm flipV="1">
          <a:off x="3797300" y="147576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65024</xdr:rowOff>
    </xdr:from>
    <xdr:to>
      <xdr:col>15</xdr:col>
      <xdr:colOff>101600</xdr:colOff>
      <xdr:row>86</xdr:row>
      <xdr:rowOff>166624</xdr:rowOff>
    </xdr:to>
    <xdr:sp macro="" textlink="">
      <xdr:nvSpPr>
        <xdr:cNvPr id="260" name="楕円 259"/>
        <xdr:cNvSpPr/>
      </xdr:nvSpPr>
      <xdr:spPr>
        <a:xfrm>
          <a:off x="2857500" y="148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63246</xdr:rowOff>
    </xdr:from>
    <xdr:to>
      <xdr:col>19</xdr:col>
      <xdr:colOff>177800</xdr:colOff>
      <xdr:row>86</xdr:row>
      <xdr:rowOff>115824</xdr:rowOff>
    </xdr:to>
    <xdr:cxnSp macro="">
      <xdr:nvCxnSpPr>
        <xdr:cNvPr id="261" name="直線コネクタ 260"/>
        <xdr:cNvCxnSpPr/>
      </xdr:nvCxnSpPr>
      <xdr:spPr>
        <a:xfrm flipV="1">
          <a:off x="2908300" y="148079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66564</xdr:rowOff>
    </xdr:from>
    <xdr:ext cx="405111" cy="259045"/>
    <xdr:sp macro="" textlink="">
      <xdr:nvSpPr>
        <xdr:cNvPr id="262" name="n_1aveValue【福祉施設】&#10;有形固定資産減価償却率"/>
        <xdr:cNvSpPr txBox="1"/>
      </xdr:nvSpPr>
      <xdr:spPr>
        <a:xfrm>
          <a:off x="35820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39133</xdr:rowOff>
    </xdr:from>
    <xdr:ext cx="405111" cy="259045"/>
    <xdr:sp macro="" textlink="">
      <xdr:nvSpPr>
        <xdr:cNvPr id="263" name="n_2aveValue【福祉施設】&#10;有形固定資産減価償却率"/>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105173</xdr:rowOff>
    </xdr:from>
    <xdr:ext cx="405111" cy="259045"/>
    <xdr:sp macro="" textlink="">
      <xdr:nvSpPr>
        <xdr:cNvPr id="264" name="n_1mainValue【福祉施設】&#10;有形固定資産減価償却率"/>
        <xdr:cNvSpPr txBox="1"/>
      </xdr:nvSpPr>
      <xdr:spPr>
        <a:xfrm>
          <a:off x="3582044" y="1484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157751</xdr:rowOff>
    </xdr:from>
    <xdr:ext cx="405111" cy="259045"/>
    <xdr:sp macro="" textlink="">
      <xdr:nvSpPr>
        <xdr:cNvPr id="265" name="n_2mainValue【福祉施設】&#10;有形固定資産減価償却率"/>
        <xdr:cNvSpPr txBox="1"/>
      </xdr:nvSpPr>
      <xdr:spPr>
        <a:xfrm>
          <a:off x="2705744" y="1490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91" name="直線コネクタ 290"/>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92"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93" name="直線コネクタ 292"/>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94"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95" name="直線コネクタ 294"/>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96" name="【福祉施設】&#10;一人当たり面積平均値テキスト"/>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97" name="フローチャート: 判断 296"/>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98" name="フローチャート: 判断 297"/>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108131</xdr:rowOff>
    </xdr:from>
    <xdr:to>
      <xdr:col>46</xdr:col>
      <xdr:colOff>38100</xdr:colOff>
      <xdr:row>85</xdr:row>
      <xdr:rowOff>38281</xdr:rowOff>
    </xdr:to>
    <xdr:sp macro="" textlink="">
      <xdr:nvSpPr>
        <xdr:cNvPr id="299" name="フローチャート: 判断 298"/>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05" name="楕円 304"/>
        <xdr:cNvSpPr/>
      </xdr:nvSpPr>
      <xdr:spPr>
        <a:xfrm>
          <a:off x="10426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88554</xdr:rowOff>
    </xdr:from>
    <xdr:ext cx="469744" cy="259045"/>
    <xdr:sp macro="" textlink="">
      <xdr:nvSpPr>
        <xdr:cNvPr id="306" name="【福祉施設】&#10;一人当たり面積該当値テキスト"/>
        <xdr:cNvSpPr txBox="1"/>
      </xdr:nvSpPr>
      <xdr:spPr>
        <a:xfrm>
          <a:off x="10515600" y="143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07" name="楕円 306"/>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116477</xdr:rowOff>
    </xdr:from>
    <xdr:to>
      <xdr:col>55</xdr:col>
      <xdr:colOff>0</xdr:colOff>
      <xdr:row>84</xdr:row>
      <xdr:rowOff>119743</xdr:rowOff>
    </xdr:to>
    <xdr:cxnSp macro="">
      <xdr:nvCxnSpPr>
        <xdr:cNvPr id="308" name="直線コネクタ 307"/>
        <xdr:cNvCxnSpPr/>
      </xdr:nvCxnSpPr>
      <xdr:spPr>
        <a:xfrm flipV="1">
          <a:off x="9639300" y="145182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73842</xdr:rowOff>
    </xdr:from>
    <xdr:to>
      <xdr:col>46</xdr:col>
      <xdr:colOff>38100</xdr:colOff>
      <xdr:row>85</xdr:row>
      <xdr:rowOff>3992</xdr:rowOff>
    </xdr:to>
    <xdr:sp macro="" textlink="">
      <xdr:nvSpPr>
        <xdr:cNvPr id="309" name="楕円 308"/>
        <xdr:cNvSpPr/>
      </xdr:nvSpPr>
      <xdr:spPr>
        <a:xfrm>
          <a:off x="8699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124642</xdr:rowOff>
    </xdr:to>
    <xdr:cxnSp macro="">
      <xdr:nvCxnSpPr>
        <xdr:cNvPr id="310" name="直線コネクタ 309"/>
        <xdr:cNvCxnSpPr/>
      </xdr:nvCxnSpPr>
      <xdr:spPr>
        <a:xfrm flipV="1">
          <a:off x="8750300" y="145215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104520</xdr:rowOff>
    </xdr:from>
    <xdr:ext cx="469744" cy="259045"/>
    <xdr:sp macro="" textlink="">
      <xdr:nvSpPr>
        <xdr:cNvPr id="311" name="n_1ave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29408</xdr:rowOff>
    </xdr:from>
    <xdr:ext cx="469744" cy="259045"/>
    <xdr:sp macro="" textlink="">
      <xdr:nvSpPr>
        <xdr:cNvPr id="312" name="n_2aveValue【福祉施設】&#10;一人当たり面積"/>
        <xdr:cNvSpPr txBox="1"/>
      </xdr:nvSpPr>
      <xdr:spPr>
        <a:xfrm>
          <a:off x="8515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15620</xdr:rowOff>
    </xdr:from>
    <xdr:ext cx="469744" cy="259045"/>
    <xdr:sp macro="" textlink="">
      <xdr:nvSpPr>
        <xdr:cNvPr id="313" name="n_1mainValue【福祉施設】&#10;一人当たり面積"/>
        <xdr:cNvSpPr txBox="1"/>
      </xdr:nvSpPr>
      <xdr:spPr>
        <a:xfrm>
          <a:off x="9391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20519</xdr:rowOff>
    </xdr:from>
    <xdr:ext cx="469744" cy="259045"/>
    <xdr:sp macro="" textlink="">
      <xdr:nvSpPr>
        <xdr:cNvPr id="314" name="n_2mainValue【福祉施設】&#10;一人当たり面積"/>
        <xdr:cNvSpPr txBox="1"/>
      </xdr:nvSpPr>
      <xdr:spPr>
        <a:xfrm>
          <a:off x="8515427" y="142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1" name="テキスト ボックス 3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1" name="テキスト ボックス 3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47625</xdr:rowOff>
    </xdr:from>
    <xdr:to>
      <xdr:col>85</xdr:col>
      <xdr:colOff>126364</xdr:colOff>
      <xdr:row>39</xdr:row>
      <xdr:rowOff>32385</xdr:rowOff>
    </xdr:to>
    <xdr:cxnSp macro="">
      <xdr:nvCxnSpPr>
        <xdr:cNvPr id="355" name="直線コネクタ 354"/>
        <xdr:cNvCxnSpPr/>
      </xdr:nvCxnSpPr>
      <xdr:spPr>
        <a:xfrm flipV="1">
          <a:off x="16318864" y="6048375"/>
          <a:ext cx="0" cy="6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36212</xdr:rowOff>
    </xdr:from>
    <xdr:ext cx="405111" cy="259045"/>
    <xdr:sp macro="" textlink="">
      <xdr:nvSpPr>
        <xdr:cNvPr id="356" name="【一般廃棄物処理施設】&#10;有形固定資産減価償却率最小値テキスト"/>
        <xdr:cNvSpPr txBox="1"/>
      </xdr:nvSpPr>
      <xdr:spPr>
        <a:xfrm>
          <a:off x="163576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357" name="直線コネクタ 356"/>
        <xdr:cNvCxnSpPr/>
      </xdr:nvCxnSpPr>
      <xdr:spPr>
        <a:xfrm>
          <a:off x="16230600" y="671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165752</xdr:rowOff>
    </xdr:from>
    <xdr:ext cx="405111" cy="259045"/>
    <xdr:sp macro="" textlink="">
      <xdr:nvSpPr>
        <xdr:cNvPr id="358" name="【一般廃棄物処理施設】&#10;有形固定資産減価償却率最大値テキスト"/>
        <xdr:cNvSpPr txBox="1"/>
      </xdr:nvSpPr>
      <xdr:spPr>
        <a:xfrm>
          <a:off x="16357600" y="58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47625</xdr:rowOff>
    </xdr:from>
    <xdr:to>
      <xdr:col>86</xdr:col>
      <xdr:colOff>25400</xdr:colOff>
      <xdr:row>35</xdr:row>
      <xdr:rowOff>47625</xdr:rowOff>
    </xdr:to>
    <xdr:cxnSp macro="">
      <xdr:nvCxnSpPr>
        <xdr:cNvPr id="359" name="直線コネクタ 358"/>
        <xdr:cNvCxnSpPr/>
      </xdr:nvCxnSpPr>
      <xdr:spPr>
        <a:xfrm>
          <a:off x="16230600" y="604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90187</xdr:rowOff>
    </xdr:from>
    <xdr:ext cx="405111" cy="259045"/>
    <xdr:sp macro="" textlink="">
      <xdr:nvSpPr>
        <xdr:cNvPr id="360" name="【一般廃棄物処理施設】&#10;有形固定資産減価償却率平均値テキスト"/>
        <xdr:cNvSpPr txBox="1"/>
      </xdr:nvSpPr>
      <xdr:spPr>
        <a:xfrm>
          <a:off x="16357600" y="609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361" name="フローチャート: 判断 360"/>
        <xdr:cNvSpPr/>
      </xdr:nvSpPr>
      <xdr:spPr>
        <a:xfrm>
          <a:off x="16268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151130</xdr:rowOff>
    </xdr:from>
    <xdr:to>
      <xdr:col>81</xdr:col>
      <xdr:colOff>101600</xdr:colOff>
      <xdr:row>42</xdr:row>
      <xdr:rowOff>81280</xdr:rowOff>
    </xdr:to>
    <xdr:sp macro="" textlink="">
      <xdr:nvSpPr>
        <xdr:cNvPr id="362" name="フローチャート: 判断 361"/>
        <xdr:cNvSpPr/>
      </xdr:nvSpPr>
      <xdr:spPr>
        <a:xfrm>
          <a:off x="15430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69215</xdr:rowOff>
    </xdr:from>
    <xdr:to>
      <xdr:col>76</xdr:col>
      <xdr:colOff>165100</xdr:colOff>
      <xdr:row>38</xdr:row>
      <xdr:rowOff>170815</xdr:rowOff>
    </xdr:to>
    <xdr:sp macro="" textlink="">
      <xdr:nvSpPr>
        <xdr:cNvPr id="363" name="フローチャート: 判断 362"/>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369" name="楕円 368"/>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47642</xdr:rowOff>
    </xdr:from>
    <xdr:ext cx="405111" cy="259045"/>
    <xdr:sp macro="" textlink="">
      <xdr:nvSpPr>
        <xdr:cNvPr id="370" name="【一般廃棄物処理施設】&#10;有形固定資産減価償却率該当値テキスト"/>
        <xdr:cNvSpPr txBox="1"/>
      </xdr:nvSpPr>
      <xdr:spPr>
        <a:xfrm>
          <a:off x="1635760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371" name="楕円 370"/>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37</xdr:row>
      <xdr:rowOff>120015</xdr:rowOff>
    </xdr:to>
    <xdr:cxnSp macro="">
      <xdr:nvCxnSpPr>
        <xdr:cNvPr id="372" name="直線コネクタ 371"/>
        <xdr:cNvCxnSpPr/>
      </xdr:nvCxnSpPr>
      <xdr:spPr>
        <a:xfrm>
          <a:off x="15481300" y="64598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63500</xdr:rowOff>
    </xdr:from>
    <xdr:to>
      <xdr:col>76</xdr:col>
      <xdr:colOff>165100</xdr:colOff>
      <xdr:row>33</xdr:row>
      <xdr:rowOff>165100</xdr:rowOff>
    </xdr:to>
    <xdr:sp macro="" textlink="">
      <xdr:nvSpPr>
        <xdr:cNvPr id="373" name="楕円 372"/>
        <xdr:cNvSpPr/>
      </xdr:nvSpPr>
      <xdr:spPr>
        <a:xfrm>
          <a:off x="14541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114300</xdr:rowOff>
    </xdr:from>
    <xdr:to>
      <xdr:col>81</xdr:col>
      <xdr:colOff>50800</xdr:colOff>
      <xdr:row>37</xdr:row>
      <xdr:rowOff>116205</xdr:rowOff>
    </xdr:to>
    <xdr:cxnSp macro="">
      <xdr:nvCxnSpPr>
        <xdr:cNvPr id="374" name="直線コネクタ 373"/>
        <xdr:cNvCxnSpPr/>
      </xdr:nvCxnSpPr>
      <xdr:spPr>
        <a:xfrm>
          <a:off x="14592300" y="5772150"/>
          <a:ext cx="889000" cy="6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72407</xdr:rowOff>
    </xdr:from>
    <xdr:ext cx="405111" cy="259045"/>
    <xdr:sp macro="" textlink="">
      <xdr:nvSpPr>
        <xdr:cNvPr id="375" name="n_1aveValue【一般廃棄物処理施設】&#10;有形固定資産減価償却率"/>
        <xdr:cNvSpPr txBox="1"/>
      </xdr:nvSpPr>
      <xdr:spPr>
        <a:xfrm>
          <a:off x="15266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161942</xdr:rowOff>
    </xdr:from>
    <xdr:ext cx="405111" cy="259045"/>
    <xdr:sp macro="" textlink="">
      <xdr:nvSpPr>
        <xdr:cNvPr id="376" name="n_2aveValue【一般廃棄物処理施設】&#10;有形固定資産減価償却率"/>
        <xdr:cNvSpPr txBox="1"/>
      </xdr:nvSpPr>
      <xdr:spPr>
        <a:xfrm>
          <a:off x="14389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12082</xdr:rowOff>
    </xdr:from>
    <xdr:ext cx="405111" cy="259045"/>
    <xdr:sp macro="" textlink="">
      <xdr:nvSpPr>
        <xdr:cNvPr id="377" name="n_1main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10177</xdr:rowOff>
    </xdr:from>
    <xdr:ext cx="405111" cy="259045"/>
    <xdr:sp macro="" textlink="">
      <xdr:nvSpPr>
        <xdr:cNvPr id="378" name="n_2mainValue【一般廃棄物処理施設】&#10;有形固定資産減価償却率"/>
        <xdr:cNvSpPr txBox="1"/>
      </xdr:nvSpPr>
      <xdr:spPr>
        <a:xfrm>
          <a:off x="14389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0" name="テキスト ボックス 38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2" name="テキスト ボックス 39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4" name="テキスト ボックス 39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6" name="テキスト ボックス 39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8" name="テキスト ボックス 39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402" name="直線コネクタ 401"/>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403"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404" name="直線コネクタ 403"/>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405"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406" name="直線コネクタ 405"/>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407" name="【一般廃棄物処理施設】&#10;一人当たり有形固定資産（償却資産）額平均値テキスト"/>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408" name="フローチャート: 判断 407"/>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409" name="フローチャート: 判断 408"/>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71375</xdr:rowOff>
    </xdr:from>
    <xdr:to>
      <xdr:col>107</xdr:col>
      <xdr:colOff>101600</xdr:colOff>
      <xdr:row>40</xdr:row>
      <xdr:rowOff>1525</xdr:rowOff>
    </xdr:to>
    <xdr:sp macro="" textlink="">
      <xdr:nvSpPr>
        <xdr:cNvPr id="410" name="フローチャート: 判断 409"/>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82703</xdr:rowOff>
    </xdr:from>
    <xdr:to>
      <xdr:col>116</xdr:col>
      <xdr:colOff>114300</xdr:colOff>
      <xdr:row>39</xdr:row>
      <xdr:rowOff>12853</xdr:rowOff>
    </xdr:to>
    <xdr:sp macro="" textlink="">
      <xdr:nvSpPr>
        <xdr:cNvPr id="416" name="楕円 415"/>
        <xdr:cNvSpPr/>
      </xdr:nvSpPr>
      <xdr:spPr>
        <a:xfrm>
          <a:off x="22110700" y="65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169080</xdr:rowOff>
    </xdr:from>
    <xdr:ext cx="599010" cy="259045"/>
    <xdr:sp macro="" textlink="">
      <xdr:nvSpPr>
        <xdr:cNvPr id="417" name="【一般廃棄物処理施設】&#10;一人当たり有形固定資産（償却資産）額該当値テキスト"/>
        <xdr:cNvSpPr txBox="1"/>
      </xdr:nvSpPr>
      <xdr:spPr>
        <a:xfrm>
          <a:off x="22199600" y="651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101665</xdr:rowOff>
    </xdr:from>
    <xdr:to>
      <xdr:col>112</xdr:col>
      <xdr:colOff>38100</xdr:colOff>
      <xdr:row>39</xdr:row>
      <xdr:rowOff>31815</xdr:rowOff>
    </xdr:to>
    <xdr:sp macro="" textlink="">
      <xdr:nvSpPr>
        <xdr:cNvPr id="418" name="楕円 417"/>
        <xdr:cNvSpPr/>
      </xdr:nvSpPr>
      <xdr:spPr>
        <a:xfrm>
          <a:off x="21272500" y="66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133503</xdr:rowOff>
    </xdr:from>
    <xdr:to>
      <xdr:col>116</xdr:col>
      <xdr:colOff>63500</xdr:colOff>
      <xdr:row>38</xdr:row>
      <xdr:rowOff>152465</xdr:rowOff>
    </xdr:to>
    <xdr:cxnSp macro="">
      <xdr:nvCxnSpPr>
        <xdr:cNvPr id="419" name="直線コネクタ 418"/>
        <xdr:cNvCxnSpPr/>
      </xdr:nvCxnSpPr>
      <xdr:spPr>
        <a:xfrm flipV="1">
          <a:off x="21323300" y="6648603"/>
          <a:ext cx="8382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153542</xdr:rowOff>
    </xdr:from>
    <xdr:to>
      <xdr:col>107</xdr:col>
      <xdr:colOff>101600</xdr:colOff>
      <xdr:row>40</xdr:row>
      <xdr:rowOff>83692</xdr:rowOff>
    </xdr:to>
    <xdr:sp macro="" textlink="">
      <xdr:nvSpPr>
        <xdr:cNvPr id="420" name="楕円 419"/>
        <xdr:cNvSpPr/>
      </xdr:nvSpPr>
      <xdr:spPr>
        <a:xfrm>
          <a:off x="20383500" y="684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152465</xdr:rowOff>
    </xdr:from>
    <xdr:to>
      <xdr:col>111</xdr:col>
      <xdr:colOff>177800</xdr:colOff>
      <xdr:row>40</xdr:row>
      <xdr:rowOff>32892</xdr:rowOff>
    </xdr:to>
    <xdr:cxnSp macro="">
      <xdr:nvCxnSpPr>
        <xdr:cNvPr id="421" name="直線コネクタ 420"/>
        <xdr:cNvCxnSpPr/>
      </xdr:nvCxnSpPr>
      <xdr:spPr>
        <a:xfrm flipV="1">
          <a:off x="20434300" y="6667565"/>
          <a:ext cx="889000" cy="2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93513</xdr:rowOff>
    </xdr:from>
    <xdr:ext cx="599010" cy="259045"/>
    <xdr:sp macro="" textlink="">
      <xdr:nvSpPr>
        <xdr:cNvPr id="422"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18052</xdr:rowOff>
    </xdr:from>
    <xdr:ext cx="599010" cy="259045"/>
    <xdr:sp macro="" textlink="">
      <xdr:nvSpPr>
        <xdr:cNvPr id="423" name="n_2aveValue【一般廃棄物処理施設】&#10;一人当たり有形固定資産（償却資産）額"/>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22942</xdr:rowOff>
    </xdr:from>
    <xdr:ext cx="599010" cy="259045"/>
    <xdr:sp macro="" textlink="">
      <xdr:nvSpPr>
        <xdr:cNvPr id="424" name="n_1mainValue【一般廃棄物処理施設】&#10;一人当たり有形固定資産（償却資産）額"/>
        <xdr:cNvSpPr txBox="1"/>
      </xdr:nvSpPr>
      <xdr:spPr>
        <a:xfrm>
          <a:off x="21011095" y="67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74819</xdr:rowOff>
    </xdr:from>
    <xdr:ext cx="534377" cy="259045"/>
    <xdr:sp macro="" textlink="">
      <xdr:nvSpPr>
        <xdr:cNvPr id="425" name="n_2mainValue【一般廃棄物処理施設】&#10;一人当たり有形固定資産（償却資産）額"/>
        <xdr:cNvSpPr txBox="1"/>
      </xdr:nvSpPr>
      <xdr:spPr>
        <a:xfrm>
          <a:off x="20167111" y="693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52" name="直線コネクタ 4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53" name="テキスト ボックス 45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4" name="直線コネクタ 4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5" name="テキスト ボックス 4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6" name="直線コネクタ 4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7" name="テキスト ボックス 4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8" name="直線コネクタ 4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9" name="テキスト ボックス 4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0" name="直線コネクタ 4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61" name="テキスト ボックス 4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82</xdr:row>
      <xdr:rowOff>51436</xdr:rowOff>
    </xdr:to>
    <xdr:cxnSp macro="">
      <xdr:nvCxnSpPr>
        <xdr:cNvPr id="465" name="直線コネクタ 464"/>
        <xdr:cNvCxnSpPr/>
      </xdr:nvCxnSpPr>
      <xdr:spPr>
        <a:xfrm flipV="1">
          <a:off x="16318864" y="13325475"/>
          <a:ext cx="0" cy="78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55263</xdr:rowOff>
    </xdr:from>
    <xdr:ext cx="405111" cy="259045"/>
    <xdr:sp macro="" textlink="">
      <xdr:nvSpPr>
        <xdr:cNvPr id="466" name="【消防施設】&#10;有形固定資産減価償却率最小値テキスト"/>
        <xdr:cNvSpPr txBox="1"/>
      </xdr:nvSpPr>
      <xdr:spPr>
        <a:xfrm>
          <a:off x="1635760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82</xdr:row>
      <xdr:rowOff>51436</xdr:rowOff>
    </xdr:from>
    <xdr:to>
      <xdr:col>86</xdr:col>
      <xdr:colOff>25400</xdr:colOff>
      <xdr:row>82</xdr:row>
      <xdr:rowOff>51436</xdr:rowOff>
    </xdr:to>
    <xdr:cxnSp macro="">
      <xdr:nvCxnSpPr>
        <xdr:cNvPr id="467" name="直線コネクタ 466"/>
        <xdr:cNvCxnSpPr/>
      </xdr:nvCxnSpPr>
      <xdr:spPr>
        <a:xfrm>
          <a:off x="16230600" y="1411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468" name="【消防施設】&#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469" name="直線コネクタ 468"/>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134002</xdr:rowOff>
    </xdr:from>
    <xdr:ext cx="405111" cy="259045"/>
    <xdr:sp macro="" textlink="">
      <xdr:nvSpPr>
        <xdr:cNvPr id="470" name="【消防施設】&#10;有形固定資産減価償却率平均値テキスト"/>
        <xdr:cNvSpPr txBox="1"/>
      </xdr:nvSpPr>
      <xdr:spPr>
        <a:xfrm>
          <a:off x="16357600" y="1367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111125</xdr:rowOff>
    </xdr:from>
    <xdr:to>
      <xdr:col>85</xdr:col>
      <xdr:colOff>177800</xdr:colOff>
      <xdr:row>81</xdr:row>
      <xdr:rowOff>41275</xdr:rowOff>
    </xdr:to>
    <xdr:sp macro="" textlink="">
      <xdr:nvSpPr>
        <xdr:cNvPr id="471" name="フローチャート: 判断 470"/>
        <xdr:cNvSpPr/>
      </xdr:nvSpPr>
      <xdr:spPr>
        <a:xfrm>
          <a:off x="16268700" y="1382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158750</xdr:rowOff>
    </xdr:from>
    <xdr:to>
      <xdr:col>81</xdr:col>
      <xdr:colOff>101600</xdr:colOff>
      <xdr:row>81</xdr:row>
      <xdr:rowOff>88900</xdr:rowOff>
    </xdr:to>
    <xdr:sp macro="" textlink="">
      <xdr:nvSpPr>
        <xdr:cNvPr id="472" name="フローチャート: 判断 471"/>
        <xdr:cNvSpPr/>
      </xdr:nvSpPr>
      <xdr:spPr>
        <a:xfrm>
          <a:off x="15430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473" name="フローチャート: 判断 472"/>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636</xdr:rowOff>
    </xdr:from>
    <xdr:to>
      <xdr:col>85</xdr:col>
      <xdr:colOff>177800</xdr:colOff>
      <xdr:row>82</xdr:row>
      <xdr:rowOff>102236</xdr:rowOff>
    </xdr:to>
    <xdr:sp macro="" textlink="">
      <xdr:nvSpPr>
        <xdr:cNvPr id="479" name="楕円 478"/>
        <xdr:cNvSpPr/>
      </xdr:nvSpPr>
      <xdr:spPr>
        <a:xfrm>
          <a:off x="16268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87013</xdr:rowOff>
    </xdr:from>
    <xdr:ext cx="405111" cy="259045"/>
    <xdr:sp macro="" textlink="">
      <xdr:nvSpPr>
        <xdr:cNvPr id="480" name="【消防施設】&#10;有形固定資産減価償却率該当値テキスト"/>
        <xdr:cNvSpPr txBox="1"/>
      </xdr:nvSpPr>
      <xdr:spPr>
        <a:xfrm>
          <a:off x="16357600" y="1397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31114</xdr:rowOff>
    </xdr:from>
    <xdr:to>
      <xdr:col>81</xdr:col>
      <xdr:colOff>101600</xdr:colOff>
      <xdr:row>82</xdr:row>
      <xdr:rowOff>132714</xdr:rowOff>
    </xdr:to>
    <xdr:sp macro="" textlink="">
      <xdr:nvSpPr>
        <xdr:cNvPr id="481" name="楕円 480"/>
        <xdr:cNvSpPr/>
      </xdr:nvSpPr>
      <xdr:spPr>
        <a:xfrm>
          <a:off x="15430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51436</xdr:rowOff>
    </xdr:from>
    <xdr:to>
      <xdr:col>85</xdr:col>
      <xdr:colOff>127000</xdr:colOff>
      <xdr:row>82</xdr:row>
      <xdr:rowOff>81914</xdr:rowOff>
    </xdr:to>
    <xdr:cxnSp macro="">
      <xdr:nvCxnSpPr>
        <xdr:cNvPr id="482" name="直線コネクタ 481"/>
        <xdr:cNvCxnSpPr/>
      </xdr:nvCxnSpPr>
      <xdr:spPr>
        <a:xfrm flipV="1">
          <a:off x="15481300" y="141103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25400</xdr:rowOff>
    </xdr:from>
    <xdr:to>
      <xdr:col>76</xdr:col>
      <xdr:colOff>165100</xdr:colOff>
      <xdr:row>86</xdr:row>
      <xdr:rowOff>127000</xdr:rowOff>
    </xdr:to>
    <xdr:sp macro="" textlink="">
      <xdr:nvSpPr>
        <xdr:cNvPr id="483" name="楕円 482"/>
        <xdr:cNvSpPr/>
      </xdr:nvSpPr>
      <xdr:spPr>
        <a:xfrm>
          <a:off x="14541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81914</xdr:rowOff>
    </xdr:from>
    <xdr:to>
      <xdr:col>81</xdr:col>
      <xdr:colOff>50800</xdr:colOff>
      <xdr:row>86</xdr:row>
      <xdr:rowOff>76200</xdr:rowOff>
    </xdr:to>
    <xdr:cxnSp macro="">
      <xdr:nvCxnSpPr>
        <xdr:cNvPr id="484" name="直線コネクタ 483"/>
        <xdr:cNvCxnSpPr/>
      </xdr:nvCxnSpPr>
      <xdr:spPr>
        <a:xfrm flipV="1">
          <a:off x="14592300" y="14140814"/>
          <a:ext cx="889000" cy="6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105427</xdr:rowOff>
    </xdr:from>
    <xdr:ext cx="405111" cy="259045"/>
    <xdr:sp macro="" textlink="">
      <xdr:nvSpPr>
        <xdr:cNvPr id="485" name="n_1ave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486" name="n_2aveValue【消防施設】&#10;有形固定資産減価償却率"/>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123841</xdr:rowOff>
    </xdr:from>
    <xdr:ext cx="405111" cy="259045"/>
    <xdr:sp macro="" textlink="">
      <xdr:nvSpPr>
        <xdr:cNvPr id="487" name="n_1mainValue【消防施設】&#10;有形固定資産減価償却率"/>
        <xdr:cNvSpPr txBox="1"/>
      </xdr:nvSpPr>
      <xdr:spPr>
        <a:xfrm>
          <a:off x="15266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118127</xdr:rowOff>
    </xdr:from>
    <xdr:ext cx="340478" cy="259045"/>
    <xdr:sp macro="" textlink="">
      <xdr:nvSpPr>
        <xdr:cNvPr id="488" name="n_2mainValue【消防施設】&#10;有形固定資産減価償却率"/>
        <xdr:cNvSpPr txBox="1"/>
      </xdr:nvSpPr>
      <xdr:spPr>
        <a:xfrm>
          <a:off x="14422061"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512" name="直線コネクタ 511"/>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13"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14" name="直線コネクタ 513"/>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15"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16" name="直線コネクタ 51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517"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18" name="フローチャート: 判断 517"/>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519" name="フローチャート: 判断 518"/>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147320</xdr:rowOff>
    </xdr:from>
    <xdr:to>
      <xdr:col>107</xdr:col>
      <xdr:colOff>101600</xdr:colOff>
      <xdr:row>83</xdr:row>
      <xdr:rowOff>77470</xdr:rowOff>
    </xdr:to>
    <xdr:sp macro="" textlink="">
      <xdr:nvSpPr>
        <xdr:cNvPr id="520" name="フローチャート: 判断 519"/>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139700</xdr:rowOff>
    </xdr:from>
    <xdr:to>
      <xdr:col>116</xdr:col>
      <xdr:colOff>114300</xdr:colOff>
      <xdr:row>77</xdr:row>
      <xdr:rowOff>69850</xdr:rowOff>
    </xdr:to>
    <xdr:sp macro="" textlink="">
      <xdr:nvSpPr>
        <xdr:cNvPr id="526" name="楕円 525"/>
        <xdr:cNvSpPr/>
      </xdr:nvSpPr>
      <xdr:spPr>
        <a:xfrm>
          <a:off x="221107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92727</xdr:rowOff>
    </xdr:from>
    <xdr:ext cx="469744" cy="259045"/>
    <xdr:sp macro="" textlink="">
      <xdr:nvSpPr>
        <xdr:cNvPr id="527" name="【消防施設】&#10;一人当たり面積該当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154939</xdr:rowOff>
    </xdr:from>
    <xdr:to>
      <xdr:col>112</xdr:col>
      <xdr:colOff>38100</xdr:colOff>
      <xdr:row>77</xdr:row>
      <xdr:rowOff>85089</xdr:rowOff>
    </xdr:to>
    <xdr:sp macro="" textlink="">
      <xdr:nvSpPr>
        <xdr:cNvPr id="528" name="楕円 527"/>
        <xdr:cNvSpPr/>
      </xdr:nvSpPr>
      <xdr:spPr>
        <a:xfrm>
          <a:off x="21272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19050</xdr:rowOff>
    </xdr:from>
    <xdr:to>
      <xdr:col>116</xdr:col>
      <xdr:colOff>63500</xdr:colOff>
      <xdr:row>77</xdr:row>
      <xdr:rowOff>34289</xdr:rowOff>
    </xdr:to>
    <xdr:cxnSp macro="">
      <xdr:nvCxnSpPr>
        <xdr:cNvPr id="529" name="直線コネクタ 528"/>
        <xdr:cNvCxnSpPr/>
      </xdr:nvCxnSpPr>
      <xdr:spPr>
        <a:xfrm flipV="1">
          <a:off x="21323300" y="13220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530" name="楕円 529"/>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34289</xdr:rowOff>
    </xdr:from>
    <xdr:to>
      <xdr:col>111</xdr:col>
      <xdr:colOff>177800</xdr:colOff>
      <xdr:row>85</xdr:row>
      <xdr:rowOff>49530</xdr:rowOff>
    </xdr:to>
    <xdr:cxnSp macro="">
      <xdr:nvCxnSpPr>
        <xdr:cNvPr id="531" name="直線コネクタ 530"/>
        <xdr:cNvCxnSpPr/>
      </xdr:nvCxnSpPr>
      <xdr:spPr>
        <a:xfrm flipV="1">
          <a:off x="20434300" y="13235939"/>
          <a:ext cx="889000" cy="13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72407</xdr:rowOff>
    </xdr:from>
    <xdr:ext cx="469744" cy="259045"/>
    <xdr:sp macro="" textlink="">
      <xdr:nvSpPr>
        <xdr:cNvPr id="532" name="n_1aveValue【消防施設】&#10;一人当たり面積"/>
        <xdr:cNvSpPr txBox="1"/>
      </xdr:nvSpPr>
      <xdr:spPr>
        <a:xfrm>
          <a:off x="21075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533" name="n_2ave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101617</xdr:rowOff>
    </xdr:from>
    <xdr:ext cx="469744" cy="259045"/>
    <xdr:sp macro="" textlink="">
      <xdr:nvSpPr>
        <xdr:cNvPr id="534" name="n_1mainValue【消防施設】&#10;一人当たり面積"/>
        <xdr:cNvSpPr txBox="1"/>
      </xdr:nvSpPr>
      <xdr:spPr>
        <a:xfrm>
          <a:off x="21075727" y="129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35"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6" name="テキスト ボックス 5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8" name="テキスト ボックス 5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6" name="テキスト ボックス 5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60" name="直線コネクタ 559"/>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61"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62" name="直線コネクタ 561"/>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63"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64" name="直線コネクタ 563"/>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565"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66" name="フローチャート: 判断 565"/>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67" name="フローチャート: 判断 566"/>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568" name="フローチャート: 判断 567"/>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xdr:rowOff>
    </xdr:from>
    <xdr:to>
      <xdr:col>85</xdr:col>
      <xdr:colOff>177800</xdr:colOff>
      <xdr:row>106</xdr:row>
      <xdr:rowOff>117475</xdr:rowOff>
    </xdr:to>
    <xdr:sp macro="" textlink="">
      <xdr:nvSpPr>
        <xdr:cNvPr id="574" name="楕円 573"/>
        <xdr:cNvSpPr/>
      </xdr:nvSpPr>
      <xdr:spPr>
        <a:xfrm>
          <a:off x="16268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165752</xdr:rowOff>
    </xdr:from>
    <xdr:ext cx="405111" cy="259045"/>
    <xdr:sp macro="" textlink="">
      <xdr:nvSpPr>
        <xdr:cNvPr id="575" name="【庁舎】&#10;有形固定資産減価償却率該当値テキスト"/>
        <xdr:cNvSpPr txBox="1"/>
      </xdr:nvSpPr>
      <xdr:spPr>
        <a:xfrm>
          <a:off x="16357600"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576" name="楕円 575"/>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106680</xdr:rowOff>
    </xdr:to>
    <xdr:cxnSp macro="">
      <xdr:nvCxnSpPr>
        <xdr:cNvPr id="577" name="直線コネクタ 576"/>
        <xdr:cNvCxnSpPr/>
      </xdr:nvCxnSpPr>
      <xdr:spPr>
        <a:xfrm flipV="1">
          <a:off x="15481300" y="18240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95886</xdr:rowOff>
    </xdr:from>
    <xdr:to>
      <xdr:col>76</xdr:col>
      <xdr:colOff>165100</xdr:colOff>
      <xdr:row>107</xdr:row>
      <xdr:rowOff>26036</xdr:rowOff>
    </xdr:to>
    <xdr:sp macro="" textlink="">
      <xdr:nvSpPr>
        <xdr:cNvPr id="578" name="楕円 577"/>
        <xdr:cNvSpPr/>
      </xdr:nvSpPr>
      <xdr:spPr>
        <a:xfrm>
          <a:off x="14541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106</xdr:row>
      <xdr:rowOff>146686</xdr:rowOff>
    </xdr:to>
    <xdr:cxnSp macro="">
      <xdr:nvCxnSpPr>
        <xdr:cNvPr id="579" name="直線コネクタ 578"/>
        <xdr:cNvCxnSpPr/>
      </xdr:nvCxnSpPr>
      <xdr:spPr>
        <a:xfrm flipV="1">
          <a:off x="14592300" y="18280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580"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55897</xdr:rowOff>
    </xdr:from>
    <xdr:ext cx="405111" cy="259045"/>
    <xdr:sp macro="" textlink="">
      <xdr:nvSpPr>
        <xdr:cNvPr id="581" name="n_2aveValue【庁舎】&#10;有形固定資産減価償却率"/>
        <xdr:cNvSpPr txBox="1"/>
      </xdr:nvSpPr>
      <xdr:spPr>
        <a:xfrm>
          <a:off x="14389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148607</xdr:rowOff>
    </xdr:from>
    <xdr:ext cx="405111" cy="259045"/>
    <xdr:sp macro="" textlink="">
      <xdr:nvSpPr>
        <xdr:cNvPr id="582" name="n_1mainValue【庁舎】&#10;有形固定資産減価償却率"/>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17163</xdr:rowOff>
    </xdr:from>
    <xdr:ext cx="405111" cy="259045"/>
    <xdr:sp macro="" textlink="">
      <xdr:nvSpPr>
        <xdr:cNvPr id="583" name="n_2mainValue【庁舎】&#10;有形固定資産減価償却率"/>
        <xdr:cNvSpPr txBox="1"/>
      </xdr:nvSpPr>
      <xdr:spPr>
        <a:xfrm>
          <a:off x="14389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4" name="テキスト ボックス 5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606" name="直線コネクタ 605"/>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07"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08" name="直線コネクタ 607"/>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609"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610" name="直線コネクタ 609"/>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611"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612" name="フローチャート: 判断 611"/>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613" name="フローチャート: 判断 612"/>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130556</xdr:rowOff>
    </xdr:from>
    <xdr:to>
      <xdr:col>107</xdr:col>
      <xdr:colOff>101600</xdr:colOff>
      <xdr:row>106</xdr:row>
      <xdr:rowOff>60706</xdr:rowOff>
    </xdr:to>
    <xdr:sp macro="" textlink="">
      <xdr:nvSpPr>
        <xdr:cNvPr id="614" name="フローチャート: 判断 613"/>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160274</xdr:rowOff>
    </xdr:from>
    <xdr:to>
      <xdr:col>116</xdr:col>
      <xdr:colOff>114300</xdr:colOff>
      <xdr:row>104</xdr:row>
      <xdr:rowOff>90424</xdr:rowOff>
    </xdr:to>
    <xdr:sp macro="" textlink="">
      <xdr:nvSpPr>
        <xdr:cNvPr id="620" name="楕円 619"/>
        <xdr:cNvSpPr/>
      </xdr:nvSpPr>
      <xdr:spPr>
        <a:xfrm>
          <a:off x="22110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11701</xdr:rowOff>
    </xdr:from>
    <xdr:ext cx="469744" cy="259045"/>
    <xdr:sp macro="" textlink="">
      <xdr:nvSpPr>
        <xdr:cNvPr id="621" name="【庁舎】&#10;一人当たり面積該当値テキスト"/>
        <xdr:cNvSpPr txBox="1"/>
      </xdr:nvSpPr>
      <xdr:spPr>
        <a:xfrm>
          <a:off x="221996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169418</xdr:rowOff>
    </xdr:from>
    <xdr:to>
      <xdr:col>112</xdr:col>
      <xdr:colOff>38100</xdr:colOff>
      <xdr:row>104</xdr:row>
      <xdr:rowOff>99568</xdr:rowOff>
    </xdr:to>
    <xdr:sp macro="" textlink="">
      <xdr:nvSpPr>
        <xdr:cNvPr id="622" name="楕円 621"/>
        <xdr:cNvSpPr/>
      </xdr:nvSpPr>
      <xdr:spPr>
        <a:xfrm>
          <a:off x="2127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39624</xdr:rowOff>
    </xdr:from>
    <xdr:to>
      <xdr:col>116</xdr:col>
      <xdr:colOff>63500</xdr:colOff>
      <xdr:row>104</xdr:row>
      <xdr:rowOff>48768</xdr:rowOff>
    </xdr:to>
    <xdr:cxnSp macro="">
      <xdr:nvCxnSpPr>
        <xdr:cNvPr id="623" name="直線コネクタ 622"/>
        <xdr:cNvCxnSpPr/>
      </xdr:nvCxnSpPr>
      <xdr:spPr>
        <a:xfrm flipV="1">
          <a:off x="21323300" y="178704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11685</xdr:rowOff>
    </xdr:from>
    <xdr:to>
      <xdr:col>107</xdr:col>
      <xdr:colOff>101600</xdr:colOff>
      <xdr:row>104</xdr:row>
      <xdr:rowOff>113285</xdr:rowOff>
    </xdr:to>
    <xdr:sp macro="" textlink="">
      <xdr:nvSpPr>
        <xdr:cNvPr id="624" name="楕円 623"/>
        <xdr:cNvSpPr/>
      </xdr:nvSpPr>
      <xdr:spPr>
        <a:xfrm>
          <a:off x="20383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62485</xdr:rowOff>
    </xdr:to>
    <xdr:cxnSp macro="">
      <xdr:nvCxnSpPr>
        <xdr:cNvPr id="625" name="直線コネクタ 624"/>
        <xdr:cNvCxnSpPr/>
      </xdr:nvCxnSpPr>
      <xdr:spPr>
        <a:xfrm flipV="1">
          <a:off x="20434300" y="178795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150131</xdr:rowOff>
    </xdr:from>
    <xdr:ext cx="469744" cy="259045"/>
    <xdr:sp macro="" textlink="">
      <xdr:nvSpPr>
        <xdr:cNvPr id="626" name="n_1aveValue【庁舎】&#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51833</xdr:rowOff>
    </xdr:from>
    <xdr:ext cx="469744" cy="259045"/>
    <xdr:sp macro="" textlink="">
      <xdr:nvSpPr>
        <xdr:cNvPr id="627" name="n_2aveValue【庁舎】&#10;一人当たり面積"/>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116095</xdr:rowOff>
    </xdr:from>
    <xdr:ext cx="469744" cy="259045"/>
    <xdr:sp macro="" textlink="">
      <xdr:nvSpPr>
        <xdr:cNvPr id="628" name="n_1mainValue【庁舎】&#10;一人当たり面積"/>
        <xdr:cNvSpPr txBox="1"/>
      </xdr:nvSpPr>
      <xdr:spPr>
        <a:xfrm>
          <a:off x="21075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129812</xdr:rowOff>
    </xdr:from>
    <xdr:ext cx="469744" cy="259045"/>
    <xdr:sp macro="" textlink="">
      <xdr:nvSpPr>
        <xdr:cNvPr id="629" name="n_2mainValue【庁舎】&#10;一人当たり面積"/>
        <xdr:cNvSpPr txBox="1"/>
      </xdr:nvSpPr>
      <xdr:spPr>
        <a:xfrm>
          <a:off x="20199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消防施設については、有形固定資産減価償却率が各平均を大きく下回っています。これは平成２７年に建設された消防団拠点施設が計上されているためです。</a:t>
          </a:r>
          <a:endParaRPr lang="ja-JP" altLang="ja-JP" sz="1400">
            <a:effectLst/>
          </a:endParaRPr>
        </a:p>
        <a:p>
          <a:r>
            <a:rPr kumimoji="1" lang="ja-JP" altLang="ja-JP" sz="1100">
              <a:solidFill>
                <a:schemeClr val="dk1"/>
              </a:solidFill>
              <a:effectLst/>
              <a:latin typeface="+mn-lt"/>
              <a:ea typeface="+mn-ea"/>
              <a:cs typeface="+mn-cs"/>
            </a:rPr>
            <a:t>庁舎については、本庁舎以外にも各支所、出張所等が計上されています。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今後も、各施設の現状を把握しながら、財政状況を考慮し、計画的な維持補修・更新に努めていきます。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20390145</v>
      </c>
      <c r="BO4" s="410"/>
      <c r="BP4" s="410"/>
      <c r="BQ4" s="410"/>
      <c r="BR4" s="410"/>
      <c r="BS4" s="410"/>
      <c r="BT4" s="410"/>
      <c r="BU4" s="411"/>
      <c r="BV4" s="409">
        <v>18705744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0.9</v>
      </c>
      <c r="CU4" s="416"/>
      <c r="CV4" s="416"/>
      <c r="CW4" s="416"/>
      <c r="CX4" s="416"/>
      <c r="CY4" s="416"/>
      <c r="CZ4" s="416"/>
      <c r="DA4" s="417"/>
      <c r="DB4" s="415">
        <v>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20295985</v>
      </c>
      <c r="BO5" s="447"/>
      <c r="BP5" s="447"/>
      <c r="BQ5" s="447"/>
      <c r="BR5" s="447"/>
      <c r="BS5" s="447"/>
      <c r="BT5" s="447"/>
      <c r="BU5" s="448"/>
      <c r="BV5" s="446">
        <v>18634240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92.7</v>
      </c>
      <c r="CU5" s="444"/>
      <c r="CV5" s="444"/>
      <c r="CW5" s="444"/>
      <c r="CX5" s="444"/>
      <c r="CY5" s="444"/>
      <c r="CZ5" s="444"/>
      <c r="DA5" s="445"/>
      <c r="DB5" s="443">
        <v>87.1</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94160</v>
      </c>
      <c r="BO6" s="447"/>
      <c r="BP6" s="447"/>
      <c r="BQ6" s="447"/>
      <c r="BR6" s="447"/>
      <c r="BS6" s="447"/>
      <c r="BT6" s="447"/>
      <c r="BU6" s="448"/>
      <c r="BV6" s="446">
        <v>71504</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96.7</v>
      </c>
      <c r="CU6" s="484"/>
      <c r="CV6" s="484"/>
      <c r="CW6" s="484"/>
      <c r="CX6" s="484"/>
      <c r="CY6" s="484"/>
      <c r="CZ6" s="484"/>
      <c r="DA6" s="485"/>
      <c r="DB6" s="483">
        <v>90.8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4798</v>
      </c>
      <c r="BO7" s="447"/>
      <c r="BP7" s="447"/>
      <c r="BQ7" s="447"/>
      <c r="BR7" s="447"/>
      <c r="BS7" s="447"/>
      <c r="BT7" s="447"/>
      <c r="BU7" s="448"/>
      <c r="BV7" s="446">
        <v>5760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9724470</v>
      </c>
      <c r="CU7" s="447"/>
      <c r="CV7" s="447"/>
      <c r="CW7" s="447"/>
      <c r="CX7" s="447"/>
      <c r="CY7" s="447"/>
      <c r="CZ7" s="447"/>
      <c r="DA7" s="448"/>
      <c r="DB7" s="446">
        <v>9557106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89362</v>
      </c>
      <c r="BO8" s="447"/>
      <c r="BP8" s="447"/>
      <c r="BQ8" s="447"/>
      <c r="BR8" s="447"/>
      <c r="BS8" s="447"/>
      <c r="BT8" s="447"/>
      <c r="BU8" s="448"/>
      <c r="BV8" s="446">
        <v>65744</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15273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23618</v>
      </c>
      <c r="BO9" s="447"/>
      <c r="BP9" s="447"/>
      <c r="BQ9" s="447"/>
      <c r="BR9" s="447"/>
      <c r="BS9" s="447"/>
      <c r="BT9" s="447"/>
      <c r="BU9" s="448"/>
      <c r="BV9" s="446">
        <v>-50445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15</v>
      </c>
      <c r="CU9" s="444"/>
      <c r="CV9" s="444"/>
      <c r="CW9" s="444"/>
      <c r="CX9" s="444"/>
      <c r="CY9" s="444"/>
      <c r="CZ9" s="444"/>
      <c r="DA9" s="445"/>
      <c r="DB9" s="443">
        <v>14.5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15855</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4097</v>
      </c>
      <c r="BO10" s="447"/>
      <c r="BP10" s="447"/>
      <c r="BQ10" s="447"/>
      <c r="BR10" s="447"/>
      <c r="BS10" s="447"/>
      <c r="BT10" s="447"/>
      <c r="BU10" s="448"/>
      <c r="BV10" s="446">
        <v>4362</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15377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112</v>
      </c>
      <c r="AV12" s="479"/>
      <c r="AW12" s="479"/>
      <c r="AX12" s="479"/>
      <c r="AY12" s="480" t="s">
        <v>128</v>
      </c>
      <c r="AZ12" s="481"/>
      <c r="BA12" s="481"/>
      <c r="BB12" s="481"/>
      <c r="BC12" s="481"/>
      <c r="BD12" s="481"/>
      <c r="BE12" s="481"/>
      <c r="BF12" s="481"/>
      <c r="BG12" s="481"/>
      <c r="BH12" s="481"/>
      <c r="BI12" s="481"/>
      <c r="BJ12" s="481"/>
      <c r="BK12" s="481"/>
      <c r="BL12" s="481"/>
      <c r="BM12" s="482"/>
      <c r="BN12" s="446">
        <v>450000</v>
      </c>
      <c r="BO12" s="447"/>
      <c r="BP12" s="447"/>
      <c r="BQ12" s="447"/>
      <c r="BR12" s="447"/>
      <c r="BS12" s="447"/>
      <c r="BT12" s="447"/>
      <c r="BU12" s="448"/>
      <c r="BV12" s="446">
        <v>200000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15110</v>
      </c>
      <c r="S13" s="528"/>
      <c r="T13" s="528"/>
      <c r="U13" s="528"/>
      <c r="V13" s="529"/>
      <c r="W13" s="462" t="s">
        <v>132</v>
      </c>
      <c r="X13" s="463"/>
      <c r="Y13" s="463"/>
      <c r="Z13" s="463"/>
      <c r="AA13" s="463"/>
      <c r="AB13" s="453"/>
      <c r="AC13" s="497">
        <v>3357</v>
      </c>
      <c r="AD13" s="498"/>
      <c r="AE13" s="498"/>
      <c r="AF13" s="498"/>
      <c r="AG13" s="537"/>
      <c r="AH13" s="497">
        <v>3465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-422285</v>
      </c>
      <c r="BO13" s="447"/>
      <c r="BP13" s="447"/>
      <c r="BQ13" s="447"/>
      <c r="BR13" s="447"/>
      <c r="BS13" s="447"/>
      <c r="BT13" s="447"/>
      <c r="BU13" s="448"/>
      <c r="BV13" s="446">
        <v>-246083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11.4</v>
      </c>
      <c r="CU13" s="444"/>
      <c r="CV13" s="444"/>
      <c r="CW13" s="444"/>
      <c r="CX13" s="444"/>
      <c r="CY13" s="444"/>
      <c r="CZ13" s="444"/>
      <c r="DA13" s="445"/>
      <c r="DB13" s="443">
        <v>11.6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15497</v>
      </c>
      <c r="S14" s="528"/>
      <c r="T14" s="528"/>
      <c r="U14" s="528"/>
      <c r="V14" s="529"/>
      <c r="W14" s="436"/>
      <c r="X14" s="437"/>
      <c r="Y14" s="437"/>
      <c r="Z14" s="437"/>
      <c r="AA14" s="437"/>
      <c r="AB14" s="426"/>
      <c r="AC14" s="530">
        <v>40</v>
      </c>
      <c r="AD14" s="531"/>
      <c r="AE14" s="531"/>
      <c r="AF14" s="531"/>
      <c r="AG14" s="532"/>
      <c r="AH14" s="530">
        <v>40.9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54.3</v>
      </c>
      <c r="CU14" s="542"/>
      <c r="CV14" s="542"/>
      <c r="CW14" s="542"/>
      <c r="CX14" s="542"/>
      <c r="CY14" s="542"/>
      <c r="CZ14" s="542"/>
      <c r="DA14" s="543"/>
      <c r="DB14" s="541">
        <v>52.1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15251</v>
      </c>
      <c r="S15" s="528"/>
      <c r="T15" s="528"/>
      <c r="U15" s="528"/>
      <c r="V15" s="529"/>
      <c r="W15" s="462" t="s">
        <v>139</v>
      </c>
      <c r="X15" s="463"/>
      <c r="Y15" s="463"/>
      <c r="Z15" s="463"/>
      <c r="AA15" s="463"/>
      <c r="AB15" s="453"/>
      <c r="AC15" s="497">
        <v>1115</v>
      </c>
      <c r="AD15" s="498"/>
      <c r="AE15" s="498"/>
      <c r="AF15" s="498"/>
      <c r="AG15" s="537"/>
      <c r="AH15" s="497">
        <v>1106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2553567</v>
      </c>
      <c r="BO15" s="410"/>
      <c r="BP15" s="410"/>
      <c r="BQ15" s="410"/>
      <c r="BR15" s="410"/>
      <c r="BS15" s="410"/>
      <c r="BT15" s="410"/>
      <c r="BU15" s="411"/>
      <c r="BV15" s="409">
        <v>2414433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13.3</v>
      </c>
      <c r="AD16" s="531"/>
      <c r="AE16" s="531"/>
      <c r="AF16" s="531"/>
      <c r="AG16" s="532"/>
      <c r="AH16" s="530">
        <v>13.1</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8536818</v>
      </c>
      <c r="BO16" s="447"/>
      <c r="BP16" s="447"/>
      <c r="BQ16" s="447"/>
      <c r="BR16" s="447"/>
      <c r="BS16" s="447"/>
      <c r="BT16" s="447"/>
      <c r="BU16" s="448"/>
      <c r="BV16" s="446">
        <v>8557393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3924</v>
      </c>
      <c r="AD17" s="498"/>
      <c r="AE17" s="498"/>
      <c r="AF17" s="498"/>
      <c r="AG17" s="537"/>
      <c r="AH17" s="497">
        <v>3894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3339677</v>
      </c>
      <c r="BO17" s="447"/>
      <c r="BP17" s="447"/>
      <c r="BQ17" s="447"/>
      <c r="BR17" s="447"/>
      <c r="BS17" s="447"/>
      <c r="BT17" s="447"/>
      <c r="BU17" s="448"/>
      <c r="BV17" s="446">
        <v>3013987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1319.63</v>
      </c>
      <c r="M18" s="559"/>
      <c r="N18" s="559"/>
      <c r="O18" s="559"/>
      <c r="P18" s="559"/>
      <c r="Q18" s="559"/>
      <c r="R18" s="560"/>
      <c r="S18" s="560"/>
      <c r="T18" s="560"/>
      <c r="U18" s="560"/>
      <c r="V18" s="561"/>
      <c r="W18" s="464"/>
      <c r="X18" s="465"/>
      <c r="Y18" s="465"/>
      <c r="Z18" s="465"/>
      <c r="AA18" s="465"/>
      <c r="AB18" s="456"/>
      <c r="AC18" s="562">
        <v>46.7</v>
      </c>
      <c r="AD18" s="563"/>
      <c r="AE18" s="563"/>
      <c r="AF18" s="563"/>
      <c r="AG18" s="564"/>
      <c r="AH18" s="562">
        <v>46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9110811</v>
      </c>
      <c r="BO18" s="447"/>
      <c r="BP18" s="447"/>
      <c r="BQ18" s="447"/>
      <c r="BR18" s="447"/>
      <c r="BS18" s="447"/>
      <c r="BT18" s="447"/>
      <c r="BU18" s="448"/>
      <c r="BV18" s="446">
        <v>8701534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12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11427278</v>
      </c>
      <c r="BO19" s="447"/>
      <c r="BP19" s="447"/>
      <c r="BQ19" s="447"/>
      <c r="BR19" s="447"/>
      <c r="BS19" s="447"/>
      <c r="BT19" s="447"/>
      <c r="BU19" s="448"/>
      <c r="BV19" s="446">
        <v>11540658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5997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15822566</v>
      </c>
      <c r="BO23" s="447"/>
      <c r="BP23" s="447"/>
      <c r="BQ23" s="447"/>
      <c r="BR23" s="447"/>
      <c r="BS23" s="447"/>
      <c r="BT23" s="447"/>
      <c r="BU23" s="448"/>
      <c r="BV23" s="446">
        <v>15819483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8470</v>
      </c>
      <c r="R24" s="498"/>
      <c r="S24" s="498"/>
      <c r="T24" s="498"/>
      <c r="U24" s="498"/>
      <c r="V24" s="537"/>
      <c r="W24" s="596"/>
      <c r="X24" s="584"/>
      <c r="Y24" s="585"/>
      <c r="Z24" s="496" t="s">
        <v>163</v>
      </c>
      <c r="AA24" s="476"/>
      <c r="AB24" s="476"/>
      <c r="AC24" s="476"/>
      <c r="AD24" s="476"/>
      <c r="AE24" s="476"/>
      <c r="AF24" s="476"/>
      <c r="AG24" s="477"/>
      <c r="AH24" s="497">
        <v>262</v>
      </c>
      <c r="AI24" s="498"/>
      <c r="AJ24" s="498"/>
      <c r="AK24" s="498"/>
      <c r="AL24" s="537"/>
      <c r="AM24" s="497">
        <v>768184</v>
      </c>
      <c r="AN24" s="498"/>
      <c r="AO24" s="498"/>
      <c r="AP24" s="498"/>
      <c r="AQ24" s="498"/>
      <c r="AR24" s="537"/>
      <c r="AS24" s="497">
        <v>2932</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13404362</v>
      </c>
      <c r="BO24" s="447"/>
      <c r="BP24" s="447"/>
      <c r="BQ24" s="447"/>
      <c r="BR24" s="447"/>
      <c r="BS24" s="447"/>
      <c r="BT24" s="447"/>
      <c r="BU24" s="448"/>
      <c r="BV24" s="446">
        <v>13804549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6790</v>
      </c>
      <c r="R25" s="498"/>
      <c r="S25" s="498"/>
      <c r="T25" s="498"/>
      <c r="U25" s="498"/>
      <c r="V25" s="537"/>
      <c r="W25" s="596"/>
      <c r="X25" s="584"/>
      <c r="Y25" s="585"/>
      <c r="Z25" s="496" t="s">
        <v>166</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2624038</v>
      </c>
      <c r="BO25" s="410"/>
      <c r="BP25" s="410"/>
      <c r="BQ25" s="410"/>
      <c r="BR25" s="410"/>
      <c r="BS25" s="410"/>
      <c r="BT25" s="410"/>
      <c r="BU25" s="411"/>
      <c r="BV25" s="409">
        <v>2263880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6110</v>
      </c>
      <c r="R26" s="498"/>
      <c r="S26" s="498"/>
      <c r="T26" s="498"/>
      <c r="U26" s="498"/>
      <c r="V26" s="537"/>
      <c r="W26" s="596"/>
      <c r="X26" s="584"/>
      <c r="Y26" s="585"/>
      <c r="Z26" s="496" t="s">
        <v>169</v>
      </c>
      <c r="AA26" s="606"/>
      <c r="AB26" s="606"/>
      <c r="AC26" s="606"/>
      <c r="AD26" s="606"/>
      <c r="AE26" s="606"/>
      <c r="AF26" s="606"/>
      <c r="AG26" s="607"/>
      <c r="AH26" s="497">
        <v>9</v>
      </c>
      <c r="AI26" s="498"/>
      <c r="AJ26" s="498"/>
      <c r="AK26" s="498"/>
      <c r="AL26" s="537"/>
      <c r="AM26" s="497">
        <v>28449</v>
      </c>
      <c r="AN26" s="498"/>
      <c r="AO26" s="498"/>
      <c r="AP26" s="498"/>
      <c r="AQ26" s="498"/>
      <c r="AR26" s="537"/>
      <c r="AS26" s="497">
        <v>3161</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3060</v>
      </c>
      <c r="R27" s="498"/>
      <c r="S27" s="498"/>
      <c r="T27" s="498"/>
      <c r="U27" s="498"/>
      <c r="V27" s="537"/>
      <c r="W27" s="596"/>
      <c r="X27" s="584"/>
      <c r="Y27" s="585"/>
      <c r="Z27" s="496" t="s">
        <v>172</v>
      </c>
      <c r="AA27" s="476"/>
      <c r="AB27" s="476"/>
      <c r="AC27" s="476"/>
      <c r="AD27" s="476"/>
      <c r="AE27" s="476"/>
      <c r="AF27" s="476"/>
      <c r="AG27" s="477"/>
      <c r="AH27" s="497">
        <v>14</v>
      </c>
      <c r="AI27" s="498"/>
      <c r="AJ27" s="498"/>
      <c r="AK27" s="498"/>
      <c r="AL27" s="537"/>
      <c r="AM27" s="497">
        <v>43188</v>
      </c>
      <c r="AN27" s="498"/>
      <c r="AO27" s="498"/>
      <c r="AP27" s="498"/>
      <c r="AQ27" s="498"/>
      <c r="AR27" s="537"/>
      <c r="AS27" s="497">
        <v>3085</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175930</v>
      </c>
      <c r="BO27" s="620"/>
      <c r="BP27" s="620"/>
      <c r="BQ27" s="620"/>
      <c r="BR27" s="620"/>
      <c r="BS27" s="620"/>
      <c r="BT27" s="620"/>
      <c r="BU27" s="621"/>
      <c r="BV27" s="619">
        <v>175916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2460</v>
      </c>
      <c r="R28" s="498"/>
      <c r="S28" s="498"/>
      <c r="T28" s="498"/>
      <c r="U28" s="498"/>
      <c r="V28" s="537"/>
      <c r="W28" s="596"/>
      <c r="X28" s="584"/>
      <c r="Y28" s="585"/>
      <c r="Z28" s="496" t="s">
        <v>175</v>
      </c>
      <c r="AA28" s="476"/>
      <c r="AB28" s="476"/>
      <c r="AC28" s="476"/>
      <c r="AD28" s="476"/>
      <c r="AE28" s="476"/>
      <c r="AF28" s="476"/>
      <c r="AG28" s="477"/>
      <c r="AH28" s="497" t="s">
        <v>130</v>
      </c>
      <c r="AI28" s="498"/>
      <c r="AJ28" s="498"/>
      <c r="AK28" s="498"/>
      <c r="AL28" s="537"/>
      <c r="AM28" s="497" t="s">
        <v>130</v>
      </c>
      <c r="AN28" s="498"/>
      <c r="AO28" s="498"/>
      <c r="AP28" s="498"/>
      <c r="AQ28" s="498"/>
      <c r="AR28" s="537"/>
      <c r="AS28" s="497" t="s">
        <v>121</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2454070</v>
      </c>
      <c r="BO28" s="410"/>
      <c r="BP28" s="410"/>
      <c r="BQ28" s="410"/>
      <c r="BR28" s="410"/>
      <c r="BS28" s="410"/>
      <c r="BT28" s="410"/>
      <c r="BU28" s="411"/>
      <c r="BV28" s="409">
        <v>2849973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14</v>
      </c>
      <c r="M29" s="498"/>
      <c r="N29" s="498"/>
      <c r="O29" s="498"/>
      <c r="P29" s="537"/>
      <c r="Q29" s="497">
        <v>2220</v>
      </c>
      <c r="R29" s="498"/>
      <c r="S29" s="498"/>
      <c r="T29" s="498"/>
      <c r="U29" s="498"/>
      <c r="V29" s="537"/>
      <c r="W29" s="597"/>
      <c r="X29" s="598"/>
      <c r="Y29" s="599"/>
      <c r="Z29" s="496" t="s">
        <v>178</v>
      </c>
      <c r="AA29" s="476"/>
      <c r="AB29" s="476"/>
      <c r="AC29" s="476"/>
      <c r="AD29" s="476"/>
      <c r="AE29" s="476"/>
      <c r="AF29" s="476"/>
      <c r="AG29" s="477"/>
      <c r="AH29" s="497">
        <v>276</v>
      </c>
      <c r="AI29" s="498"/>
      <c r="AJ29" s="498"/>
      <c r="AK29" s="498"/>
      <c r="AL29" s="537"/>
      <c r="AM29" s="497">
        <v>811372</v>
      </c>
      <c r="AN29" s="498"/>
      <c r="AO29" s="498"/>
      <c r="AP29" s="498"/>
      <c r="AQ29" s="498"/>
      <c r="AR29" s="537"/>
      <c r="AS29" s="497">
        <v>2940</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813166</v>
      </c>
      <c r="BO29" s="447"/>
      <c r="BP29" s="447"/>
      <c r="BQ29" s="447"/>
      <c r="BR29" s="447"/>
      <c r="BS29" s="447"/>
      <c r="BT29" s="447"/>
      <c r="BU29" s="448"/>
      <c r="BV29" s="446">
        <v>866343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96.9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1037518</v>
      </c>
      <c r="BO30" s="620"/>
      <c r="BP30" s="620"/>
      <c r="BQ30" s="620"/>
      <c r="BR30" s="620"/>
      <c r="BS30" s="620"/>
      <c r="BT30" s="620"/>
      <c r="BU30" s="621"/>
      <c r="BV30" s="619">
        <v>1116569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187</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別海町水道事業会計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根室北部消防事務組合</v>
      </c>
      <c r="BZ34" s="633"/>
      <c r="CA34" s="633"/>
      <c r="CB34" s="633"/>
      <c r="CC34" s="633"/>
      <c r="CD34" s="633"/>
      <c r="CE34" s="633"/>
      <c r="CF34" s="633"/>
      <c r="CG34" s="633"/>
      <c r="CH34" s="633"/>
      <c r="CI34" s="633"/>
      <c r="CJ34" s="633"/>
      <c r="CK34" s="633"/>
      <c r="CL34" s="633"/>
      <c r="CM34" s="633"/>
      <c r="CN34" s="193"/>
      <c r="CO34" s="632">
        <f>IF(CQ34="","",MAX(C34:D43,U34:V43,AM34:AN43,BE34:BF43,BW34:BX43)+1)</f>
        <v>12</v>
      </c>
      <c r="CP34" s="632"/>
      <c r="CQ34" s="633" t="str">
        <f>IF('各会計、関係団体の財政状況及び健全化判断比率'!BS7="","",'各会計、関係団体の財政状況及び健全化判断比率'!BS7)</f>
        <v>別海町観光開発公社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町立別海病院事業会計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中標津町外２町葬斎組合</v>
      </c>
      <c r="BZ35" s="633"/>
      <c r="CA35" s="633"/>
      <c r="CB35" s="633"/>
      <c r="CC35" s="633"/>
      <c r="CD35" s="633"/>
      <c r="CE35" s="633"/>
      <c r="CF35" s="633"/>
      <c r="CG35" s="633"/>
      <c r="CH35" s="633"/>
      <c r="CI35" s="633"/>
      <c r="CJ35" s="633"/>
      <c r="CK35" s="633"/>
      <c r="CL35" s="633"/>
      <c r="CM35" s="633"/>
      <c r="CN35" s="193"/>
      <c r="CO35" s="632">
        <f t="shared" ref="CO35:CO43" si="3">IF(CQ35="","",CO34+1)</f>
        <v>13</v>
      </c>
      <c r="CP35" s="632"/>
      <c r="CQ35" s="633" t="str">
        <f>IF('各会計、関係団体の財政状況及び健全化判断比率'!BS8="","",'各会計、関係団体の財政状況及び健全化判断比率'!BS8)</f>
        <v>別海町酪農研修牧場</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根室北部廃棄物処理広域連合</v>
      </c>
      <c r="BZ36" s="633"/>
      <c r="CA36" s="633"/>
      <c r="CB36" s="633"/>
      <c r="CC36" s="633"/>
      <c r="CD36" s="633"/>
      <c r="CE36" s="633"/>
      <c r="CF36" s="633"/>
      <c r="CG36" s="633"/>
      <c r="CH36" s="633"/>
      <c r="CI36" s="633"/>
      <c r="CJ36" s="633"/>
      <c r="CK36" s="633"/>
      <c r="CL36" s="633"/>
      <c r="CM36" s="633"/>
      <c r="CN36" s="193"/>
      <c r="CO36" s="632">
        <f t="shared" si="3"/>
        <v>14</v>
      </c>
      <c r="CP36" s="632"/>
      <c r="CQ36" s="633" t="str">
        <f>IF('各会計、関係団体の財政状況及び健全化判断比率'!BS9="","",'各会計、関係団体の財政状況及び健全化判断比率'!BS9)</f>
        <v>べつかい乳業興社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f t="shared" si="3"/>
        <v>15</v>
      </c>
      <c r="CP37" s="632"/>
      <c r="CQ37" s="633" t="str">
        <f>IF('各会計、関係団体の財政状況及び健全化判断比率'!BS10="","",'各会計、関係団体の財政状況及び健全化判断比率'!BS10)</f>
        <v>別海バイオガス発電株式会社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Hc0gB10maSFyAPWpJOnBn7CgnQdnODb+Vs9wnyH8CLYv6hbfiR7l5eFN8G0t5cOT/ionNG+aEOtpuvwFB2B88Q==" saltValue="/evypC+2UEjiyEs/IrD+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2614943</v>
      </c>
      <c r="S5" s="649"/>
      <c r="T5" s="649"/>
      <c r="U5" s="649"/>
      <c r="V5" s="649"/>
      <c r="W5" s="649"/>
      <c r="X5" s="649"/>
      <c r="Y5" s="650"/>
      <c r="Z5" s="651">
        <v>12.8</v>
      </c>
      <c r="AA5" s="651"/>
      <c r="AB5" s="651"/>
      <c r="AC5" s="651"/>
      <c r="AD5" s="652">
        <v>2614943</v>
      </c>
      <c r="AE5" s="652"/>
      <c r="AF5" s="652"/>
      <c r="AG5" s="652"/>
      <c r="AH5" s="652"/>
      <c r="AI5" s="652"/>
      <c r="AJ5" s="652"/>
      <c r="AK5" s="652"/>
      <c r="AL5" s="653">
        <v>27.7</v>
      </c>
      <c r="AM5" s="654"/>
      <c r="AN5" s="654"/>
      <c r="AO5" s="655"/>
      <c r="AP5" s="645" t="s">
        <v>218</v>
      </c>
      <c r="AQ5" s="646"/>
      <c r="AR5" s="646"/>
      <c r="AS5" s="646"/>
      <c r="AT5" s="646"/>
      <c r="AU5" s="646"/>
      <c r="AV5" s="646"/>
      <c r="AW5" s="646"/>
      <c r="AX5" s="646"/>
      <c r="AY5" s="646"/>
      <c r="AZ5" s="646"/>
      <c r="BA5" s="646"/>
      <c r="BB5" s="646"/>
      <c r="BC5" s="646"/>
      <c r="BD5" s="646"/>
      <c r="BE5" s="646"/>
      <c r="BF5" s="647"/>
      <c r="BG5" s="659">
        <v>2610712</v>
      </c>
      <c r="BH5" s="660"/>
      <c r="BI5" s="660"/>
      <c r="BJ5" s="660"/>
      <c r="BK5" s="660"/>
      <c r="BL5" s="660"/>
      <c r="BM5" s="660"/>
      <c r="BN5" s="661"/>
      <c r="BO5" s="662">
        <v>99.8</v>
      </c>
      <c r="BP5" s="662"/>
      <c r="BQ5" s="662"/>
      <c r="BR5" s="662"/>
      <c r="BS5" s="663">
        <v>36182</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367105</v>
      </c>
      <c r="S6" s="660"/>
      <c r="T6" s="660"/>
      <c r="U6" s="660"/>
      <c r="V6" s="660"/>
      <c r="W6" s="660"/>
      <c r="X6" s="660"/>
      <c r="Y6" s="661"/>
      <c r="Z6" s="662">
        <v>1.8</v>
      </c>
      <c r="AA6" s="662"/>
      <c r="AB6" s="662"/>
      <c r="AC6" s="662"/>
      <c r="AD6" s="663">
        <v>367105</v>
      </c>
      <c r="AE6" s="663"/>
      <c r="AF6" s="663"/>
      <c r="AG6" s="663"/>
      <c r="AH6" s="663"/>
      <c r="AI6" s="663"/>
      <c r="AJ6" s="663"/>
      <c r="AK6" s="663"/>
      <c r="AL6" s="664">
        <v>3.9</v>
      </c>
      <c r="AM6" s="665"/>
      <c r="AN6" s="665"/>
      <c r="AO6" s="666"/>
      <c r="AP6" s="656" t="s">
        <v>223</v>
      </c>
      <c r="AQ6" s="657"/>
      <c r="AR6" s="657"/>
      <c r="AS6" s="657"/>
      <c r="AT6" s="657"/>
      <c r="AU6" s="657"/>
      <c r="AV6" s="657"/>
      <c r="AW6" s="657"/>
      <c r="AX6" s="657"/>
      <c r="AY6" s="657"/>
      <c r="AZ6" s="657"/>
      <c r="BA6" s="657"/>
      <c r="BB6" s="657"/>
      <c r="BC6" s="657"/>
      <c r="BD6" s="657"/>
      <c r="BE6" s="657"/>
      <c r="BF6" s="658"/>
      <c r="BG6" s="659">
        <v>2610712</v>
      </c>
      <c r="BH6" s="660"/>
      <c r="BI6" s="660"/>
      <c r="BJ6" s="660"/>
      <c r="BK6" s="660"/>
      <c r="BL6" s="660"/>
      <c r="BM6" s="660"/>
      <c r="BN6" s="661"/>
      <c r="BO6" s="662">
        <v>99.8</v>
      </c>
      <c r="BP6" s="662"/>
      <c r="BQ6" s="662"/>
      <c r="BR6" s="662"/>
      <c r="BS6" s="663">
        <v>36182</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113943</v>
      </c>
      <c r="CS6" s="660"/>
      <c r="CT6" s="660"/>
      <c r="CU6" s="660"/>
      <c r="CV6" s="660"/>
      <c r="CW6" s="660"/>
      <c r="CX6" s="660"/>
      <c r="CY6" s="661"/>
      <c r="CZ6" s="653">
        <v>0.6</v>
      </c>
      <c r="DA6" s="654"/>
      <c r="DB6" s="654"/>
      <c r="DC6" s="673"/>
      <c r="DD6" s="668" t="s">
        <v>122</v>
      </c>
      <c r="DE6" s="660"/>
      <c r="DF6" s="660"/>
      <c r="DG6" s="660"/>
      <c r="DH6" s="660"/>
      <c r="DI6" s="660"/>
      <c r="DJ6" s="660"/>
      <c r="DK6" s="660"/>
      <c r="DL6" s="660"/>
      <c r="DM6" s="660"/>
      <c r="DN6" s="660"/>
      <c r="DO6" s="660"/>
      <c r="DP6" s="661"/>
      <c r="DQ6" s="668">
        <v>113943</v>
      </c>
      <c r="DR6" s="660"/>
      <c r="DS6" s="660"/>
      <c r="DT6" s="660"/>
      <c r="DU6" s="660"/>
      <c r="DV6" s="660"/>
      <c r="DW6" s="660"/>
      <c r="DX6" s="660"/>
      <c r="DY6" s="660"/>
      <c r="DZ6" s="660"/>
      <c r="EA6" s="660"/>
      <c r="EB6" s="660"/>
      <c r="EC6" s="669"/>
    </row>
    <row r="7" spans="2:143" ht="11.25" customHeight="1">
      <c r="B7" s="656" t="s">
        <v>225</v>
      </c>
      <c r="C7" s="657"/>
      <c r="D7" s="657"/>
      <c r="E7" s="657"/>
      <c r="F7" s="657"/>
      <c r="G7" s="657"/>
      <c r="H7" s="657"/>
      <c r="I7" s="657"/>
      <c r="J7" s="657"/>
      <c r="K7" s="657"/>
      <c r="L7" s="657"/>
      <c r="M7" s="657"/>
      <c r="N7" s="657"/>
      <c r="O7" s="657"/>
      <c r="P7" s="657"/>
      <c r="Q7" s="658"/>
      <c r="R7" s="659">
        <v>4973</v>
      </c>
      <c r="S7" s="660"/>
      <c r="T7" s="660"/>
      <c r="U7" s="660"/>
      <c r="V7" s="660"/>
      <c r="W7" s="660"/>
      <c r="X7" s="660"/>
      <c r="Y7" s="661"/>
      <c r="Z7" s="662">
        <v>0</v>
      </c>
      <c r="AA7" s="662"/>
      <c r="AB7" s="662"/>
      <c r="AC7" s="662"/>
      <c r="AD7" s="663">
        <v>4973</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1449420</v>
      </c>
      <c r="BH7" s="660"/>
      <c r="BI7" s="660"/>
      <c r="BJ7" s="660"/>
      <c r="BK7" s="660"/>
      <c r="BL7" s="660"/>
      <c r="BM7" s="660"/>
      <c r="BN7" s="661"/>
      <c r="BO7" s="662">
        <v>55.4</v>
      </c>
      <c r="BP7" s="662"/>
      <c r="BQ7" s="662"/>
      <c r="BR7" s="662"/>
      <c r="BS7" s="663">
        <v>36182</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1478554</v>
      </c>
      <c r="CS7" s="660"/>
      <c r="CT7" s="660"/>
      <c r="CU7" s="660"/>
      <c r="CV7" s="660"/>
      <c r="CW7" s="660"/>
      <c r="CX7" s="660"/>
      <c r="CY7" s="661"/>
      <c r="CZ7" s="662">
        <v>7.3</v>
      </c>
      <c r="DA7" s="662"/>
      <c r="DB7" s="662"/>
      <c r="DC7" s="662"/>
      <c r="DD7" s="668">
        <v>89757</v>
      </c>
      <c r="DE7" s="660"/>
      <c r="DF7" s="660"/>
      <c r="DG7" s="660"/>
      <c r="DH7" s="660"/>
      <c r="DI7" s="660"/>
      <c r="DJ7" s="660"/>
      <c r="DK7" s="660"/>
      <c r="DL7" s="660"/>
      <c r="DM7" s="660"/>
      <c r="DN7" s="660"/>
      <c r="DO7" s="660"/>
      <c r="DP7" s="661"/>
      <c r="DQ7" s="668">
        <v>1185613</v>
      </c>
      <c r="DR7" s="660"/>
      <c r="DS7" s="660"/>
      <c r="DT7" s="660"/>
      <c r="DU7" s="660"/>
      <c r="DV7" s="660"/>
      <c r="DW7" s="660"/>
      <c r="DX7" s="660"/>
      <c r="DY7" s="660"/>
      <c r="DZ7" s="660"/>
      <c r="EA7" s="660"/>
      <c r="EB7" s="660"/>
      <c r="EC7" s="669"/>
    </row>
    <row r="8" spans="2:143" ht="11.25" customHeight="1">
      <c r="B8" s="656" t="s">
        <v>228</v>
      </c>
      <c r="C8" s="657"/>
      <c r="D8" s="657"/>
      <c r="E8" s="657"/>
      <c r="F8" s="657"/>
      <c r="G8" s="657"/>
      <c r="H8" s="657"/>
      <c r="I8" s="657"/>
      <c r="J8" s="657"/>
      <c r="K8" s="657"/>
      <c r="L8" s="657"/>
      <c r="M8" s="657"/>
      <c r="N8" s="657"/>
      <c r="O8" s="657"/>
      <c r="P8" s="657"/>
      <c r="Q8" s="658"/>
      <c r="R8" s="659">
        <v>7218</v>
      </c>
      <c r="S8" s="660"/>
      <c r="T8" s="660"/>
      <c r="U8" s="660"/>
      <c r="V8" s="660"/>
      <c r="W8" s="660"/>
      <c r="X8" s="660"/>
      <c r="Y8" s="661"/>
      <c r="Z8" s="662">
        <v>0</v>
      </c>
      <c r="AA8" s="662"/>
      <c r="AB8" s="662"/>
      <c r="AC8" s="662"/>
      <c r="AD8" s="663">
        <v>7218</v>
      </c>
      <c r="AE8" s="663"/>
      <c r="AF8" s="663"/>
      <c r="AG8" s="663"/>
      <c r="AH8" s="663"/>
      <c r="AI8" s="663"/>
      <c r="AJ8" s="663"/>
      <c r="AK8" s="663"/>
      <c r="AL8" s="664">
        <v>0.1</v>
      </c>
      <c r="AM8" s="665"/>
      <c r="AN8" s="665"/>
      <c r="AO8" s="666"/>
      <c r="AP8" s="656" t="s">
        <v>229</v>
      </c>
      <c r="AQ8" s="657"/>
      <c r="AR8" s="657"/>
      <c r="AS8" s="657"/>
      <c r="AT8" s="657"/>
      <c r="AU8" s="657"/>
      <c r="AV8" s="657"/>
      <c r="AW8" s="657"/>
      <c r="AX8" s="657"/>
      <c r="AY8" s="657"/>
      <c r="AZ8" s="657"/>
      <c r="BA8" s="657"/>
      <c r="BB8" s="657"/>
      <c r="BC8" s="657"/>
      <c r="BD8" s="657"/>
      <c r="BE8" s="657"/>
      <c r="BF8" s="658"/>
      <c r="BG8" s="659">
        <v>29198</v>
      </c>
      <c r="BH8" s="660"/>
      <c r="BI8" s="660"/>
      <c r="BJ8" s="660"/>
      <c r="BK8" s="660"/>
      <c r="BL8" s="660"/>
      <c r="BM8" s="660"/>
      <c r="BN8" s="661"/>
      <c r="BO8" s="662">
        <v>1.1000000000000001</v>
      </c>
      <c r="BP8" s="662"/>
      <c r="BQ8" s="662"/>
      <c r="BR8" s="662"/>
      <c r="BS8" s="668" t="s">
        <v>122</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3113493</v>
      </c>
      <c r="CS8" s="660"/>
      <c r="CT8" s="660"/>
      <c r="CU8" s="660"/>
      <c r="CV8" s="660"/>
      <c r="CW8" s="660"/>
      <c r="CX8" s="660"/>
      <c r="CY8" s="661"/>
      <c r="CZ8" s="662">
        <v>15.3</v>
      </c>
      <c r="DA8" s="662"/>
      <c r="DB8" s="662"/>
      <c r="DC8" s="662"/>
      <c r="DD8" s="668">
        <v>52143</v>
      </c>
      <c r="DE8" s="660"/>
      <c r="DF8" s="660"/>
      <c r="DG8" s="660"/>
      <c r="DH8" s="660"/>
      <c r="DI8" s="660"/>
      <c r="DJ8" s="660"/>
      <c r="DK8" s="660"/>
      <c r="DL8" s="660"/>
      <c r="DM8" s="660"/>
      <c r="DN8" s="660"/>
      <c r="DO8" s="660"/>
      <c r="DP8" s="661"/>
      <c r="DQ8" s="668">
        <v>2058541</v>
      </c>
      <c r="DR8" s="660"/>
      <c r="DS8" s="660"/>
      <c r="DT8" s="660"/>
      <c r="DU8" s="660"/>
      <c r="DV8" s="660"/>
      <c r="DW8" s="660"/>
      <c r="DX8" s="660"/>
      <c r="DY8" s="660"/>
      <c r="DZ8" s="660"/>
      <c r="EA8" s="660"/>
      <c r="EB8" s="660"/>
      <c r="EC8" s="669"/>
    </row>
    <row r="9" spans="2:143" ht="11.25" customHeight="1">
      <c r="B9" s="656" t="s">
        <v>231</v>
      </c>
      <c r="C9" s="657"/>
      <c r="D9" s="657"/>
      <c r="E9" s="657"/>
      <c r="F9" s="657"/>
      <c r="G9" s="657"/>
      <c r="H9" s="657"/>
      <c r="I9" s="657"/>
      <c r="J9" s="657"/>
      <c r="K9" s="657"/>
      <c r="L9" s="657"/>
      <c r="M9" s="657"/>
      <c r="N9" s="657"/>
      <c r="O9" s="657"/>
      <c r="P9" s="657"/>
      <c r="Q9" s="658"/>
      <c r="R9" s="659">
        <v>7440</v>
      </c>
      <c r="S9" s="660"/>
      <c r="T9" s="660"/>
      <c r="U9" s="660"/>
      <c r="V9" s="660"/>
      <c r="W9" s="660"/>
      <c r="X9" s="660"/>
      <c r="Y9" s="661"/>
      <c r="Z9" s="662">
        <v>0</v>
      </c>
      <c r="AA9" s="662"/>
      <c r="AB9" s="662"/>
      <c r="AC9" s="662"/>
      <c r="AD9" s="663">
        <v>7440</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1227182</v>
      </c>
      <c r="BH9" s="660"/>
      <c r="BI9" s="660"/>
      <c r="BJ9" s="660"/>
      <c r="BK9" s="660"/>
      <c r="BL9" s="660"/>
      <c r="BM9" s="660"/>
      <c r="BN9" s="661"/>
      <c r="BO9" s="662">
        <v>46.9</v>
      </c>
      <c r="BP9" s="662"/>
      <c r="BQ9" s="662"/>
      <c r="BR9" s="662"/>
      <c r="BS9" s="668" t="s">
        <v>122</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1701395</v>
      </c>
      <c r="CS9" s="660"/>
      <c r="CT9" s="660"/>
      <c r="CU9" s="660"/>
      <c r="CV9" s="660"/>
      <c r="CW9" s="660"/>
      <c r="CX9" s="660"/>
      <c r="CY9" s="661"/>
      <c r="CZ9" s="662">
        <v>8.4</v>
      </c>
      <c r="DA9" s="662"/>
      <c r="DB9" s="662"/>
      <c r="DC9" s="662"/>
      <c r="DD9" s="668">
        <v>81269</v>
      </c>
      <c r="DE9" s="660"/>
      <c r="DF9" s="660"/>
      <c r="DG9" s="660"/>
      <c r="DH9" s="660"/>
      <c r="DI9" s="660"/>
      <c r="DJ9" s="660"/>
      <c r="DK9" s="660"/>
      <c r="DL9" s="660"/>
      <c r="DM9" s="660"/>
      <c r="DN9" s="660"/>
      <c r="DO9" s="660"/>
      <c r="DP9" s="661"/>
      <c r="DQ9" s="668">
        <v>1603944</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122</v>
      </c>
      <c r="AE10" s="663"/>
      <c r="AF10" s="663"/>
      <c r="AG10" s="663"/>
      <c r="AH10" s="663"/>
      <c r="AI10" s="663"/>
      <c r="AJ10" s="663"/>
      <c r="AK10" s="663"/>
      <c r="AL10" s="664" t="s">
        <v>130</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68095</v>
      </c>
      <c r="BH10" s="660"/>
      <c r="BI10" s="660"/>
      <c r="BJ10" s="660"/>
      <c r="BK10" s="660"/>
      <c r="BL10" s="660"/>
      <c r="BM10" s="660"/>
      <c r="BN10" s="661"/>
      <c r="BO10" s="662">
        <v>2.6</v>
      </c>
      <c r="BP10" s="662"/>
      <c r="BQ10" s="662"/>
      <c r="BR10" s="662"/>
      <c r="BS10" s="668">
        <v>11404</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943</v>
      </c>
      <c r="CS10" s="660"/>
      <c r="CT10" s="660"/>
      <c r="CU10" s="660"/>
      <c r="CV10" s="660"/>
      <c r="CW10" s="660"/>
      <c r="CX10" s="660"/>
      <c r="CY10" s="661"/>
      <c r="CZ10" s="662">
        <v>0</v>
      </c>
      <c r="DA10" s="662"/>
      <c r="DB10" s="662"/>
      <c r="DC10" s="662"/>
      <c r="DD10" s="668" t="s">
        <v>235</v>
      </c>
      <c r="DE10" s="660"/>
      <c r="DF10" s="660"/>
      <c r="DG10" s="660"/>
      <c r="DH10" s="660"/>
      <c r="DI10" s="660"/>
      <c r="DJ10" s="660"/>
      <c r="DK10" s="660"/>
      <c r="DL10" s="660"/>
      <c r="DM10" s="660"/>
      <c r="DN10" s="660"/>
      <c r="DO10" s="660"/>
      <c r="DP10" s="661"/>
      <c r="DQ10" s="668">
        <v>943</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122</v>
      </c>
      <c r="AA11" s="662"/>
      <c r="AB11" s="662"/>
      <c r="AC11" s="662"/>
      <c r="AD11" s="663" t="s">
        <v>235</v>
      </c>
      <c r="AE11" s="663"/>
      <c r="AF11" s="663"/>
      <c r="AG11" s="663"/>
      <c r="AH11" s="663"/>
      <c r="AI11" s="663"/>
      <c r="AJ11" s="663"/>
      <c r="AK11" s="663"/>
      <c r="AL11" s="664" t="s">
        <v>130</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124945</v>
      </c>
      <c r="BH11" s="660"/>
      <c r="BI11" s="660"/>
      <c r="BJ11" s="660"/>
      <c r="BK11" s="660"/>
      <c r="BL11" s="660"/>
      <c r="BM11" s="660"/>
      <c r="BN11" s="661"/>
      <c r="BO11" s="662">
        <v>4.8</v>
      </c>
      <c r="BP11" s="662"/>
      <c r="BQ11" s="662"/>
      <c r="BR11" s="662"/>
      <c r="BS11" s="668">
        <v>24778</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6542360</v>
      </c>
      <c r="CS11" s="660"/>
      <c r="CT11" s="660"/>
      <c r="CU11" s="660"/>
      <c r="CV11" s="660"/>
      <c r="CW11" s="660"/>
      <c r="CX11" s="660"/>
      <c r="CY11" s="661"/>
      <c r="CZ11" s="662">
        <v>32.200000000000003</v>
      </c>
      <c r="DA11" s="662"/>
      <c r="DB11" s="662"/>
      <c r="DC11" s="662"/>
      <c r="DD11" s="668">
        <v>4785436</v>
      </c>
      <c r="DE11" s="660"/>
      <c r="DF11" s="660"/>
      <c r="DG11" s="660"/>
      <c r="DH11" s="660"/>
      <c r="DI11" s="660"/>
      <c r="DJ11" s="660"/>
      <c r="DK11" s="660"/>
      <c r="DL11" s="660"/>
      <c r="DM11" s="660"/>
      <c r="DN11" s="660"/>
      <c r="DO11" s="660"/>
      <c r="DP11" s="661"/>
      <c r="DQ11" s="668">
        <v>878511</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303283</v>
      </c>
      <c r="S12" s="660"/>
      <c r="T12" s="660"/>
      <c r="U12" s="660"/>
      <c r="V12" s="660"/>
      <c r="W12" s="660"/>
      <c r="X12" s="660"/>
      <c r="Y12" s="661"/>
      <c r="Z12" s="662">
        <v>1.5</v>
      </c>
      <c r="AA12" s="662"/>
      <c r="AB12" s="662"/>
      <c r="AC12" s="662"/>
      <c r="AD12" s="663">
        <v>303283</v>
      </c>
      <c r="AE12" s="663"/>
      <c r="AF12" s="663"/>
      <c r="AG12" s="663"/>
      <c r="AH12" s="663"/>
      <c r="AI12" s="663"/>
      <c r="AJ12" s="663"/>
      <c r="AK12" s="663"/>
      <c r="AL12" s="664">
        <v>3.2</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981035</v>
      </c>
      <c r="BH12" s="660"/>
      <c r="BI12" s="660"/>
      <c r="BJ12" s="660"/>
      <c r="BK12" s="660"/>
      <c r="BL12" s="660"/>
      <c r="BM12" s="660"/>
      <c r="BN12" s="661"/>
      <c r="BO12" s="662">
        <v>37.5</v>
      </c>
      <c r="BP12" s="662"/>
      <c r="BQ12" s="662"/>
      <c r="BR12" s="662"/>
      <c r="BS12" s="668" t="s">
        <v>235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287366</v>
      </c>
      <c r="CS12" s="660"/>
      <c r="CT12" s="660"/>
      <c r="CU12" s="660"/>
      <c r="CV12" s="660"/>
      <c r="CW12" s="660"/>
      <c r="CX12" s="660"/>
      <c r="CY12" s="661"/>
      <c r="CZ12" s="662">
        <v>1.4</v>
      </c>
      <c r="DA12" s="662"/>
      <c r="DB12" s="662"/>
      <c r="DC12" s="662"/>
      <c r="DD12" s="668">
        <v>36232</v>
      </c>
      <c r="DE12" s="660"/>
      <c r="DF12" s="660"/>
      <c r="DG12" s="660"/>
      <c r="DH12" s="660"/>
      <c r="DI12" s="660"/>
      <c r="DJ12" s="660"/>
      <c r="DK12" s="660"/>
      <c r="DL12" s="660"/>
      <c r="DM12" s="660"/>
      <c r="DN12" s="660"/>
      <c r="DO12" s="660"/>
      <c r="DP12" s="661"/>
      <c r="DQ12" s="668">
        <v>285010</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122</v>
      </c>
      <c r="AA13" s="662"/>
      <c r="AB13" s="662"/>
      <c r="AC13" s="662"/>
      <c r="AD13" s="663" t="s">
        <v>235</v>
      </c>
      <c r="AE13" s="663"/>
      <c r="AF13" s="663"/>
      <c r="AG13" s="663"/>
      <c r="AH13" s="663"/>
      <c r="AI13" s="663"/>
      <c r="AJ13" s="663"/>
      <c r="AK13" s="663"/>
      <c r="AL13" s="664" t="s">
        <v>235</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976078</v>
      </c>
      <c r="BH13" s="660"/>
      <c r="BI13" s="660"/>
      <c r="BJ13" s="660"/>
      <c r="BK13" s="660"/>
      <c r="BL13" s="660"/>
      <c r="BM13" s="660"/>
      <c r="BN13" s="661"/>
      <c r="BO13" s="662">
        <v>37.299999999999997</v>
      </c>
      <c r="BP13" s="662"/>
      <c r="BQ13" s="662"/>
      <c r="BR13" s="662"/>
      <c r="BS13" s="668" t="s">
        <v>130</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2115361</v>
      </c>
      <c r="CS13" s="660"/>
      <c r="CT13" s="660"/>
      <c r="CU13" s="660"/>
      <c r="CV13" s="660"/>
      <c r="CW13" s="660"/>
      <c r="CX13" s="660"/>
      <c r="CY13" s="661"/>
      <c r="CZ13" s="662">
        <v>10.4</v>
      </c>
      <c r="DA13" s="662"/>
      <c r="DB13" s="662"/>
      <c r="DC13" s="662"/>
      <c r="DD13" s="668">
        <v>1224564</v>
      </c>
      <c r="DE13" s="660"/>
      <c r="DF13" s="660"/>
      <c r="DG13" s="660"/>
      <c r="DH13" s="660"/>
      <c r="DI13" s="660"/>
      <c r="DJ13" s="660"/>
      <c r="DK13" s="660"/>
      <c r="DL13" s="660"/>
      <c r="DM13" s="660"/>
      <c r="DN13" s="660"/>
      <c r="DO13" s="660"/>
      <c r="DP13" s="661"/>
      <c r="DQ13" s="668">
        <v>1135825</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235</v>
      </c>
      <c r="AA14" s="662"/>
      <c r="AB14" s="662"/>
      <c r="AC14" s="662"/>
      <c r="AD14" s="663" t="s">
        <v>122</v>
      </c>
      <c r="AE14" s="663"/>
      <c r="AF14" s="663"/>
      <c r="AG14" s="663"/>
      <c r="AH14" s="663"/>
      <c r="AI14" s="663"/>
      <c r="AJ14" s="663"/>
      <c r="AK14" s="663"/>
      <c r="AL14" s="664" t="s">
        <v>235</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45922</v>
      </c>
      <c r="BH14" s="660"/>
      <c r="BI14" s="660"/>
      <c r="BJ14" s="660"/>
      <c r="BK14" s="660"/>
      <c r="BL14" s="660"/>
      <c r="BM14" s="660"/>
      <c r="BN14" s="661"/>
      <c r="BO14" s="662">
        <v>1.8</v>
      </c>
      <c r="BP14" s="662"/>
      <c r="BQ14" s="662"/>
      <c r="BR14" s="662"/>
      <c r="BS14" s="668" t="s">
        <v>122</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747801</v>
      </c>
      <c r="CS14" s="660"/>
      <c r="CT14" s="660"/>
      <c r="CU14" s="660"/>
      <c r="CV14" s="660"/>
      <c r="CW14" s="660"/>
      <c r="CX14" s="660"/>
      <c r="CY14" s="661"/>
      <c r="CZ14" s="662">
        <v>3.7</v>
      </c>
      <c r="DA14" s="662"/>
      <c r="DB14" s="662"/>
      <c r="DC14" s="662"/>
      <c r="DD14" s="668">
        <v>117242</v>
      </c>
      <c r="DE14" s="660"/>
      <c r="DF14" s="660"/>
      <c r="DG14" s="660"/>
      <c r="DH14" s="660"/>
      <c r="DI14" s="660"/>
      <c r="DJ14" s="660"/>
      <c r="DK14" s="660"/>
      <c r="DL14" s="660"/>
      <c r="DM14" s="660"/>
      <c r="DN14" s="660"/>
      <c r="DO14" s="660"/>
      <c r="DP14" s="661"/>
      <c r="DQ14" s="668">
        <v>651287</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90639</v>
      </c>
      <c r="S15" s="660"/>
      <c r="T15" s="660"/>
      <c r="U15" s="660"/>
      <c r="V15" s="660"/>
      <c r="W15" s="660"/>
      <c r="X15" s="660"/>
      <c r="Y15" s="661"/>
      <c r="Z15" s="662">
        <v>0.4</v>
      </c>
      <c r="AA15" s="662"/>
      <c r="AB15" s="662"/>
      <c r="AC15" s="662"/>
      <c r="AD15" s="663">
        <v>90639</v>
      </c>
      <c r="AE15" s="663"/>
      <c r="AF15" s="663"/>
      <c r="AG15" s="663"/>
      <c r="AH15" s="663"/>
      <c r="AI15" s="663"/>
      <c r="AJ15" s="663"/>
      <c r="AK15" s="663"/>
      <c r="AL15" s="664">
        <v>1</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134335</v>
      </c>
      <c r="BH15" s="660"/>
      <c r="BI15" s="660"/>
      <c r="BJ15" s="660"/>
      <c r="BK15" s="660"/>
      <c r="BL15" s="660"/>
      <c r="BM15" s="660"/>
      <c r="BN15" s="661"/>
      <c r="BO15" s="662">
        <v>5.0999999999999996</v>
      </c>
      <c r="BP15" s="662"/>
      <c r="BQ15" s="662"/>
      <c r="BR15" s="662"/>
      <c r="BS15" s="668" t="s">
        <v>122</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2419912</v>
      </c>
      <c r="CS15" s="660"/>
      <c r="CT15" s="660"/>
      <c r="CU15" s="660"/>
      <c r="CV15" s="660"/>
      <c r="CW15" s="660"/>
      <c r="CX15" s="660"/>
      <c r="CY15" s="661"/>
      <c r="CZ15" s="662">
        <v>11.9</v>
      </c>
      <c r="DA15" s="662"/>
      <c r="DB15" s="662"/>
      <c r="DC15" s="662"/>
      <c r="DD15" s="668">
        <v>912213</v>
      </c>
      <c r="DE15" s="660"/>
      <c r="DF15" s="660"/>
      <c r="DG15" s="660"/>
      <c r="DH15" s="660"/>
      <c r="DI15" s="660"/>
      <c r="DJ15" s="660"/>
      <c r="DK15" s="660"/>
      <c r="DL15" s="660"/>
      <c r="DM15" s="660"/>
      <c r="DN15" s="660"/>
      <c r="DO15" s="660"/>
      <c r="DP15" s="661"/>
      <c r="DQ15" s="668">
        <v>1695681</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130</v>
      </c>
      <c r="AA16" s="662"/>
      <c r="AB16" s="662"/>
      <c r="AC16" s="662"/>
      <c r="AD16" s="663" t="s">
        <v>235</v>
      </c>
      <c r="AE16" s="663"/>
      <c r="AF16" s="663"/>
      <c r="AG16" s="663"/>
      <c r="AH16" s="663"/>
      <c r="AI16" s="663"/>
      <c r="AJ16" s="663"/>
      <c r="AK16" s="663"/>
      <c r="AL16" s="664" t="s">
        <v>130</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130</v>
      </c>
      <c r="BP16" s="662"/>
      <c r="BQ16" s="662"/>
      <c r="BR16" s="662"/>
      <c r="BS16" s="668" t="s">
        <v>122</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4506</v>
      </c>
      <c r="CS16" s="660"/>
      <c r="CT16" s="660"/>
      <c r="CU16" s="660"/>
      <c r="CV16" s="660"/>
      <c r="CW16" s="660"/>
      <c r="CX16" s="660"/>
      <c r="CY16" s="661"/>
      <c r="CZ16" s="662">
        <v>0</v>
      </c>
      <c r="DA16" s="662"/>
      <c r="DB16" s="662"/>
      <c r="DC16" s="662"/>
      <c r="DD16" s="668" t="s">
        <v>235</v>
      </c>
      <c r="DE16" s="660"/>
      <c r="DF16" s="660"/>
      <c r="DG16" s="660"/>
      <c r="DH16" s="660"/>
      <c r="DI16" s="660"/>
      <c r="DJ16" s="660"/>
      <c r="DK16" s="660"/>
      <c r="DL16" s="660"/>
      <c r="DM16" s="660"/>
      <c r="DN16" s="660"/>
      <c r="DO16" s="660"/>
      <c r="DP16" s="661"/>
      <c r="DQ16" s="668">
        <v>4506</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4780</v>
      </c>
      <c r="S17" s="660"/>
      <c r="T17" s="660"/>
      <c r="U17" s="660"/>
      <c r="V17" s="660"/>
      <c r="W17" s="660"/>
      <c r="X17" s="660"/>
      <c r="Y17" s="661"/>
      <c r="Z17" s="662">
        <v>0</v>
      </c>
      <c r="AA17" s="662"/>
      <c r="AB17" s="662"/>
      <c r="AC17" s="662"/>
      <c r="AD17" s="663">
        <v>4780</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235</v>
      </c>
      <c r="BP17" s="662"/>
      <c r="BQ17" s="662"/>
      <c r="BR17" s="662"/>
      <c r="BS17" s="668" t="s">
        <v>122</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1770351</v>
      </c>
      <c r="CS17" s="660"/>
      <c r="CT17" s="660"/>
      <c r="CU17" s="660"/>
      <c r="CV17" s="660"/>
      <c r="CW17" s="660"/>
      <c r="CX17" s="660"/>
      <c r="CY17" s="661"/>
      <c r="CZ17" s="662">
        <v>8.6999999999999993</v>
      </c>
      <c r="DA17" s="662"/>
      <c r="DB17" s="662"/>
      <c r="DC17" s="662"/>
      <c r="DD17" s="668" t="s">
        <v>122</v>
      </c>
      <c r="DE17" s="660"/>
      <c r="DF17" s="660"/>
      <c r="DG17" s="660"/>
      <c r="DH17" s="660"/>
      <c r="DI17" s="660"/>
      <c r="DJ17" s="660"/>
      <c r="DK17" s="660"/>
      <c r="DL17" s="660"/>
      <c r="DM17" s="660"/>
      <c r="DN17" s="660"/>
      <c r="DO17" s="660"/>
      <c r="DP17" s="661"/>
      <c r="DQ17" s="668">
        <v>1719314</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6618635</v>
      </c>
      <c r="S18" s="660"/>
      <c r="T18" s="660"/>
      <c r="U18" s="660"/>
      <c r="V18" s="660"/>
      <c r="W18" s="660"/>
      <c r="X18" s="660"/>
      <c r="Y18" s="661"/>
      <c r="Z18" s="662">
        <v>32.5</v>
      </c>
      <c r="AA18" s="662"/>
      <c r="AB18" s="662"/>
      <c r="AC18" s="662"/>
      <c r="AD18" s="663">
        <v>5976516</v>
      </c>
      <c r="AE18" s="663"/>
      <c r="AF18" s="663"/>
      <c r="AG18" s="663"/>
      <c r="AH18" s="663"/>
      <c r="AI18" s="663"/>
      <c r="AJ18" s="663"/>
      <c r="AK18" s="663"/>
      <c r="AL18" s="664">
        <v>63.4</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130</v>
      </c>
      <c r="BP18" s="662"/>
      <c r="BQ18" s="662"/>
      <c r="BR18" s="662"/>
      <c r="BS18" s="668" t="s">
        <v>235</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130</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5976516</v>
      </c>
      <c r="S19" s="660"/>
      <c r="T19" s="660"/>
      <c r="U19" s="660"/>
      <c r="V19" s="660"/>
      <c r="W19" s="660"/>
      <c r="X19" s="660"/>
      <c r="Y19" s="661"/>
      <c r="Z19" s="662">
        <v>29.3</v>
      </c>
      <c r="AA19" s="662"/>
      <c r="AB19" s="662"/>
      <c r="AC19" s="662"/>
      <c r="AD19" s="663">
        <v>5976516</v>
      </c>
      <c r="AE19" s="663"/>
      <c r="AF19" s="663"/>
      <c r="AG19" s="663"/>
      <c r="AH19" s="663"/>
      <c r="AI19" s="663"/>
      <c r="AJ19" s="663"/>
      <c r="AK19" s="663"/>
      <c r="AL19" s="664">
        <v>63.4</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4231</v>
      </c>
      <c r="BH19" s="660"/>
      <c r="BI19" s="660"/>
      <c r="BJ19" s="660"/>
      <c r="BK19" s="660"/>
      <c r="BL19" s="660"/>
      <c r="BM19" s="660"/>
      <c r="BN19" s="661"/>
      <c r="BO19" s="662">
        <v>0.2</v>
      </c>
      <c r="BP19" s="662"/>
      <c r="BQ19" s="662"/>
      <c r="BR19" s="662"/>
      <c r="BS19" s="668" t="s">
        <v>235</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235</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642119</v>
      </c>
      <c r="S20" s="660"/>
      <c r="T20" s="660"/>
      <c r="U20" s="660"/>
      <c r="V20" s="660"/>
      <c r="W20" s="660"/>
      <c r="X20" s="660"/>
      <c r="Y20" s="661"/>
      <c r="Z20" s="662">
        <v>3.1</v>
      </c>
      <c r="AA20" s="662"/>
      <c r="AB20" s="662"/>
      <c r="AC20" s="662"/>
      <c r="AD20" s="663" t="s">
        <v>235</v>
      </c>
      <c r="AE20" s="663"/>
      <c r="AF20" s="663"/>
      <c r="AG20" s="663"/>
      <c r="AH20" s="663"/>
      <c r="AI20" s="663"/>
      <c r="AJ20" s="663"/>
      <c r="AK20" s="663"/>
      <c r="AL20" s="664" t="s">
        <v>122</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4231</v>
      </c>
      <c r="BH20" s="660"/>
      <c r="BI20" s="660"/>
      <c r="BJ20" s="660"/>
      <c r="BK20" s="660"/>
      <c r="BL20" s="660"/>
      <c r="BM20" s="660"/>
      <c r="BN20" s="661"/>
      <c r="BO20" s="662">
        <v>0.2</v>
      </c>
      <c r="BP20" s="662"/>
      <c r="BQ20" s="662"/>
      <c r="BR20" s="662"/>
      <c r="BS20" s="668" t="s">
        <v>235</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20295985</v>
      </c>
      <c r="CS20" s="660"/>
      <c r="CT20" s="660"/>
      <c r="CU20" s="660"/>
      <c r="CV20" s="660"/>
      <c r="CW20" s="660"/>
      <c r="CX20" s="660"/>
      <c r="CY20" s="661"/>
      <c r="CZ20" s="662">
        <v>100</v>
      </c>
      <c r="DA20" s="662"/>
      <c r="DB20" s="662"/>
      <c r="DC20" s="662"/>
      <c r="DD20" s="668">
        <v>7298856</v>
      </c>
      <c r="DE20" s="660"/>
      <c r="DF20" s="660"/>
      <c r="DG20" s="660"/>
      <c r="DH20" s="660"/>
      <c r="DI20" s="660"/>
      <c r="DJ20" s="660"/>
      <c r="DK20" s="660"/>
      <c r="DL20" s="660"/>
      <c r="DM20" s="660"/>
      <c r="DN20" s="660"/>
      <c r="DO20" s="660"/>
      <c r="DP20" s="661"/>
      <c r="DQ20" s="668">
        <v>11333118</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235</v>
      </c>
      <c r="AA21" s="662"/>
      <c r="AB21" s="662"/>
      <c r="AC21" s="662"/>
      <c r="AD21" s="663" t="s">
        <v>122</v>
      </c>
      <c r="AE21" s="663"/>
      <c r="AF21" s="663"/>
      <c r="AG21" s="663"/>
      <c r="AH21" s="663"/>
      <c r="AI21" s="663"/>
      <c r="AJ21" s="663"/>
      <c r="AK21" s="663"/>
      <c r="AL21" s="664" t="s">
        <v>235</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4231</v>
      </c>
      <c r="BH21" s="660"/>
      <c r="BI21" s="660"/>
      <c r="BJ21" s="660"/>
      <c r="BK21" s="660"/>
      <c r="BL21" s="660"/>
      <c r="BM21" s="660"/>
      <c r="BN21" s="661"/>
      <c r="BO21" s="662">
        <v>0.2</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10019016</v>
      </c>
      <c r="S22" s="660"/>
      <c r="T22" s="660"/>
      <c r="U22" s="660"/>
      <c r="V22" s="660"/>
      <c r="W22" s="660"/>
      <c r="X22" s="660"/>
      <c r="Y22" s="661"/>
      <c r="Z22" s="662">
        <v>49.1</v>
      </c>
      <c r="AA22" s="662"/>
      <c r="AB22" s="662"/>
      <c r="AC22" s="662"/>
      <c r="AD22" s="663">
        <v>9376897</v>
      </c>
      <c r="AE22" s="663"/>
      <c r="AF22" s="663"/>
      <c r="AG22" s="663"/>
      <c r="AH22" s="663"/>
      <c r="AI22" s="663"/>
      <c r="AJ22" s="663"/>
      <c r="AK22" s="663"/>
      <c r="AL22" s="664">
        <v>99.5</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235</v>
      </c>
      <c r="BP22" s="662"/>
      <c r="BQ22" s="662"/>
      <c r="BR22" s="662"/>
      <c r="BS22" s="668" t="s">
        <v>235</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v>3472</v>
      </c>
      <c r="S23" s="660"/>
      <c r="T23" s="660"/>
      <c r="U23" s="660"/>
      <c r="V23" s="660"/>
      <c r="W23" s="660"/>
      <c r="X23" s="660"/>
      <c r="Y23" s="661"/>
      <c r="Z23" s="662">
        <v>0</v>
      </c>
      <c r="AA23" s="662"/>
      <c r="AB23" s="662"/>
      <c r="AC23" s="662"/>
      <c r="AD23" s="663">
        <v>3472</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235</v>
      </c>
      <c r="BP23" s="662"/>
      <c r="BQ23" s="662"/>
      <c r="BR23" s="662"/>
      <c r="BS23" s="668" t="s">
        <v>122</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227503</v>
      </c>
      <c r="S24" s="660"/>
      <c r="T24" s="660"/>
      <c r="U24" s="660"/>
      <c r="V24" s="660"/>
      <c r="W24" s="660"/>
      <c r="X24" s="660"/>
      <c r="Y24" s="661"/>
      <c r="Z24" s="662">
        <v>1.1000000000000001</v>
      </c>
      <c r="AA24" s="662"/>
      <c r="AB24" s="662"/>
      <c r="AC24" s="662"/>
      <c r="AD24" s="663" t="s">
        <v>122</v>
      </c>
      <c r="AE24" s="663"/>
      <c r="AF24" s="663"/>
      <c r="AG24" s="663"/>
      <c r="AH24" s="663"/>
      <c r="AI24" s="663"/>
      <c r="AJ24" s="663"/>
      <c r="AK24" s="663"/>
      <c r="AL24" s="664" t="s">
        <v>122</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5094843</v>
      </c>
      <c r="CS24" s="649"/>
      <c r="CT24" s="649"/>
      <c r="CU24" s="649"/>
      <c r="CV24" s="649"/>
      <c r="CW24" s="649"/>
      <c r="CX24" s="649"/>
      <c r="CY24" s="650"/>
      <c r="CZ24" s="653">
        <v>25.1</v>
      </c>
      <c r="DA24" s="654"/>
      <c r="DB24" s="654"/>
      <c r="DC24" s="673"/>
      <c r="DD24" s="694">
        <v>4225524</v>
      </c>
      <c r="DE24" s="649"/>
      <c r="DF24" s="649"/>
      <c r="DG24" s="649"/>
      <c r="DH24" s="649"/>
      <c r="DI24" s="649"/>
      <c r="DJ24" s="649"/>
      <c r="DK24" s="650"/>
      <c r="DL24" s="694">
        <v>4157543</v>
      </c>
      <c r="DM24" s="649"/>
      <c r="DN24" s="649"/>
      <c r="DO24" s="649"/>
      <c r="DP24" s="649"/>
      <c r="DQ24" s="649"/>
      <c r="DR24" s="649"/>
      <c r="DS24" s="649"/>
      <c r="DT24" s="649"/>
      <c r="DU24" s="649"/>
      <c r="DV24" s="650"/>
      <c r="DW24" s="653">
        <v>42.3</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180437</v>
      </c>
      <c r="S25" s="660"/>
      <c r="T25" s="660"/>
      <c r="U25" s="660"/>
      <c r="V25" s="660"/>
      <c r="W25" s="660"/>
      <c r="X25" s="660"/>
      <c r="Y25" s="661"/>
      <c r="Z25" s="662">
        <v>0.9</v>
      </c>
      <c r="AA25" s="662"/>
      <c r="AB25" s="662"/>
      <c r="AC25" s="662"/>
      <c r="AD25" s="663">
        <v>5773</v>
      </c>
      <c r="AE25" s="663"/>
      <c r="AF25" s="663"/>
      <c r="AG25" s="663"/>
      <c r="AH25" s="663"/>
      <c r="AI25" s="663"/>
      <c r="AJ25" s="663"/>
      <c r="AK25" s="663"/>
      <c r="AL25" s="664">
        <v>0.1</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130</v>
      </c>
      <c r="BP25" s="662"/>
      <c r="BQ25" s="662"/>
      <c r="BR25" s="662"/>
      <c r="BS25" s="668" t="s">
        <v>235</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2337966</v>
      </c>
      <c r="CS25" s="695"/>
      <c r="CT25" s="695"/>
      <c r="CU25" s="695"/>
      <c r="CV25" s="695"/>
      <c r="CW25" s="695"/>
      <c r="CX25" s="695"/>
      <c r="CY25" s="696"/>
      <c r="CZ25" s="664">
        <v>11.5</v>
      </c>
      <c r="DA25" s="692"/>
      <c r="DB25" s="692"/>
      <c r="DC25" s="697"/>
      <c r="DD25" s="668">
        <v>2160223</v>
      </c>
      <c r="DE25" s="695"/>
      <c r="DF25" s="695"/>
      <c r="DG25" s="695"/>
      <c r="DH25" s="695"/>
      <c r="DI25" s="695"/>
      <c r="DJ25" s="695"/>
      <c r="DK25" s="696"/>
      <c r="DL25" s="668">
        <v>2143643</v>
      </c>
      <c r="DM25" s="695"/>
      <c r="DN25" s="695"/>
      <c r="DO25" s="695"/>
      <c r="DP25" s="695"/>
      <c r="DQ25" s="695"/>
      <c r="DR25" s="695"/>
      <c r="DS25" s="695"/>
      <c r="DT25" s="695"/>
      <c r="DU25" s="695"/>
      <c r="DV25" s="696"/>
      <c r="DW25" s="664">
        <v>21.8</v>
      </c>
      <c r="DX25" s="692"/>
      <c r="DY25" s="692"/>
      <c r="DZ25" s="692"/>
      <c r="EA25" s="692"/>
      <c r="EB25" s="692"/>
      <c r="EC25" s="693"/>
    </row>
    <row r="26" spans="2:133" ht="11.25" customHeight="1">
      <c r="B26" s="656" t="s">
        <v>286</v>
      </c>
      <c r="C26" s="657"/>
      <c r="D26" s="657"/>
      <c r="E26" s="657"/>
      <c r="F26" s="657"/>
      <c r="G26" s="657"/>
      <c r="H26" s="657"/>
      <c r="I26" s="657"/>
      <c r="J26" s="657"/>
      <c r="K26" s="657"/>
      <c r="L26" s="657"/>
      <c r="M26" s="657"/>
      <c r="N26" s="657"/>
      <c r="O26" s="657"/>
      <c r="P26" s="657"/>
      <c r="Q26" s="658"/>
      <c r="R26" s="659">
        <v>75633</v>
      </c>
      <c r="S26" s="660"/>
      <c r="T26" s="660"/>
      <c r="U26" s="660"/>
      <c r="V26" s="660"/>
      <c r="W26" s="660"/>
      <c r="X26" s="660"/>
      <c r="Y26" s="661"/>
      <c r="Z26" s="662">
        <v>0.4</v>
      </c>
      <c r="AA26" s="662"/>
      <c r="AB26" s="662"/>
      <c r="AC26" s="662"/>
      <c r="AD26" s="663" t="s">
        <v>122</v>
      </c>
      <c r="AE26" s="663"/>
      <c r="AF26" s="663"/>
      <c r="AG26" s="663"/>
      <c r="AH26" s="663"/>
      <c r="AI26" s="663"/>
      <c r="AJ26" s="663"/>
      <c r="AK26" s="663"/>
      <c r="AL26" s="664" t="s">
        <v>235</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130</v>
      </c>
      <c r="BP26" s="662"/>
      <c r="BQ26" s="662"/>
      <c r="BR26" s="662"/>
      <c r="BS26" s="668" t="s">
        <v>235</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1436726</v>
      </c>
      <c r="CS26" s="660"/>
      <c r="CT26" s="660"/>
      <c r="CU26" s="660"/>
      <c r="CV26" s="660"/>
      <c r="CW26" s="660"/>
      <c r="CX26" s="660"/>
      <c r="CY26" s="661"/>
      <c r="CZ26" s="664">
        <v>7.1</v>
      </c>
      <c r="DA26" s="692"/>
      <c r="DB26" s="692"/>
      <c r="DC26" s="697"/>
      <c r="DD26" s="668">
        <v>1313281</v>
      </c>
      <c r="DE26" s="660"/>
      <c r="DF26" s="660"/>
      <c r="DG26" s="660"/>
      <c r="DH26" s="660"/>
      <c r="DI26" s="660"/>
      <c r="DJ26" s="660"/>
      <c r="DK26" s="661"/>
      <c r="DL26" s="668" t="s">
        <v>122</v>
      </c>
      <c r="DM26" s="660"/>
      <c r="DN26" s="660"/>
      <c r="DO26" s="660"/>
      <c r="DP26" s="660"/>
      <c r="DQ26" s="660"/>
      <c r="DR26" s="660"/>
      <c r="DS26" s="660"/>
      <c r="DT26" s="660"/>
      <c r="DU26" s="660"/>
      <c r="DV26" s="661"/>
      <c r="DW26" s="664" t="s">
        <v>235</v>
      </c>
      <c r="DX26" s="692"/>
      <c r="DY26" s="692"/>
      <c r="DZ26" s="692"/>
      <c r="EA26" s="692"/>
      <c r="EB26" s="692"/>
      <c r="EC26" s="693"/>
    </row>
    <row r="27" spans="2:133" ht="11.25" customHeight="1">
      <c r="B27" s="656" t="s">
        <v>289</v>
      </c>
      <c r="C27" s="657"/>
      <c r="D27" s="657"/>
      <c r="E27" s="657"/>
      <c r="F27" s="657"/>
      <c r="G27" s="657"/>
      <c r="H27" s="657"/>
      <c r="I27" s="657"/>
      <c r="J27" s="657"/>
      <c r="K27" s="657"/>
      <c r="L27" s="657"/>
      <c r="M27" s="657"/>
      <c r="N27" s="657"/>
      <c r="O27" s="657"/>
      <c r="P27" s="657"/>
      <c r="Q27" s="658"/>
      <c r="R27" s="659">
        <v>1779604</v>
      </c>
      <c r="S27" s="660"/>
      <c r="T27" s="660"/>
      <c r="U27" s="660"/>
      <c r="V27" s="660"/>
      <c r="W27" s="660"/>
      <c r="X27" s="660"/>
      <c r="Y27" s="661"/>
      <c r="Z27" s="662">
        <v>8.6999999999999993</v>
      </c>
      <c r="AA27" s="662"/>
      <c r="AB27" s="662"/>
      <c r="AC27" s="662"/>
      <c r="AD27" s="663" t="s">
        <v>122</v>
      </c>
      <c r="AE27" s="663"/>
      <c r="AF27" s="663"/>
      <c r="AG27" s="663"/>
      <c r="AH27" s="663"/>
      <c r="AI27" s="663"/>
      <c r="AJ27" s="663"/>
      <c r="AK27" s="663"/>
      <c r="AL27" s="664" t="s">
        <v>235</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2614943</v>
      </c>
      <c r="BH27" s="660"/>
      <c r="BI27" s="660"/>
      <c r="BJ27" s="660"/>
      <c r="BK27" s="660"/>
      <c r="BL27" s="660"/>
      <c r="BM27" s="660"/>
      <c r="BN27" s="661"/>
      <c r="BO27" s="662">
        <v>100</v>
      </c>
      <c r="BP27" s="662"/>
      <c r="BQ27" s="662"/>
      <c r="BR27" s="662"/>
      <c r="BS27" s="668">
        <v>36182</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986526</v>
      </c>
      <c r="CS27" s="695"/>
      <c r="CT27" s="695"/>
      <c r="CU27" s="695"/>
      <c r="CV27" s="695"/>
      <c r="CW27" s="695"/>
      <c r="CX27" s="695"/>
      <c r="CY27" s="696"/>
      <c r="CZ27" s="664">
        <v>4.9000000000000004</v>
      </c>
      <c r="DA27" s="692"/>
      <c r="DB27" s="692"/>
      <c r="DC27" s="697"/>
      <c r="DD27" s="668">
        <v>345987</v>
      </c>
      <c r="DE27" s="695"/>
      <c r="DF27" s="695"/>
      <c r="DG27" s="695"/>
      <c r="DH27" s="695"/>
      <c r="DI27" s="695"/>
      <c r="DJ27" s="695"/>
      <c r="DK27" s="696"/>
      <c r="DL27" s="668">
        <v>294586</v>
      </c>
      <c r="DM27" s="695"/>
      <c r="DN27" s="695"/>
      <c r="DO27" s="695"/>
      <c r="DP27" s="695"/>
      <c r="DQ27" s="695"/>
      <c r="DR27" s="695"/>
      <c r="DS27" s="695"/>
      <c r="DT27" s="695"/>
      <c r="DU27" s="695"/>
      <c r="DV27" s="696"/>
      <c r="DW27" s="664">
        <v>3</v>
      </c>
      <c r="DX27" s="692"/>
      <c r="DY27" s="692"/>
      <c r="DZ27" s="692"/>
      <c r="EA27" s="692"/>
      <c r="EB27" s="692"/>
      <c r="EC27" s="693"/>
    </row>
    <row r="28" spans="2:133" ht="11.25" customHeight="1">
      <c r="B28" s="701" t="s">
        <v>292</v>
      </c>
      <c r="C28" s="702"/>
      <c r="D28" s="702"/>
      <c r="E28" s="702"/>
      <c r="F28" s="702"/>
      <c r="G28" s="702"/>
      <c r="H28" s="702"/>
      <c r="I28" s="702"/>
      <c r="J28" s="702"/>
      <c r="K28" s="702"/>
      <c r="L28" s="702"/>
      <c r="M28" s="702"/>
      <c r="N28" s="702"/>
      <c r="O28" s="702"/>
      <c r="P28" s="702"/>
      <c r="Q28" s="703"/>
      <c r="R28" s="659">
        <v>37395</v>
      </c>
      <c r="S28" s="660"/>
      <c r="T28" s="660"/>
      <c r="U28" s="660"/>
      <c r="V28" s="660"/>
      <c r="W28" s="660"/>
      <c r="X28" s="660"/>
      <c r="Y28" s="661"/>
      <c r="Z28" s="662">
        <v>0.2</v>
      </c>
      <c r="AA28" s="662"/>
      <c r="AB28" s="662"/>
      <c r="AC28" s="662"/>
      <c r="AD28" s="663">
        <v>37395</v>
      </c>
      <c r="AE28" s="663"/>
      <c r="AF28" s="663"/>
      <c r="AG28" s="663"/>
      <c r="AH28" s="663"/>
      <c r="AI28" s="663"/>
      <c r="AJ28" s="663"/>
      <c r="AK28" s="663"/>
      <c r="AL28" s="664">
        <v>0.4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1770351</v>
      </c>
      <c r="CS28" s="660"/>
      <c r="CT28" s="660"/>
      <c r="CU28" s="660"/>
      <c r="CV28" s="660"/>
      <c r="CW28" s="660"/>
      <c r="CX28" s="660"/>
      <c r="CY28" s="661"/>
      <c r="CZ28" s="664">
        <v>8.6999999999999993</v>
      </c>
      <c r="DA28" s="692"/>
      <c r="DB28" s="692"/>
      <c r="DC28" s="697"/>
      <c r="DD28" s="668">
        <v>1719314</v>
      </c>
      <c r="DE28" s="660"/>
      <c r="DF28" s="660"/>
      <c r="DG28" s="660"/>
      <c r="DH28" s="660"/>
      <c r="DI28" s="660"/>
      <c r="DJ28" s="660"/>
      <c r="DK28" s="661"/>
      <c r="DL28" s="668">
        <v>1719314</v>
      </c>
      <c r="DM28" s="660"/>
      <c r="DN28" s="660"/>
      <c r="DO28" s="660"/>
      <c r="DP28" s="660"/>
      <c r="DQ28" s="660"/>
      <c r="DR28" s="660"/>
      <c r="DS28" s="660"/>
      <c r="DT28" s="660"/>
      <c r="DU28" s="660"/>
      <c r="DV28" s="661"/>
      <c r="DW28" s="664">
        <v>17.5</v>
      </c>
      <c r="DX28" s="692"/>
      <c r="DY28" s="692"/>
      <c r="DZ28" s="692"/>
      <c r="EA28" s="692"/>
      <c r="EB28" s="692"/>
      <c r="EC28" s="693"/>
    </row>
    <row r="29" spans="2:133" ht="11.25" customHeight="1">
      <c r="B29" s="656" t="s">
        <v>294</v>
      </c>
      <c r="C29" s="657"/>
      <c r="D29" s="657"/>
      <c r="E29" s="657"/>
      <c r="F29" s="657"/>
      <c r="G29" s="657"/>
      <c r="H29" s="657"/>
      <c r="I29" s="657"/>
      <c r="J29" s="657"/>
      <c r="K29" s="657"/>
      <c r="L29" s="657"/>
      <c r="M29" s="657"/>
      <c r="N29" s="657"/>
      <c r="O29" s="657"/>
      <c r="P29" s="657"/>
      <c r="Q29" s="658"/>
      <c r="R29" s="659">
        <v>5032679</v>
      </c>
      <c r="S29" s="660"/>
      <c r="T29" s="660"/>
      <c r="U29" s="660"/>
      <c r="V29" s="660"/>
      <c r="W29" s="660"/>
      <c r="X29" s="660"/>
      <c r="Y29" s="661"/>
      <c r="Z29" s="662">
        <v>24.7</v>
      </c>
      <c r="AA29" s="662"/>
      <c r="AB29" s="662"/>
      <c r="AC29" s="662"/>
      <c r="AD29" s="663" t="s">
        <v>235</v>
      </c>
      <c r="AE29" s="663"/>
      <c r="AF29" s="663"/>
      <c r="AG29" s="663"/>
      <c r="AH29" s="663"/>
      <c r="AI29" s="663"/>
      <c r="AJ29" s="663"/>
      <c r="AK29" s="663"/>
      <c r="AL29" s="664" t="s">
        <v>235</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1769398</v>
      </c>
      <c r="CS29" s="695"/>
      <c r="CT29" s="695"/>
      <c r="CU29" s="695"/>
      <c r="CV29" s="695"/>
      <c r="CW29" s="695"/>
      <c r="CX29" s="695"/>
      <c r="CY29" s="696"/>
      <c r="CZ29" s="664">
        <v>8.6999999999999993</v>
      </c>
      <c r="DA29" s="692"/>
      <c r="DB29" s="692"/>
      <c r="DC29" s="697"/>
      <c r="DD29" s="668">
        <v>1718361</v>
      </c>
      <c r="DE29" s="695"/>
      <c r="DF29" s="695"/>
      <c r="DG29" s="695"/>
      <c r="DH29" s="695"/>
      <c r="DI29" s="695"/>
      <c r="DJ29" s="695"/>
      <c r="DK29" s="696"/>
      <c r="DL29" s="668">
        <v>1718361</v>
      </c>
      <c r="DM29" s="695"/>
      <c r="DN29" s="695"/>
      <c r="DO29" s="695"/>
      <c r="DP29" s="695"/>
      <c r="DQ29" s="695"/>
      <c r="DR29" s="695"/>
      <c r="DS29" s="695"/>
      <c r="DT29" s="695"/>
      <c r="DU29" s="695"/>
      <c r="DV29" s="696"/>
      <c r="DW29" s="664">
        <v>17.5</v>
      </c>
      <c r="DX29" s="692"/>
      <c r="DY29" s="692"/>
      <c r="DZ29" s="692"/>
      <c r="EA29" s="692"/>
      <c r="EB29" s="692"/>
      <c r="EC29" s="693"/>
    </row>
    <row r="30" spans="2:133" ht="11.25" customHeight="1">
      <c r="B30" s="656" t="s">
        <v>299</v>
      </c>
      <c r="C30" s="657"/>
      <c r="D30" s="657"/>
      <c r="E30" s="657"/>
      <c r="F30" s="657"/>
      <c r="G30" s="657"/>
      <c r="H30" s="657"/>
      <c r="I30" s="657"/>
      <c r="J30" s="657"/>
      <c r="K30" s="657"/>
      <c r="L30" s="657"/>
      <c r="M30" s="657"/>
      <c r="N30" s="657"/>
      <c r="O30" s="657"/>
      <c r="P30" s="657"/>
      <c r="Q30" s="658"/>
      <c r="R30" s="659">
        <v>62225</v>
      </c>
      <c r="S30" s="660"/>
      <c r="T30" s="660"/>
      <c r="U30" s="660"/>
      <c r="V30" s="660"/>
      <c r="W30" s="660"/>
      <c r="X30" s="660"/>
      <c r="Y30" s="661"/>
      <c r="Z30" s="662">
        <v>0.3</v>
      </c>
      <c r="AA30" s="662"/>
      <c r="AB30" s="662"/>
      <c r="AC30" s="662"/>
      <c r="AD30" s="663" t="s">
        <v>130</v>
      </c>
      <c r="AE30" s="663"/>
      <c r="AF30" s="663"/>
      <c r="AG30" s="663"/>
      <c r="AH30" s="663"/>
      <c r="AI30" s="663"/>
      <c r="AJ30" s="663"/>
      <c r="AK30" s="663"/>
      <c r="AL30" s="664" t="s">
        <v>122</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99.3</v>
      </c>
      <c r="BH30" s="720"/>
      <c r="BI30" s="720"/>
      <c r="BJ30" s="720"/>
      <c r="BK30" s="720"/>
      <c r="BL30" s="720"/>
      <c r="BM30" s="654">
        <v>97.3</v>
      </c>
      <c r="BN30" s="720"/>
      <c r="BO30" s="720"/>
      <c r="BP30" s="720"/>
      <c r="BQ30" s="721"/>
      <c r="BR30" s="719">
        <v>99.3</v>
      </c>
      <c r="BS30" s="720"/>
      <c r="BT30" s="720"/>
      <c r="BU30" s="720"/>
      <c r="BV30" s="720"/>
      <c r="BW30" s="720"/>
      <c r="BX30" s="654">
        <v>97.2</v>
      </c>
      <c r="BY30" s="720"/>
      <c r="BZ30" s="720"/>
      <c r="CA30" s="720"/>
      <c r="CB30" s="721"/>
      <c r="CD30" s="724"/>
      <c r="CE30" s="725"/>
      <c r="CF30" s="674" t="s">
        <v>302</v>
      </c>
      <c r="CG30" s="675"/>
      <c r="CH30" s="675"/>
      <c r="CI30" s="675"/>
      <c r="CJ30" s="675"/>
      <c r="CK30" s="675"/>
      <c r="CL30" s="675"/>
      <c r="CM30" s="675"/>
      <c r="CN30" s="675"/>
      <c r="CO30" s="675"/>
      <c r="CP30" s="675"/>
      <c r="CQ30" s="676"/>
      <c r="CR30" s="659">
        <v>1646294</v>
      </c>
      <c r="CS30" s="660"/>
      <c r="CT30" s="660"/>
      <c r="CU30" s="660"/>
      <c r="CV30" s="660"/>
      <c r="CW30" s="660"/>
      <c r="CX30" s="660"/>
      <c r="CY30" s="661"/>
      <c r="CZ30" s="664">
        <v>8.1</v>
      </c>
      <c r="DA30" s="692"/>
      <c r="DB30" s="692"/>
      <c r="DC30" s="697"/>
      <c r="DD30" s="668">
        <v>1595257</v>
      </c>
      <c r="DE30" s="660"/>
      <c r="DF30" s="660"/>
      <c r="DG30" s="660"/>
      <c r="DH30" s="660"/>
      <c r="DI30" s="660"/>
      <c r="DJ30" s="660"/>
      <c r="DK30" s="661"/>
      <c r="DL30" s="668">
        <v>1595257</v>
      </c>
      <c r="DM30" s="660"/>
      <c r="DN30" s="660"/>
      <c r="DO30" s="660"/>
      <c r="DP30" s="660"/>
      <c r="DQ30" s="660"/>
      <c r="DR30" s="660"/>
      <c r="DS30" s="660"/>
      <c r="DT30" s="660"/>
      <c r="DU30" s="660"/>
      <c r="DV30" s="661"/>
      <c r="DW30" s="664">
        <v>16.2</v>
      </c>
      <c r="DX30" s="692"/>
      <c r="DY30" s="692"/>
      <c r="DZ30" s="692"/>
      <c r="EA30" s="692"/>
      <c r="EB30" s="692"/>
      <c r="EC30" s="693"/>
    </row>
    <row r="31" spans="2:133" ht="11.25" customHeight="1">
      <c r="B31" s="656" t="s">
        <v>303</v>
      </c>
      <c r="C31" s="657"/>
      <c r="D31" s="657"/>
      <c r="E31" s="657"/>
      <c r="F31" s="657"/>
      <c r="G31" s="657"/>
      <c r="H31" s="657"/>
      <c r="I31" s="657"/>
      <c r="J31" s="657"/>
      <c r="K31" s="657"/>
      <c r="L31" s="657"/>
      <c r="M31" s="657"/>
      <c r="N31" s="657"/>
      <c r="O31" s="657"/>
      <c r="P31" s="657"/>
      <c r="Q31" s="658"/>
      <c r="R31" s="659">
        <v>40654</v>
      </c>
      <c r="S31" s="660"/>
      <c r="T31" s="660"/>
      <c r="U31" s="660"/>
      <c r="V31" s="660"/>
      <c r="W31" s="660"/>
      <c r="X31" s="660"/>
      <c r="Y31" s="661"/>
      <c r="Z31" s="662">
        <v>0.2</v>
      </c>
      <c r="AA31" s="662"/>
      <c r="AB31" s="662"/>
      <c r="AC31" s="662"/>
      <c r="AD31" s="663" t="s">
        <v>130</v>
      </c>
      <c r="AE31" s="663"/>
      <c r="AF31" s="663"/>
      <c r="AG31" s="663"/>
      <c r="AH31" s="663"/>
      <c r="AI31" s="663"/>
      <c r="AJ31" s="663"/>
      <c r="AK31" s="663"/>
      <c r="AL31" s="664" t="s">
        <v>235</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99.2</v>
      </c>
      <c r="BH31" s="695"/>
      <c r="BI31" s="695"/>
      <c r="BJ31" s="695"/>
      <c r="BK31" s="695"/>
      <c r="BL31" s="695"/>
      <c r="BM31" s="665">
        <v>97.5</v>
      </c>
      <c r="BN31" s="717"/>
      <c r="BO31" s="717"/>
      <c r="BP31" s="717"/>
      <c r="BQ31" s="718"/>
      <c r="BR31" s="716">
        <v>99.2</v>
      </c>
      <c r="BS31" s="695"/>
      <c r="BT31" s="695"/>
      <c r="BU31" s="695"/>
      <c r="BV31" s="695"/>
      <c r="BW31" s="695"/>
      <c r="BX31" s="665">
        <v>97.3</v>
      </c>
      <c r="BY31" s="717"/>
      <c r="BZ31" s="717"/>
      <c r="CA31" s="717"/>
      <c r="CB31" s="718"/>
      <c r="CD31" s="724"/>
      <c r="CE31" s="725"/>
      <c r="CF31" s="674" t="s">
        <v>306</v>
      </c>
      <c r="CG31" s="675"/>
      <c r="CH31" s="675"/>
      <c r="CI31" s="675"/>
      <c r="CJ31" s="675"/>
      <c r="CK31" s="675"/>
      <c r="CL31" s="675"/>
      <c r="CM31" s="675"/>
      <c r="CN31" s="675"/>
      <c r="CO31" s="675"/>
      <c r="CP31" s="675"/>
      <c r="CQ31" s="676"/>
      <c r="CR31" s="659">
        <v>123104</v>
      </c>
      <c r="CS31" s="695"/>
      <c r="CT31" s="695"/>
      <c r="CU31" s="695"/>
      <c r="CV31" s="695"/>
      <c r="CW31" s="695"/>
      <c r="CX31" s="695"/>
      <c r="CY31" s="696"/>
      <c r="CZ31" s="664">
        <v>0.6</v>
      </c>
      <c r="DA31" s="692"/>
      <c r="DB31" s="692"/>
      <c r="DC31" s="697"/>
      <c r="DD31" s="668">
        <v>123104</v>
      </c>
      <c r="DE31" s="695"/>
      <c r="DF31" s="695"/>
      <c r="DG31" s="695"/>
      <c r="DH31" s="695"/>
      <c r="DI31" s="695"/>
      <c r="DJ31" s="695"/>
      <c r="DK31" s="696"/>
      <c r="DL31" s="668">
        <v>123104</v>
      </c>
      <c r="DM31" s="695"/>
      <c r="DN31" s="695"/>
      <c r="DO31" s="695"/>
      <c r="DP31" s="695"/>
      <c r="DQ31" s="695"/>
      <c r="DR31" s="695"/>
      <c r="DS31" s="695"/>
      <c r="DT31" s="695"/>
      <c r="DU31" s="695"/>
      <c r="DV31" s="696"/>
      <c r="DW31" s="664">
        <v>1.3</v>
      </c>
      <c r="DX31" s="692"/>
      <c r="DY31" s="692"/>
      <c r="DZ31" s="692"/>
      <c r="EA31" s="692"/>
      <c r="EB31" s="692"/>
      <c r="EC31" s="693"/>
    </row>
    <row r="32" spans="2:133" ht="11.25" customHeight="1">
      <c r="B32" s="656" t="s">
        <v>307</v>
      </c>
      <c r="C32" s="657"/>
      <c r="D32" s="657"/>
      <c r="E32" s="657"/>
      <c r="F32" s="657"/>
      <c r="G32" s="657"/>
      <c r="H32" s="657"/>
      <c r="I32" s="657"/>
      <c r="J32" s="657"/>
      <c r="K32" s="657"/>
      <c r="L32" s="657"/>
      <c r="M32" s="657"/>
      <c r="N32" s="657"/>
      <c r="O32" s="657"/>
      <c r="P32" s="657"/>
      <c r="Q32" s="658"/>
      <c r="R32" s="659">
        <v>668904</v>
      </c>
      <c r="S32" s="660"/>
      <c r="T32" s="660"/>
      <c r="U32" s="660"/>
      <c r="V32" s="660"/>
      <c r="W32" s="660"/>
      <c r="X32" s="660"/>
      <c r="Y32" s="661"/>
      <c r="Z32" s="662">
        <v>3.3</v>
      </c>
      <c r="AA32" s="662"/>
      <c r="AB32" s="662"/>
      <c r="AC32" s="662"/>
      <c r="AD32" s="663" t="s">
        <v>122</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99.4</v>
      </c>
      <c r="BH32" s="729"/>
      <c r="BI32" s="729"/>
      <c r="BJ32" s="729"/>
      <c r="BK32" s="729"/>
      <c r="BL32" s="729"/>
      <c r="BM32" s="730">
        <v>96.7</v>
      </c>
      <c r="BN32" s="729"/>
      <c r="BO32" s="729"/>
      <c r="BP32" s="729"/>
      <c r="BQ32" s="731"/>
      <c r="BR32" s="728">
        <v>99.3</v>
      </c>
      <c r="BS32" s="729"/>
      <c r="BT32" s="729"/>
      <c r="BU32" s="729"/>
      <c r="BV32" s="729"/>
      <c r="BW32" s="729"/>
      <c r="BX32" s="730">
        <v>96.7</v>
      </c>
      <c r="BY32" s="729"/>
      <c r="BZ32" s="729"/>
      <c r="CA32" s="729"/>
      <c r="CB32" s="731"/>
      <c r="CD32" s="726"/>
      <c r="CE32" s="727"/>
      <c r="CF32" s="674" t="s">
        <v>309</v>
      </c>
      <c r="CG32" s="675"/>
      <c r="CH32" s="675"/>
      <c r="CI32" s="675"/>
      <c r="CJ32" s="675"/>
      <c r="CK32" s="675"/>
      <c r="CL32" s="675"/>
      <c r="CM32" s="675"/>
      <c r="CN32" s="675"/>
      <c r="CO32" s="675"/>
      <c r="CP32" s="675"/>
      <c r="CQ32" s="676"/>
      <c r="CR32" s="659">
        <v>953</v>
      </c>
      <c r="CS32" s="660"/>
      <c r="CT32" s="660"/>
      <c r="CU32" s="660"/>
      <c r="CV32" s="660"/>
      <c r="CW32" s="660"/>
      <c r="CX32" s="660"/>
      <c r="CY32" s="661"/>
      <c r="CZ32" s="664">
        <v>0</v>
      </c>
      <c r="DA32" s="692"/>
      <c r="DB32" s="692"/>
      <c r="DC32" s="697"/>
      <c r="DD32" s="668">
        <v>953</v>
      </c>
      <c r="DE32" s="660"/>
      <c r="DF32" s="660"/>
      <c r="DG32" s="660"/>
      <c r="DH32" s="660"/>
      <c r="DI32" s="660"/>
      <c r="DJ32" s="660"/>
      <c r="DK32" s="661"/>
      <c r="DL32" s="668">
        <v>953</v>
      </c>
      <c r="DM32" s="660"/>
      <c r="DN32" s="660"/>
      <c r="DO32" s="660"/>
      <c r="DP32" s="660"/>
      <c r="DQ32" s="660"/>
      <c r="DR32" s="660"/>
      <c r="DS32" s="660"/>
      <c r="DT32" s="660"/>
      <c r="DU32" s="660"/>
      <c r="DV32" s="661"/>
      <c r="DW32" s="664">
        <v>0</v>
      </c>
      <c r="DX32" s="692"/>
      <c r="DY32" s="692"/>
      <c r="DZ32" s="692"/>
      <c r="EA32" s="692"/>
      <c r="EB32" s="692"/>
      <c r="EC32" s="693"/>
    </row>
    <row r="33" spans="2:133" ht="11.25" customHeight="1">
      <c r="B33" s="656" t="s">
        <v>310</v>
      </c>
      <c r="C33" s="657"/>
      <c r="D33" s="657"/>
      <c r="E33" s="657"/>
      <c r="F33" s="657"/>
      <c r="G33" s="657"/>
      <c r="H33" s="657"/>
      <c r="I33" s="657"/>
      <c r="J33" s="657"/>
      <c r="K33" s="657"/>
      <c r="L33" s="657"/>
      <c r="M33" s="657"/>
      <c r="N33" s="657"/>
      <c r="O33" s="657"/>
      <c r="P33" s="657"/>
      <c r="Q33" s="658"/>
      <c r="R33" s="659">
        <v>21504</v>
      </c>
      <c r="S33" s="660"/>
      <c r="T33" s="660"/>
      <c r="U33" s="660"/>
      <c r="V33" s="660"/>
      <c r="W33" s="660"/>
      <c r="X33" s="660"/>
      <c r="Y33" s="661"/>
      <c r="Z33" s="662">
        <v>0.1</v>
      </c>
      <c r="AA33" s="662"/>
      <c r="AB33" s="662"/>
      <c r="AC33" s="662"/>
      <c r="AD33" s="663" t="s">
        <v>122</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7897780</v>
      </c>
      <c r="CS33" s="695"/>
      <c r="CT33" s="695"/>
      <c r="CU33" s="695"/>
      <c r="CV33" s="695"/>
      <c r="CW33" s="695"/>
      <c r="CX33" s="695"/>
      <c r="CY33" s="696"/>
      <c r="CZ33" s="664">
        <v>38.9</v>
      </c>
      <c r="DA33" s="692"/>
      <c r="DB33" s="692"/>
      <c r="DC33" s="697"/>
      <c r="DD33" s="668">
        <v>6085195</v>
      </c>
      <c r="DE33" s="695"/>
      <c r="DF33" s="695"/>
      <c r="DG33" s="695"/>
      <c r="DH33" s="695"/>
      <c r="DI33" s="695"/>
      <c r="DJ33" s="695"/>
      <c r="DK33" s="696"/>
      <c r="DL33" s="668">
        <v>4953268</v>
      </c>
      <c r="DM33" s="695"/>
      <c r="DN33" s="695"/>
      <c r="DO33" s="695"/>
      <c r="DP33" s="695"/>
      <c r="DQ33" s="695"/>
      <c r="DR33" s="695"/>
      <c r="DS33" s="695"/>
      <c r="DT33" s="695"/>
      <c r="DU33" s="695"/>
      <c r="DV33" s="696"/>
      <c r="DW33" s="664">
        <v>50.4</v>
      </c>
      <c r="DX33" s="692"/>
      <c r="DY33" s="692"/>
      <c r="DZ33" s="692"/>
      <c r="EA33" s="692"/>
      <c r="EB33" s="692"/>
      <c r="EC33" s="693"/>
    </row>
    <row r="34" spans="2:133" ht="11.25" customHeight="1">
      <c r="B34" s="656" t="s">
        <v>312</v>
      </c>
      <c r="C34" s="657"/>
      <c r="D34" s="657"/>
      <c r="E34" s="657"/>
      <c r="F34" s="657"/>
      <c r="G34" s="657"/>
      <c r="H34" s="657"/>
      <c r="I34" s="657"/>
      <c r="J34" s="657"/>
      <c r="K34" s="657"/>
      <c r="L34" s="657"/>
      <c r="M34" s="657"/>
      <c r="N34" s="657"/>
      <c r="O34" s="657"/>
      <c r="P34" s="657"/>
      <c r="Q34" s="658"/>
      <c r="R34" s="659">
        <v>591742</v>
      </c>
      <c r="S34" s="660"/>
      <c r="T34" s="660"/>
      <c r="U34" s="660"/>
      <c r="V34" s="660"/>
      <c r="W34" s="660"/>
      <c r="X34" s="660"/>
      <c r="Y34" s="661"/>
      <c r="Z34" s="662">
        <v>2.9</v>
      </c>
      <c r="AA34" s="662"/>
      <c r="AB34" s="662"/>
      <c r="AC34" s="662"/>
      <c r="AD34" s="663">
        <v>1546</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2089730</v>
      </c>
      <c r="CS34" s="660"/>
      <c r="CT34" s="660"/>
      <c r="CU34" s="660"/>
      <c r="CV34" s="660"/>
      <c r="CW34" s="660"/>
      <c r="CX34" s="660"/>
      <c r="CY34" s="661"/>
      <c r="CZ34" s="664">
        <v>10.3</v>
      </c>
      <c r="DA34" s="692"/>
      <c r="DB34" s="692"/>
      <c r="DC34" s="697"/>
      <c r="DD34" s="668">
        <v>1694033</v>
      </c>
      <c r="DE34" s="660"/>
      <c r="DF34" s="660"/>
      <c r="DG34" s="660"/>
      <c r="DH34" s="660"/>
      <c r="DI34" s="660"/>
      <c r="DJ34" s="660"/>
      <c r="DK34" s="661"/>
      <c r="DL34" s="668">
        <v>1557514</v>
      </c>
      <c r="DM34" s="660"/>
      <c r="DN34" s="660"/>
      <c r="DO34" s="660"/>
      <c r="DP34" s="660"/>
      <c r="DQ34" s="660"/>
      <c r="DR34" s="660"/>
      <c r="DS34" s="660"/>
      <c r="DT34" s="660"/>
      <c r="DU34" s="660"/>
      <c r="DV34" s="661"/>
      <c r="DW34" s="664">
        <v>15.8</v>
      </c>
      <c r="DX34" s="692"/>
      <c r="DY34" s="692"/>
      <c r="DZ34" s="692"/>
      <c r="EA34" s="692"/>
      <c r="EB34" s="692"/>
      <c r="EC34" s="693"/>
    </row>
    <row r="35" spans="2:133" ht="11.25" customHeight="1">
      <c r="B35" s="656" t="s">
        <v>316</v>
      </c>
      <c r="C35" s="657"/>
      <c r="D35" s="657"/>
      <c r="E35" s="657"/>
      <c r="F35" s="657"/>
      <c r="G35" s="657"/>
      <c r="H35" s="657"/>
      <c r="I35" s="657"/>
      <c r="J35" s="657"/>
      <c r="K35" s="657"/>
      <c r="L35" s="657"/>
      <c r="M35" s="657"/>
      <c r="N35" s="657"/>
      <c r="O35" s="657"/>
      <c r="P35" s="657"/>
      <c r="Q35" s="658"/>
      <c r="R35" s="659">
        <v>1649377</v>
      </c>
      <c r="S35" s="660"/>
      <c r="T35" s="660"/>
      <c r="U35" s="660"/>
      <c r="V35" s="660"/>
      <c r="W35" s="660"/>
      <c r="X35" s="660"/>
      <c r="Y35" s="661"/>
      <c r="Z35" s="662">
        <v>8.1</v>
      </c>
      <c r="AA35" s="662"/>
      <c r="AB35" s="662"/>
      <c r="AC35" s="662"/>
      <c r="AD35" s="663" t="s">
        <v>122</v>
      </c>
      <c r="AE35" s="663"/>
      <c r="AF35" s="663"/>
      <c r="AG35" s="663"/>
      <c r="AH35" s="663"/>
      <c r="AI35" s="663"/>
      <c r="AJ35" s="663"/>
      <c r="AK35" s="663"/>
      <c r="AL35" s="664" t="s">
        <v>130</v>
      </c>
      <c r="AM35" s="665"/>
      <c r="AN35" s="665"/>
      <c r="AO35" s="666"/>
      <c r="AP35" s="214"/>
      <c r="AQ35" s="732" t="s">
        <v>317</v>
      </c>
      <c r="AR35" s="733"/>
      <c r="AS35" s="733"/>
      <c r="AT35" s="733"/>
      <c r="AU35" s="733"/>
      <c r="AV35" s="733"/>
      <c r="AW35" s="733"/>
      <c r="AX35" s="733"/>
      <c r="AY35" s="734"/>
      <c r="AZ35" s="648">
        <v>1925244</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195991</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470209</v>
      </c>
      <c r="CS35" s="695"/>
      <c r="CT35" s="695"/>
      <c r="CU35" s="695"/>
      <c r="CV35" s="695"/>
      <c r="CW35" s="695"/>
      <c r="CX35" s="695"/>
      <c r="CY35" s="696"/>
      <c r="CZ35" s="664">
        <v>2.2999999999999998</v>
      </c>
      <c r="DA35" s="692"/>
      <c r="DB35" s="692"/>
      <c r="DC35" s="697"/>
      <c r="DD35" s="668">
        <v>452930</v>
      </c>
      <c r="DE35" s="695"/>
      <c r="DF35" s="695"/>
      <c r="DG35" s="695"/>
      <c r="DH35" s="695"/>
      <c r="DI35" s="695"/>
      <c r="DJ35" s="695"/>
      <c r="DK35" s="696"/>
      <c r="DL35" s="668">
        <v>297169</v>
      </c>
      <c r="DM35" s="695"/>
      <c r="DN35" s="695"/>
      <c r="DO35" s="695"/>
      <c r="DP35" s="695"/>
      <c r="DQ35" s="695"/>
      <c r="DR35" s="695"/>
      <c r="DS35" s="695"/>
      <c r="DT35" s="695"/>
      <c r="DU35" s="695"/>
      <c r="DV35" s="696"/>
      <c r="DW35" s="664">
        <v>3</v>
      </c>
      <c r="DX35" s="692"/>
      <c r="DY35" s="692"/>
      <c r="DZ35" s="692"/>
      <c r="EA35" s="692"/>
      <c r="EB35" s="692"/>
      <c r="EC35" s="693"/>
    </row>
    <row r="36" spans="2:133" ht="11.25" customHeight="1">
      <c r="B36" s="656" t="s">
        <v>320</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235</v>
      </c>
      <c r="AE36" s="663"/>
      <c r="AF36" s="663"/>
      <c r="AG36" s="663"/>
      <c r="AH36" s="663"/>
      <c r="AI36" s="663"/>
      <c r="AJ36" s="663"/>
      <c r="AK36" s="663"/>
      <c r="AL36" s="664" t="s">
        <v>122</v>
      </c>
      <c r="AM36" s="665"/>
      <c r="AN36" s="665"/>
      <c r="AO36" s="666"/>
      <c r="AQ36" s="736" t="s">
        <v>321</v>
      </c>
      <c r="AR36" s="737"/>
      <c r="AS36" s="737"/>
      <c r="AT36" s="737"/>
      <c r="AU36" s="737"/>
      <c r="AV36" s="737"/>
      <c r="AW36" s="737"/>
      <c r="AX36" s="737"/>
      <c r="AY36" s="738"/>
      <c r="AZ36" s="659">
        <v>795164</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131772</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4035504</v>
      </c>
      <c r="CS36" s="660"/>
      <c r="CT36" s="660"/>
      <c r="CU36" s="660"/>
      <c r="CV36" s="660"/>
      <c r="CW36" s="660"/>
      <c r="CX36" s="660"/>
      <c r="CY36" s="661"/>
      <c r="CZ36" s="664">
        <v>19.899999999999999</v>
      </c>
      <c r="DA36" s="692"/>
      <c r="DB36" s="692"/>
      <c r="DC36" s="697"/>
      <c r="DD36" s="668">
        <v>2771461</v>
      </c>
      <c r="DE36" s="660"/>
      <c r="DF36" s="660"/>
      <c r="DG36" s="660"/>
      <c r="DH36" s="660"/>
      <c r="DI36" s="660"/>
      <c r="DJ36" s="660"/>
      <c r="DK36" s="661"/>
      <c r="DL36" s="668">
        <v>2159831</v>
      </c>
      <c r="DM36" s="660"/>
      <c r="DN36" s="660"/>
      <c r="DO36" s="660"/>
      <c r="DP36" s="660"/>
      <c r="DQ36" s="660"/>
      <c r="DR36" s="660"/>
      <c r="DS36" s="660"/>
      <c r="DT36" s="660"/>
      <c r="DU36" s="660"/>
      <c r="DV36" s="661"/>
      <c r="DW36" s="664">
        <v>22</v>
      </c>
      <c r="DX36" s="692"/>
      <c r="DY36" s="692"/>
      <c r="DZ36" s="692"/>
      <c r="EA36" s="692"/>
      <c r="EB36" s="692"/>
      <c r="EC36" s="693"/>
    </row>
    <row r="37" spans="2:133" ht="11.25" customHeight="1">
      <c r="B37" s="656" t="s">
        <v>324</v>
      </c>
      <c r="C37" s="657"/>
      <c r="D37" s="657"/>
      <c r="E37" s="657"/>
      <c r="F37" s="657"/>
      <c r="G37" s="657"/>
      <c r="H37" s="657"/>
      <c r="I37" s="657"/>
      <c r="J37" s="657"/>
      <c r="K37" s="657"/>
      <c r="L37" s="657"/>
      <c r="M37" s="657"/>
      <c r="N37" s="657"/>
      <c r="O37" s="657"/>
      <c r="P37" s="657"/>
      <c r="Q37" s="658"/>
      <c r="R37" s="659">
        <v>408277</v>
      </c>
      <c r="S37" s="660"/>
      <c r="T37" s="660"/>
      <c r="U37" s="660"/>
      <c r="V37" s="660"/>
      <c r="W37" s="660"/>
      <c r="X37" s="660"/>
      <c r="Y37" s="661"/>
      <c r="Z37" s="662">
        <v>2</v>
      </c>
      <c r="AA37" s="662"/>
      <c r="AB37" s="662"/>
      <c r="AC37" s="662"/>
      <c r="AD37" s="663" t="s">
        <v>122</v>
      </c>
      <c r="AE37" s="663"/>
      <c r="AF37" s="663"/>
      <c r="AG37" s="663"/>
      <c r="AH37" s="663"/>
      <c r="AI37" s="663"/>
      <c r="AJ37" s="663"/>
      <c r="AK37" s="663"/>
      <c r="AL37" s="664" t="s">
        <v>122</v>
      </c>
      <c r="AM37" s="665"/>
      <c r="AN37" s="665"/>
      <c r="AO37" s="666"/>
      <c r="AQ37" s="736" t="s">
        <v>325</v>
      </c>
      <c r="AR37" s="737"/>
      <c r="AS37" s="737"/>
      <c r="AT37" s="737"/>
      <c r="AU37" s="737"/>
      <c r="AV37" s="737"/>
      <c r="AW37" s="737"/>
      <c r="AX37" s="737"/>
      <c r="AY37" s="738"/>
      <c r="AZ37" s="659">
        <v>305200</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2736</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871282</v>
      </c>
      <c r="CS37" s="695"/>
      <c r="CT37" s="695"/>
      <c r="CU37" s="695"/>
      <c r="CV37" s="695"/>
      <c r="CW37" s="695"/>
      <c r="CX37" s="695"/>
      <c r="CY37" s="696"/>
      <c r="CZ37" s="664">
        <v>4.3</v>
      </c>
      <c r="DA37" s="692"/>
      <c r="DB37" s="692"/>
      <c r="DC37" s="697"/>
      <c r="DD37" s="668">
        <v>871282</v>
      </c>
      <c r="DE37" s="695"/>
      <c r="DF37" s="695"/>
      <c r="DG37" s="695"/>
      <c r="DH37" s="695"/>
      <c r="DI37" s="695"/>
      <c r="DJ37" s="695"/>
      <c r="DK37" s="696"/>
      <c r="DL37" s="668">
        <v>802716</v>
      </c>
      <c r="DM37" s="695"/>
      <c r="DN37" s="695"/>
      <c r="DO37" s="695"/>
      <c r="DP37" s="695"/>
      <c r="DQ37" s="695"/>
      <c r="DR37" s="695"/>
      <c r="DS37" s="695"/>
      <c r="DT37" s="695"/>
      <c r="DU37" s="695"/>
      <c r="DV37" s="696"/>
      <c r="DW37" s="664">
        <v>8.1999999999999993</v>
      </c>
      <c r="DX37" s="692"/>
      <c r="DY37" s="692"/>
      <c r="DZ37" s="692"/>
      <c r="EA37" s="692"/>
      <c r="EB37" s="692"/>
      <c r="EC37" s="693"/>
    </row>
    <row r="38" spans="2:133" ht="11.25" customHeight="1">
      <c r="B38" s="704" t="s">
        <v>328</v>
      </c>
      <c r="C38" s="705"/>
      <c r="D38" s="705"/>
      <c r="E38" s="705"/>
      <c r="F38" s="705"/>
      <c r="G38" s="705"/>
      <c r="H38" s="705"/>
      <c r="I38" s="705"/>
      <c r="J38" s="705"/>
      <c r="K38" s="705"/>
      <c r="L38" s="705"/>
      <c r="M38" s="705"/>
      <c r="N38" s="705"/>
      <c r="O38" s="705"/>
      <c r="P38" s="705"/>
      <c r="Q38" s="706"/>
      <c r="R38" s="739">
        <v>20390145</v>
      </c>
      <c r="S38" s="740"/>
      <c r="T38" s="740"/>
      <c r="U38" s="740"/>
      <c r="V38" s="740"/>
      <c r="W38" s="740"/>
      <c r="X38" s="740"/>
      <c r="Y38" s="741"/>
      <c r="Z38" s="742">
        <v>100</v>
      </c>
      <c r="AA38" s="742"/>
      <c r="AB38" s="742"/>
      <c r="AC38" s="742"/>
      <c r="AD38" s="743">
        <v>9425083</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272000</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6433</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1129586</v>
      </c>
      <c r="CS38" s="660"/>
      <c r="CT38" s="660"/>
      <c r="CU38" s="660"/>
      <c r="CV38" s="660"/>
      <c r="CW38" s="660"/>
      <c r="CX38" s="660"/>
      <c r="CY38" s="661"/>
      <c r="CZ38" s="664">
        <v>5.6</v>
      </c>
      <c r="DA38" s="692"/>
      <c r="DB38" s="692"/>
      <c r="DC38" s="697"/>
      <c r="DD38" s="668">
        <v>1033273</v>
      </c>
      <c r="DE38" s="660"/>
      <c r="DF38" s="660"/>
      <c r="DG38" s="660"/>
      <c r="DH38" s="660"/>
      <c r="DI38" s="660"/>
      <c r="DJ38" s="660"/>
      <c r="DK38" s="661"/>
      <c r="DL38" s="668">
        <v>871354</v>
      </c>
      <c r="DM38" s="660"/>
      <c r="DN38" s="660"/>
      <c r="DO38" s="660"/>
      <c r="DP38" s="660"/>
      <c r="DQ38" s="660"/>
      <c r="DR38" s="660"/>
      <c r="DS38" s="660"/>
      <c r="DT38" s="660"/>
      <c r="DU38" s="660"/>
      <c r="DV38" s="661"/>
      <c r="DW38" s="664">
        <v>8.9</v>
      </c>
      <c r="DX38" s="692"/>
      <c r="DY38" s="692"/>
      <c r="DZ38" s="692"/>
      <c r="EA38" s="692"/>
      <c r="EB38" s="692"/>
      <c r="EC38" s="693"/>
    </row>
    <row r="39" spans="2:133" ht="11.25" customHeight="1">
      <c r="AQ39" s="736" t="s">
        <v>332</v>
      </c>
      <c r="AR39" s="737"/>
      <c r="AS39" s="737"/>
      <c r="AT39" s="737"/>
      <c r="AU39" s="737"/>
      <c r="AV39" s="737"/>
      <c r="AW39" s="737"/>
      <c r="AX39" s="737"/>
      <c r="AY39" s="738"/>
      <c r="AZ39" s="659">
        <v>494</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162</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90736</v>
      </c>
      <c r="CS39" s="695"/>
      <c r="CT39" s="695"/>
      <c r="CU39" s="695"/>
      <c r="CV39" s="695"/>
      <c r="CW39" s="695"/>
      <c r="CX39" s="695"/>
      <c r="CY39" s="696"/>
      <c r="CZ39" s="664">
        <v>0.4</v>
      </c>
      <c r="DA39" s="692"/>
      <c r="DB39" s="692"/>
      <c r="DC39" s="697"/>
      <c r="DD39" s="668">
        <v>57593</v>
      </c>
      <c r="DE39" s="695"/>
      <c r="DF39" s="695"/>
      <c r="DG39" s="695"/>
      <c r="DH39" s="695"/>
      <c r="DI39" s="695"/>
      <c r="DJ39" s="695"/>
      <c r="DK39" s="696"/>
      <c r="DL39" s="668" t="s">
        <v>235</v>
      </c>
      <c r="DM39" s="695"/>
      <c r="DN39" s="695"/>
      <c r="DO39" s="695"/>
      <c r="DP39" s="695"/>
      <c r="DQ39" s="695"/>
      <c r="DR39" s="695"/>
      <c r="DS39" s="695"/>
      <c r="DT39" s="695"/>
      <c r="DU39" s="695"/>
      <c r="DV39" s="696"/>
      <c r="DW39" s="664" t="s">
        <v>235</v>
      </c>
      <c r="DX39" s="692"/>
      <c r="DY39" s="692"/>
      <c r="DZ39" s="692"/>
      <c r="EA39" s="692"/>
      <c r="EB39" s="692"/>
      <c r="EC39" s="693"/>
    </row>
    <row r="40" spans="2:133" ht="11.25" customHeight="1">
      <c r="AQ40" s="736" t="s">
        <v>336</v>
      </c>
      <c r="AR40" s="737"/>
      <c r="AS40" s="737"/>
      <c r="AT40" s="737"/>
      <c r="AU40" s="737"/>
      <c r="AV40" s="737"/>
      <c r="AW40" s="737"/>
      <c r="AX40" s="737"/>
      <c r="AY40" s="738"/>
      <c r="AZ40" s="659">
        <v>165099</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94</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82015</v>
      </c>
      <c r="CS40" s="660"/>
      <c r="CT40" s="660"/>
      <c r="CU40" s="660"/>
      <c r="CV40" s="660"/>
      <c r="CW40" s="660"/>
      <c r="CX40" s="660"/>
      <c r="CY40" s="661"/>
      <c r="CZ40" s="664">
        <v>0.4</v>
      </c>
      <c r="DA40" s="692"/>
      <c r="DB40" s="692"/>
      <c r="DC40" s="697"/>
      <c r="DD40" s="668">
        <v>75905</v>
      </c>
      <c r="DE40" s="660"/>
      <c r="DF40" s="660"/>
      <c r="DG40" s="660"/>
      <c r="DH40" s="660"/>
      <c r="DI40" s="660"/>
      <c r="DJ40" s="660"/>
      <c r="DK40" s="661"/>
      <c r="DL40" s="668">
        <v>67400</v>
      </c>
      <c r="DM40" s="660"/>
      <c r="DN40" s="660"/>
      <c r="DO40" s="660"/>
      <c r="DP40" s="660"/>
      <c r="DQ40" s="660"/>
      <c r="DR40" s="660"/>
      <c r="DS40" s="660"/>
      <c r="DT40" s="660"/>
      <c r="DU40" s="660"/>
      <c r="DV40" s="661"/>
      <c r="DW40" s="664">
        <v>0.7</v>
      </c>
      <c r="DX40" s="692"/>
      <c r="DY40" s="692"/>
      <c r="DZ40" s="692"/>
      <c r="EA40" s="692"/>
      <c r="EB40" s="692"/>
      <c r="EC40" s="693"/>
    </row>
    <row r="41" spans="2:133" ht="11.25" customHeight="1">
      <c r="AQ41" s="746" t="s">
        <v>339</v>
      </c>
      <c r="AR41" s="747"/>
      <c r="AS41" s="747"/>
      <c r="AT41" s="747"/>
      <c r="AU41" s="747"/>
      <c r="AV41" s="747"/>
      <c r="AW41" s="747"/>
      <c r="AX41" s="747"/>
      <c r="AY41" s="748"/>
      <c r="AZ41" s="739">
        <v>387287</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213</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235</v>
      </c>
      <c r="CS41" s="695"/>
      <c r="CT41" s="695"/>
      <c r="CU41" s="695"/>
      <c r="CV41" s="695"/>
      <c r="CW41" s="695"/>
      <c r="CX41" s="695"/>
      <c r="CY41" s="696"/>
      <c r="CZ41" s="664" t="s">
        <v>235</v>
      </c>
      <c r="DA41" s="692"/>
      <c r="DB41" s="692"/>
      <c r="DC41" s="697"/>
      <c r="DD41" s="668" t="s">
        <v>235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7303362</v>
      </c>
      <c r="CS42" s="660"/>
      <c r="CT42" s="660"/>
      <c r="CU42" s="660"/>
      <c r="CV42" s="660"/>
      <c r="CW42" s="660"/>
      <c r="CX42" s="660"/>
      <c r="CY42" s="661"/>
      <c r="CZ42" s="664">
        <v>36</v>
      </c>
      <c r="DA42" s="665"/>
      <c r="DB42" s="665"/>
      <c r="DC42" s="760"/>
      <c r="DD42" s="668">
        <v>1022399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95700</v>
      </c>
      <c r="CS43" s="695"/>
      <c r="CT43" s="695"/>
      <c r="CU43" s="695"/>
      <c r="CV43" s="695"/>
      <c r="CW43" s="695"/>
      <c r="CX43" s="695"/>
      <c r="CY43" s="696"/>
      <c r="CZ43" s="664">
        <v>0.5</v>
      </c>
      <c r="DA43" s="692"/>
      <c r="DB43" s="692"/>
      <c r="DC43" s="697"/>
      <c r="DD43" s="668">
        <v>91807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297</v>
      </c>
      <c r="CE44" s="772"/>
      <c r="CF44" s="656" t="s">
        <v>347</v>
      </c>
      <c r="CG44" s="657"/>
      <c r="CH44" s="657"/>
      <c r="CI44" s="657"/>
      <c r="CJ44" s="657"/>
      <c r="CK44" s="657"/>
      <c r="CL44" s="657"/>
      <c r="CM44" s="657"/>
      <c r="CN44" s="657"/>
      <c r="CO44" s="657"/>
      <c r="CP44" s="657"/>
      <c r="CQ44" s="658"/>
      <c r="CR44" s="659">
        <v>7298856</v>
      </c>
      <c r="CS44" s="660"/>
      <c r="CT44" s="660"/>
      <c r="CU44" s="660"/>
      <c r="CV44" s="660"/>
      <c r="CW44" s="660"/>
      <c r="CX44" s="660"/>
      <c r="CY44" s="661"/>
      <c r="CZ44" s="664">
        <v>36</v>
      </c>
      <c r="DA44" s="665"/>
      <c r="DB44" s="665"/>
      <c r="DC44" s="760"/>
      <c r="DD44" s="668">
        <v>1017893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1622584</v>
      </c>
      <c r="CS45" s="695"/>
      <c r="CT45" s="695"/>
      <c r="CU45" s="695"/>
      <c r="CV45" s="695"/>
      <c r="CW45" s="695"/>
      <c r="CX45" s="695"/>
      <c r="CY45" s="696"/>
      <c r="CZ45" s="664">
        <v>8</v>
      </c>
      <c r="DA45" s="692"/>
      <c r="DB45" s="692"/>
      <c r="DC45" s="697"/>
      <c r="DD45" s="668">
        <v>52826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5258652</v>
      </c>
      <c r="CS46" s="660"/>
      <c r="CT46" s="660"/>
      <c r="CU46" s="660"/>
      <c r="CV46" s="660"/>
      <c r="CW46" s="660"/>
      <c r="CX46" s="660"/>
      <c r="CY46" s="661"/>
      <c r="CZ46" s="664">
        <v>25.9</v>
      </c>
      <c r="DA46" s="665"/>
      <c r="DB46" s="665"/>
      <c r="DC46" s="760"/>
      <c r="DD46" s="668">
        <v>959481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4506</v>
      </c>
      <c r="CS47" s="695"/>
      <c r="CT47" s="695"/>
      <c r="CU47" s="695"/>
      <c r="CV47" s="695"/>
      <c r="CW47" s="695"/>
      <c r="CX47" s="695"/>
      <c r="CY47" s="696"/>
      <c r="CZ47" s="664">
        <v>0</v>
      </c>
      <c r="DA47" s="692"/>
      <c r="DB47" s="692"/>
      <c r="DC47" s="697"/>
      <c r="DD47" s="668">
        <v>4506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20295985</v>
      </c>
      <c r="CS49" s="729"/>
      <c r="CT49" s="729"/>
      <c r="CU49" s="729"/>
      <c r="CV49" s="729"/>
      <c r="CW49" s="729"/>
      <c r="CX49" s="729"/>
      <c r="CY49" s="761"/>
      <c r="CZ49" s="744">
        <v>100</v>
      </c>
      <c r="DA49" s="762"/>
      <c r="DB49" s="762"/>
      <c r="DC49" s="763"/>
      <c r="DD49" s="764">
        <v>11333118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D4Uk72Jsr35sufLV3kgplYReGYiXKtfQkUpPTN2JTX0hWQR2bWBxNuTNUqEJ1t36CZUKgAQKJMwNL894p8eNhQ==" saltValue="yLFbYFSajMocYOs7h5kn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20420</v>
      </c>
      <c r="R7" s="795"/>
      <c r="S7" s="795"/>
      <c r="T7" s="795"/>
      <c r="U7" s="795"/>
      <c r="V7" s="795">
        <v>20326</v>
      </c>
      <c r="W7" s="795"/>
      <c r="X7" s="795"/>
      <c r="Y7" s="795"/>
      <c r="Z7" s="795"/>
      <c r="AA7" s="795">
        <v>94</v>
      </c>
      <c r="AB7" s="795"/>
      <c r="AC7" s="795"/>
      <c r="AD7" s="795"/>
      <c r="AE7" s="796"/>
      <c r="AF7" s="797">
        <v>89</v>
      </c>
      <c r="AG7" s="798"/>
      <c r="AH7" s="798"/>
      <c r="AI7" s="798"/>
      <c r="AJ7" s="799"/>
      <c r="AK7" s="834" t="s">
        <v>562</v>
      </c>
      <c r="AL7" s="835"/>
      <c r="AM7" s="835"/>
      <c r="AN7" s="835"/>
      <c r="AO7" s="835"/>
      <c r="AP7" s="835">
        <v>15823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569</v>
      </c>
      <c r="BT7" s="839"/>
      <c r="BU7" s="839"/>
      <c r="BV7" s="839"/>
      <c r="BW7" s="839"/>
      <c r="BX7" s="839"/>
      <c r="BY7" s="839"/>
      <c r="BZ7" s="839"/>
      <c r="CA7" s="839"/>
      <c r="CB7" s="839"/>
      <c r="CC7" s="839"/>
      <c r="CD7" s="839"/>
      <c r="CE7" s="839"/>
      <c r="CF7" s="839"/>
      <c r="CG7" s="840"/>
      <c r="CH7" s="831">
        <v>0</v>
      </c>
      <c r="CI7" s="832"/>
      <c r="CJ7" s="832"/>
      <c r="CK7" s="832"/>
      <c r="CL7" s="833"/>
      <c r="CM7" s="831">
        <v>27</v>
      </c>
      <c r="CN7" s="832"/>
      <c r="CO7" s="832"/>
      <c r="CP7" s="832"/>
      <c r="CQ7" s="833"/>
      <c r="CR7" s="831">
        <v>29</v>
      </c>
      <c r="CS7" s="832"/>
      <c r="CT7" s="832"/>
      <c r="CU7" s="832"/>
      <c r="CV7" s="833"/>
      <c r="CW7" s="831">
        <v>16</v>
      </c>
      <c r="CX7" s="832"/>
      <c r="CY7" s="832"/>
      <c r="CZ7" s="832"/>
      <c r="DA7" s="833"/>
      <c r="DB7" s="831">
        <v>0</v>
      </c>
      <c r="DC7" s="832"/>
      <c r="DD7" s="832"/>
      <c r="DE7" s="832"/>
      <c r="DF7" s="833"/>
      <c r="DG7" s="831">
        <v>0</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-49</v>
      </c>
      <c r="CI8" s="842"/>
      <c r="CJ8" s="842"/>
      <c r="CK8" s="842"/>
      <c r="CL8" s="843"/>
      <c r="CM8" s="841">
        <v>95</v>
      </c>
      <c r="CN8" s="842"/>
      <c r="CO8" s="842"/>
      <c r="CP8" s="842"/>
      <c r="CQ8" s="843"/>
      <c r="CR8" s="841">
        <v>9</v>
      </c>
      <c r="CS8" s="842"/>
      <c r="CT8" s="842"/>
      <c r="CU8" s="842"/>
      <c r="CV8" s="843"/>
      <c r="CW8" s="841">
        <v>0</v>
      </c>
      <c r="CX8" s="842"/>
      <c r="CY8" s="842"/>
      <c r="CZ8" s="842"/>
      <c r="DA8" s="843"/>
      <c r="DB8" s="841">
        <v>0</v>
      </c>
      <c r="DC8" s="842"/>
      <c r="DD8" s="842"/>
      <c r="DE8" s="842"/>
      <c r="DF8" s="843"/>
      <c r="DG8" s="841">
        <v>0</v>
      </c>
      <c r="DH8" s="842"/>
      <c r="DI8" s="842"/>
      <c r="DJ8" s="842"/>
      <c r="DK8" s="843"/>
      <c r="DL8" s="841">
        <v>0</v>
      </c>
      <c r="DM8" s="842"/>
      <c r="DN8" s="842"/>
      <c r="DO8" s="842"/>
      <c r="DP8" s="843"/>
      <c r="DQ8" s="841">
        <v>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571</v>
      </c>
      <c r="BT9" s="829"/>
      <c r="BU9" s="829"/>
      <c r="BV9" s="829"/>
      <c r="BW9" s="829"/>
      <c r="BX9" s="829"/>
      <c r="BY9" s="829"/>
      <c r="BZ9" s="829"/>
      <c r="CA9" s="829"/>
      <c r="CB9" s="829"/>
      <c r="CC9" s="829"/>
      <c r="CD9" s="829"/>
      <c r="CE9" s="829"/>
      <c r="CF9" s="829"/>
      <c r="CG9" s="830"/>
      <c r="CH9" s="841">
        <v>5</v>
      </c>
      <c r="CI9" s="842"/>
      <c r="CJ9" s="842"/>
      <c r="CK9" s="842"/>
      <c r="CL9" s="843"/>
      <c r="CM9" s="841">
        <v>188</v>
      </c>
      <c r="CN9" s="842"/>
      <c r="CO9" s="842"/>
      <c r="CP9" s="842"/>
      <c r="CQ9" s="843"/>
      <c r="CR9" s="841">
        <v>54</v>
      </c>
      <c r="CS9" s="842"/>
      <c r="CT9" s="842"/>
      <c r="CU9" s="842"/>
      <c r="CV9" s="843"/>
      <c r="CW9" s="841">
        <v>0</v>
      </c>
      <c r="CX9" s="842"/>
      <c r="CY9" s="842"/>
      <c r="CZ9" s="842"/>
      <c r="DA9" s="843"/>
      <c r="DB9" s="841">
        <v>0</v>
      </c>
      <c r="DC9" s="842"/>
      <c r="DD9" s="842"/>
      <c r="DE9" s="842"/>
      <c r="DF9" s="843"/>
      <c r="DG9" s="841">
        <v>0</v>
      </c>
      <c r="DH9" s="842"/>
      <c r="DI9" s="842"/>
      <c r="DJ9" s="842"/>
      <c r="DK9" s="843"/>
      <c r="DL9" s="841">
        <v>0</v>
      </c>
      <c r="DM9" s="842"/>
      <c r="DN9" s="842"/>
      <c r="DO9" s="842"/>
      <c r="DP9" s="843"/>
      <c r="DQ9" s="841">
        <v>0</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572</v>
      </c>
      <c r="BT10" s="829"/>
      <c r="BU10" s="829"/>
      <c r="BV10" s="829"/>
      <c r="BW10" s="829"/>
      <c r="BX10" s="829"/>
      <c r="BY10" s="829"/>
      <c r="BZ10" s="829"/>
      <c r="CA10" s="829"/>
      <c r="CB10" s="829"/>
      <c r="CC10" s="829"/>
      <c r="CD10" s="829"/>
      <c r="CE10" s="829"/>
      <c r="CF10" s="829"/>
      <c r="CG10" s="830"/>
      <c r="CH10" s="841">
        <v>0</v>
      </c>
      <c r="CI10" s="842"/>
      <c r="CJ10" s="842"/>
      <c r="CK10" s="842"/>
      <c r="CL10" s="843"/>
      <c r="CM10" s="841">
        <v>0</v>
      </c>
      <c r="CN10" s="842"/>
      <c r="CO10" s="842"/>
      <c r="CP10" s="842"/>
      <c r="CQ10" s="843"/>
      <c r="CR10" s="841">
        <v>65</v>
      </c>
      <c r="CS10" s="842"/>
      <c r="CT10" s="842"/>
      <c r="CU10" s="842"/>
      <c r="CV10" s="843"/>
      <c r="CW10" s="841">
        <v>0</v>
      </c>
      <c r="CX10" s="842"/>
      <c r="CY10" s="842"/>
      <c r="CZ10" s="842"/>
      <c r="DA10" s="843"/>
      <c r="DB10" s="841">
        <v>0</v>
      </c>
      <c r="DC10" s="842"/>
      <c r="DD10" s="842"/>
      <c r="DE10" s="842"/>
      <c r="DF10" s="843"/>
      <c r="DG10" s="841">
        <v>0</v>
      </c>
      <c r="DH10" s="842"/>
      <c r="DI10" s="842"/>
      <c r="DJ10" s="842"/>
      <c r="DK10" s="843"/>
      <c r="DL10" s="841">
        <v>0</v>
      </c>
      <c r="DM10" s="842"/>
      <c r="DN10" s="842"/>
      <c r="DO10" s="842"/>
      <c r="DP10" s="843"/>
      <c r="DQ10" s="841">
        <v>0</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5"/>
      <c r="AL22" s="866"/>
      <c r="AM22" s="866"/>
      <c r="AN22" s="866"/>
      <c r="AO22" s="866"/>
      <c r="AP22" s="866"/>
      <c r="AQ22" s="866"/>
      <c r="AR22" s="866"/>
      <c r="AS22" s="866"/>
      <c r="AT22" s="866"/>
      <c r="AU22" s="867"/>
      <c r="AV22" s="867"/>
      <c r="AW22" s="867"/>
      <c r="AX22" s="867"/>
      <c r="AY22" s="868"/>
      <c r="AZ22" s="869" t="s">
        <v>376</v>
      </c>
      <c r="BA22" s="869"/>
      <c r="BB22" s="869"/>
      <c r="BC22" s="869"/>
      <c r="BD22" s="870"/>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20420</v>
      </c>
      <c r="R23" s="854"/>
      <c r="S23" s="854"/>
      <c r="T23" s="854"/>
      <c r="U23" s="854"/>
      <c r="V23" s="855">
        <v>20326</v>
      </c>
      <c r="W23" s="856"/>
      <c r="X23" s="856"/>
      <c r="Y23" s="856"/>
      <c r="Z23" s="857"/>
      <c r="AA23" s="855">
        <v>94</v>
      </c>
      <c r="AB23" s="856"/>
      <c r="AC23" s="856"/>
      <c r="AD23" s="856"/>
      <c r="AE23" s="858"/>
      <c r="AF23" s="859">
        <v>89</v>
      </c>
      <c r="AG23" s="854"/>
      <c r="AH23" s="854"/>
      <c r="AI23" s="854"/>
      <c r="AJ23" s="860"/>
      <c r="AK23" s="861"/>
      <c r="AL23" s="862"/>
      <c r="AM23" s="862"/>
      <c r="AN23" s="862"/>
      <c r="AO23" s="862"/>
      <c r="AP23" s="854">
        <v>15823</v>
      </c>
      <c r="AQ23" s="854"/>
      <c r="AR23" s="854"/>
      <c r="AS23" s="854"/>
      <c r="AT23" s="854"/>
      <c r="AU23" s="863"/>
      <c r="AV23" s="863"/>
      <c r="AW23" s="863"/>
      <c r="AX23" s="863"/>
      <c r="AY23" s="864"/>
      <c r="AZ23" s="872" t="s">
        <v>379</v>
      </c>
      <c r="BA23" s="856"/>
      <c r="BB23" s="856"/>
      <c r="BC23" s="856"/>
      <c r="BD23" s="858"/>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71" t="s">
        <v>380</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3" t="s">
        <v>385</v>
      </c>
      <c r="AG26" s="874"/>
      <c r="AH26" s="874"/>
      <c r="AI26" s="874"/>
      <c r="AJ26" s="875"/>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6"/>
      <c r="AG27" s="877"/>
      <c r="AH27" s="877"/>
      <c r="AI27" s="877"/>
      <c r="AJ27" s="878"/>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3">
        <v>2987</v>
      </c>
      <c r="R28" s="884"/>
      <c r="S28" s="884"/>
      <c r="T28" s="884"/>
      <c r="U28" s="884"/>
      <c r="V28" s="884">
        <v>2791</v>
      </c>
      <c r="W28" s="884"/>
      <c r="X28" s="884"/>
      <c r="Y28" s="884"/>
      <c r="Z28" s="884"/>
      <c r="AA28" s="884">
        <v>196</v>
      </c>
      <c r="AB28" s="884"/>
      <c r="AC28" s="884"/>
      <c r="AD28" s="884"/>
      <c r="AE28" s="885"/>
      <c r="AF28" s="886">
        <v>196</v>
      </c>
      <c r="AG28" s="884"/>
      <c r="AH28" s="884"/>
      <c r="AI28" s="884"/>
      <c r="AJ28" s="887"/>
      <c r="AK28" s="888">
        <v>140</v>
      </c>
      <c r="AL28" s="879"/>
      <c r="AM28" s="879"/>
      <c r="AN28" s="879"/>
      <c r="AO28" s="879"/>
      <c r="AP28" s="879">
        <v>0</v>
      </c>
      <c r="AQ28" s="879"/>
      <c r="AR28" s="879"/>
      <c r="AS28" s="879"/>
      <c r="AT28" s="879"/>
      <c r="AU28" s="879">
        <v>0</v>
      </c>
      <c r="AV28" s="879"/>
      <c r="AW28" s="879"/>
      <c r="AX28" s="879"/>
      <c r="AY28" s="879"/>
      <c r="AZ28" s="880" t="s">
        <v>562</v>
      </c>
      <c r="BA28" s="880"/>
      <c r="BB28" s="880"/>
      <c r="BC28" s="880"/>
      <c r="BD28" s="880"/>
      <c r="BE28" s="881"/>
      <c r="BF28" s="881"/>
      <c r="BG28" s="881"/>
      <c r="BH28" s="881"/>
      <c r="BI28" s="882"/>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1055</v>
      </c>
      <c r="R29" s="819"/>
      <c r="S29" s="819"/>
      <c r="T29" s="819"/>
      <c r="U29" s="819"/>
      <c r="V29" s="819">
        <v>1038</v>
      </c>
      <c r="W29" s="819"/>
      <c r="X29" s="819"/>
      <c r="Y29" s="819"/>
      <c r="Z29" s="819"/>
      <c r="AA29" s="819">
        <v>17</v>
      </c>
      <c r="AB29" s="819"/>
      <c r="AC29" s="819"/>
      <c r="AD29" s="819"/>
      <c r="AE29" s="820"/>
      <c r="AF29" s="821">
        <v>17</v>
      </c>
      <c r="AG29" s="822"/>
      <c r="AH29" s="822"/>
      <c r="AI29" s="822"/>
      <c r="AJ29" s="823"/>
      <c r="AK29" s="891">
        <v>145</v>
      </c>
      <c r="AL29" s="892"/>
      <c r="AM29" s="892"/>
      <c r="AN29" s="892"/>
      <c r="AO29" s="892"/>
      <c r="AP29" s="892">
        <v>0</v>
      </c>
      <c r="AQ29" s="892"/>
      <c r="AR29" s="892"/>
      <c r="AS29" s="892"/>
      <c r="AT29" s="892"/>
      <c r="AU29" s="892">
        <v>0</v>
      </c>
      <c r="AV29" s="892"/>
      <c r="AW29" s="892"/>
      <c r="AX29" s="892"/>
      <c r="AY29" s="892"/>
      <c r="AZ29" s="893" t="s">
        <v>564</v>
      </c>
      <c r="BA29" s="894"/>
      <c r="BB29" s="894"/>
      <c r="BC29" s="894"/>
      <c r="BD29" s="895"/>
      <c r="BE29" s="889"/>
      <c r="BF29" s="889"/>
      <c r="BG29" s="889"/>
      <c r="BH29" s="889"/>
      <c r="BI29" s="890"/>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156</v>
      </c>
      <c r="R30" s="819"/>
      <c r="S30" s="819"/>
      <c r="T30" s="819"/>
      <c r="U30" s="819"/>
      <c r="V30" s="819">
        <v>156</v>
      </c>
      <c r="W30" s="819"/>
      <c r="X30" s="819"/>
      <c r="Y30" s="819"/>
      <c r="Z30" s="819"/>
      <c r="AA30" s="819">
        <v>0</v>
      </c>
      <c r="AB30" s="819"/>
      <c r="AC30" s="819"/>
      <c r="AD30" s="819"/>
      <c r="AE30" s="820"/>
      <c r="AF30" s="821">
        <v>0</v>
      </c>
      <c r="AG30" s="822"/>
      <c r="AH30" s="822"/>
      <c r="AI30" s="822"/>
      <c r="AJ30" s="823"/>
      <c r="AK30" s="891">
        <v>45</v>
      </c>
      <c r="AL30" s="892"/>
      <c r="AM30" s="892"/>
      <c r="AN30" s="892"/>
      <c r="AO30" s="892"/>
      <c r="AP30" s="892">
        <v>0</v>
      </c>
      <c r="AQ30" s="892"/>
      <c r="AR30" s="892"/>
      <c r="AS30" s="892"/>
      <c r="AT30" s="892"/>
      <c r="AU30" s="892">
        <v>0</v>
      </c>
      <c r="AV30" s="892"/>
      <c r="AW30" s="892"/>
      <c r="AX30" s="892"/>
      <c r="AY30" s="892"/>
      <c r="AZ30" s="893" t="s">
        <v>565</v>
      </c>
      <c r="BA30" s="894"/>
      <c r="BB30" s="894"/>
      <c r="BC30" s="894"/>
      <c r="BD30" s="895"/>
      <c r="BE30" s="889"/>
      <c r="BF30" s="889"/>
      <c r="BG30" s="889"/>
      <c r="BH30" s="889"/>
      <c r="BI30" s="890"/>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467</v>
      </c>
      <c r="R31" s="819"/>
      <c r="S31" s="819"/>
      <c r="T31" s="819"/>
      <c r="U31" s="819"/>
      <c r="V31" s="819">
        <v>467</v>
      </c>
      <c r="W31" s="819"/>
      <c r="X31" s="819"/>
      <c r="Y31" s="819"/>
      <c r="Z31" s="819"/>
      <c r="AA31" s="819">
        <v>0</v>
      </c>
      <c r="AB31" s="819"/>
      <c r="AC31" s="819"/>
      <c r="AD31" s="819"/>
      <c r="AE31" s="820"/>
      <c r="AF31" s="821">
        <v>0</v>
      </c>
      <c r="AG31" s="822"/>
      <c r="AH31" s="822"/>
      <c r="AI31" s="822"/>
      <c r="AJ31" s="823"/>
      <c r="AK31" s="891">
        <v>272</v>
      </c>
      <c r="AL31" s="892"/>
      <c r="AM31" s="892"/>
      <c r="AN31" s="892"/>
      <c r="AO31" s="892"/>
      <c r="AP31" s="892">
        <v>490</v>
      </c>
      <c r="AQ31" s="892"/>
      <c r="AR31" s="892"/>
      <c r="AS31" s="892"/>
      <c r="AT31" s="892"/>
      <c r="AU31" s="892">
        <v>289</v>
      </c>
      <c r="AV31" s="892"/>
      <c r="AW31" s="892"/>
      <c r="AX31" s="892"/>
      <c r="AY31" s="892"/>
      <c r="AZ31" s="893" t="s">
        <v>563</v>
      </c>
      <c r="BA31" s="894"/>
      <c r="BB31" s="894"/>
      <c r="BC31" s="894"/>
      <c r="BD31" s="895"/>
      <c r="BE31" s="889"/>
      <c r="BF31" s="889"/>
      <c r="BG31" s="889"/>
      <c r="BH31" s="889"/>
      <c r="BI31" s="890"/>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1031</v>
      </c>
      <c r="R32" s="819"/>
      <c r="S32" s="819"/>
      <c r="T32" s="819"/>
      <c r="U32" s="819"/>
      <c r="V32" s="819">
        <v>850</v>
      </c>
      <c r="W32" s="819"/>
      <c r="X32" s="819"/>
      <c r="Y32" s="819"/>
      <c r="Z32" s="819"/>
      <c r="AA32" s="819">
        <v>181</v>
      </c>
      <c r="AB32" s="819"/>
      <c r="AC32" s="819"/>
      <c r="AD32" s="819"/>
      <c r="AE32" s="820"/>
      <c r="AF32" s="821">
        <v>2395</v>
      </c>
      <c r="AG32" s="822"/>
      <c r="AH32" s="822"/>
      <c r="AI32" s="822"/>
      <c r="AJ32" s="823"/>
      <c r="AK32" s="891">
        <v>0</v>
      </c>
      <c r="AL32" s="892"/>
      <c r="AM32" s="892"/>
      <c r="AN32" s="892"/>
      <c r="AO32" s="892"/>
      <c r="AP32" s="892">
        <v>1581</v>
      </c>
      <c r="AQ32" s="892"/>
      <c r="AR32" s="892"/>
      <c r="AS32" s="892"/>
      <c r="AT32" s="892"/>
      <c r="AU32" s="892">
        <v>1066</v>
      </c>
      <c r="AV32" s="892"/>
      <c r="AW32" s="892"/>
      <c r="AX32" s="892"/>
      <c r="AY32" s="892"/>
      <c r="AZ32" s="896" t="s">
        <v>564</v>
      </c>
      <c r="BA32" s="896"/>
      <c r="BB32" s="896"/>
      <c r="BC32" s="896"/>
      <c r="BD32" s="896"/>
      <c r="BE32" s="889" t="s">
        <v>395</v>
      </c>
      <c r="BF32" s="889"/>
      <c r="BG32" s="889"/>
      <c r="BH32" s="889"/>
      <c r="BI32" s="890"/>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2088</v>
      </c>
      <c r="R33" s="819"/>
      <c r="S33" s="819"/>
      <c r="T33" s="819"/>
      <c r="U33" s="819"/>
      <c r="V33" s="819">
        <v>2142</v>
      </c>
      <c r="W33" s="819"/>
      <c r="X33" s="819"/>
      <c r="Y33" s="819"/>
      <c r="Z33" s="819"/>
      <c r="AA33" s="819">
        <v>-54</v>
      </c>
      <c r="AB33" s="819"/>
      <c r="AC33" s="819"/>
      <c r="AD33" s="819"/>
      <c r="AE33" s="820"/>
      <c r="AF33" s="821">
        <v>228</v>
      </c>
      <c r="AG33" s="822"/>
      <c r="AH33" s="822"/>
      <c r="AI33" s="822"/>
      <c r="AJ33" s="823"/>
      <c r="AK33" s="891">
        <v>724</v>
      </c>
      <c r="AL33" s="892"/>
      <c r="AM33" s="892"/>
      <c r="AN33" s="892"/>
      <c r="AO33" s="892"/>
      <c r="AP33" s="892">
        <v>1621</v>
      </c>
      <c r="AQ33" s="892"/>
      <c r="AR33" s="892"/>
      <c r="AS33" s="892"/>
      <c r="AT33" s="892"/>
      <c r="AU33" s="892">
        <v>1066</v>
      </c>
      <c r="AV33" s="892"/>
      <c r="AW33" s="892"/>
      <c r="AX33" s="892"/>
      <c r="AY33" s="892"/>
      <c r="AZ33" s="896" t="s">
        <v>562</v>
      </c>
      <c r="BA33" s="896"/>
      <c r="BB33" s="896"/>
      <c r="BC33" s="896"/>
      <c r="BD33" s="896"/>
      <c r="BE33" s="889" t="s">
        <v>397</v>
      </c>
      <c r="BF33" s="889"/>
      <c r="BG33" s="889"/>
      <c r="BH33" s="889"/>
      <c r="BI33" s="890"/>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398</v>
      </c>
      <c r="C34" s="816"/>
      <c r="D34" s="816"/>
      <c r="E34" s="816"/>
      <c r="F34" s="816"/>
      <c r="G34" s="816"/>
      <c r="H34" s="816"/>
      <c r="I34" s="816"/>
      <c r="J34" s="816"/>
      <c r="K34" s="816"/>
      <c r="L34" s="816"/>
      <c r="M34" s="816"/>
      <c r="N34" s="816"/>
      <c r="O34" s="816"/>
      <c r="P34" s="817"/>
      <c r="Q34" s="818">
        <v>569</v>
      </c>
      <c r="R34" s="819"/>
      <c r="S34" s="819"/>
      <c r="T34" s="819"/>
      <c r="U34" s="819"/>
      <c r="V34" s="819">
        <v>569</v>
      </c>
      <c r="W34" s="819"/>
      <c r="X34" s="819"/>
      <c r="Y34" s="819"/>
      <c r="Z34" s="819"/>
      <c r="AA34" s="819">
        <v>0</v>
      </c>
      <c r="AB34" s="819"/>
      <c r="AC34" s="819"/>
      <c r="AD34" s="819"/>
      <c r="AE34" s="820"/>
      <c r="AF34" s="821">
        <v>0</v>
      </c>
      <c r="AG34" s="822"/>
      <c r="AH34" s="822"/>
      <c r="AI34" s="822"/>
      <c r="AJ34" s="823"/>
      <c r="AK34" s="891">
        <v>305</v>
      </c>
      <c r="AL34" s="892"/>
      <c r="AM34" s="892"/>
      <c r="AN34" s="892"/>
      <c r="AO34" s="892"/>
      <c r="AP34" s="892">
        <v>1358</v>
      </c>
      <c r="AQ34" s="892"/>
      <c r="AR34" s="892"/>
      <c r="AS34" s="892"/>
      <c r="AT34" s="892"/>
      <c r="AU34" s="892">
        <v>1340</v>
      </c>
      <c r="AV34" s="892"/>
      <c r="AW34" s="892"/>
      <c r="AX34" s="892"/>
      <c r="AY34" s="892"/>
      <c r="AZ34" s="896" t="s">
        <v>565</v>
      </c>
      <c r="BA34" s="896"/>
      <c r="BB34" s="896"/>
      <c r="BC34" s="896"/>
      <c r="BD34" s="896"/>
      <c r="BE34" s="889" t="s">
        <v>399</v>
      </c>
      <c r="BF34" s="889"/>
      <c r="BG34" s="889"/>
      <c r="BH34" s="889"/>
      <c r="BI34" s="890"/>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1"/>
      <c r="AL35" s="892"/>
      <c r="AM35" s="892"/>
      <c r="AN35" s="892"/>
      <c r="AO35" s="892"/>
      <c r="AP35" s="892"/>
      <c r="AQ35" s="892"/>
      <c r="AR35" s="892"/>
      <c r="AS35" s="892"/>
      <c r="AT35" s="892"/>
      <c r="AU35" s="892"/>
      <c r="AV35" s="892"/>
      <c r="AW35" s="892"/>
      <c r="AX35" s="892"/>
      <c r="AY35" s="892"/>
      <c r="AZ35" s="896"/>
      <c r="BA35" s="896"/>
      <c r="BB35" s="896"/>
      <c r="BC35" s="896"/>
      <c r="BD35" s="896"/>
      <c r="BE35" s="889"/>
      <c r="BF35" s="889"/>
      <c r="BG35" s="889"/>
      <c r="BH35" s="889"/>
      <c r="BI35" s="890"/>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1"/>
      <c r="AL36" s="892"/>
      <c r="AM36" s="892"/>
      <c r="AN36" s="892"/>
      <c r="AO36" s="892"/>
      <c r="AP36" s="892"/>
      <c r="AQ36" s="892"/>
      <c r="AR36" s="892"/>
      <c r="AS36" s="892"/>
      <c r="AT36" s="892"/>
      <c r="AU36" s="892"/>
      <c r="AV36" s="892"/>
      <c r="AW36" s="892"/>
      <c r="AX36" s="892"/>
      <c r="AY36" s="892"/>
      <c r="AZ36" s="896"/>
      <c r="BA36" s="896"/>
      <c r="BB36" s="896"/>
      <c r="BC36" s="896"/>
      <c r="BD36" s="896"/>
      <c r="BE36" s="889"/>
      <c r="BF36" s="889"/>
      <c r="BG36" s="889"/>
      <c r="BH36" s="889"/>
      <c r="BI36" s="890"/>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1"/>
      <c r="AL37" s="892"/>
      <c r="AM37" s="892"/>
      <c r="AN37" s="892"/>
      <c r="AO37" s="892"/>
      <c r="AP37" s="892"/>
      <c r="AQ37" s="892"/>
      <c r="AR37" s="892"/>
      <c r="AS37" s="892"/>
      <c r="AT37" s="892"/>
      <c r="AU37" s="892"/>
      <c r="AV37" s="892"/>
      <c r="AW37" s="892"/>
      <c r="AX37" s="892"/>
      <c r="AY37" s="892"/>
      <c r="AZ37" s="896"/>
      <c r="BA37" s="896"/>
      <c r="BB37" s="896"/>
      <c r="BC37" s="896"/>
      <c r="BD37" s="896"/>
      <c r="BE37" s="889"/>
      <c r="BF37" s="889"/>
      <c r="BG37" s="889"/>
      <c r="BH37" s="889"/>
      <c r="BI37" s="890"/>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1"/>
      <c r="AL38" s="892"/>
      <c r="AM38" s="892"/>
      <c r="AN38" s="892"/>
      <c r="AO38" s="892"/>
      <c r="AP38" s="892"/>
      <c r="AQ38" s="892"/>
      <c r="AR38" s="892"/>
      <c r="AS38" s="892"/>
      <c r="AT38" s="892"/>
      <c r="AU38" s="892"/>
      <c r="AV38" s="892"/>
      <c r="AW38" s="892"/>
      <c r="AX38" s="892"/>
      <c r="AY38" s="892"/>
      <c r="AZ38" s="896"/>
      <c r="BA38" s="896"/>
      <c r="BB38" s="896"/>
      <c r="BC38" s="896"/>
      <c r="BD38" s="896"/>
      <c r="BE38" s="889"/>
      <c r="BF38" s="889"/>
      <c r="BG38" s="889"/>
      <c r="BH38" s="889"/>
      <c r="BI38" s="890"/>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1"/>
      <c r="AL39" s="892"/>
      <c r="AM39" s="892"/>
      <c r="AN39" s="892"/>
      <c r="AO39" s="892"/>
      <c r="AP39" s="892"/>
      <c r="AQ39" s="892"/>
      <c r="AR39" s="892"/>
      <c r="AS39" s="892"/>
      <c r="AT39" s="892"/>
      <c r="AU39" s="892"/>
      <c r="AV39" s="892"/>
      <c r="AW39" s="892"/>
      <c r="AX39" s="892"/>
      <c r="AY39" s="892"/>
      <c r="AZ39" s="896"/>
      <c r="BA39" s="896"/>
      <c r="BB39" s="896"/>
      <c r="BC39" s="896"/>
      <c r="BD39" s="896"/>
      <c r="BE39" s="889"/>
      <c r="BF39" s="889"/>
      <c r="BG39" s="889"/>
      <c r="BH39" s="889"/>
      <c r="BI39" s="890"/>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1"/>
      <c r="AL40" s="892"/>
      <c r="AM40" s="892"/>
      <c r="AN40" s="892"/>
      <c r="AO40" s="892"/>
      <c r="AP40" s="892"/>
      <c r="AQ40" s="892"/>
      <c r="AR40" s="892"/>
      <c r="AS40" s="892"/>
      <c r="AT40" s="892"/>
      <c r="AU40" s="892"/>
      <c r="AV40" s="892"/>
      <c r="AW40" s="892"/>
      <c r="AX40" s="892"/>
      <c r="AY40" s="892"/>
      <c r="AZ40" s="896"/>
      <c r="BA40" s="896"/>
      <c r="BB40" s="896"/>
      <c r="BC40" s="896"/>
      <c r="BD40" s="896"/>
      <c r="BE40" s="889"/>
      <c r="BF40" s="889"/>
      <c r="BG40" s="889"/>
      <c r="BH40" s="889"/>
      <c r="BI40" s="890"/>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1"/>
      <c r="AL41" s="892"/>
      <c r="AM41" s="892"/>
      <c r="AN41" s="892"/>
      <c r="AO41" s="892"/>
      <c r="AP41" s="892"/>
      <c r="AQ41" s="892"/>
      <c r="AR41" s="892"/>
      <c r="AS41" s="892"/>
      <c r="AT41" s="892"/>
      <c r="AU41" s="892"/>
      <c r="AV41" s="892"/>
      <c r="AW41" s="892"/>
      <c r="AX41" s="892"/>
      <c r="AY41" s="892"/>
      <c r="AZ41" s="896"/>
      <c r="BA41" s="896"/>
      <c r="BB41" s="896"/>
      <c r="BC41" s="896"/>
      <c r="BD41" s="896"/>
      <c r="BE41" s="889"/>
      <c r="BF41" s="889"/>
      <c r="BG41" s="889"/>
      <c r="BH41" s="889"/>
      <c r="BI41" s="890"/>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1"/>
      <c r="AL42" s="892"/>
      <c r="AM42" s="892"/>
      <c r="AN42" s="892"/>
      <c r="AO42" s="892"/>
      <c r="AP42" s="892"/>
      <c r="AQ42" s="892"/>
      <c r="AR42" s="892"/>
      <c r="AS42" s="892"/>
      <c r="AT42" s="892"/>
      <c r="AU42" s="892"/>
      <c r="AV42" s="892"/>
      <c r="AW42" s="892"/>
      <c r="AX42" s="892"/>
      <c r="AY42" s="892"/>
      <c r="AZ42" s="896"/>
      <c r="BA42" s="896"/>
      <c r="BB42" s="896"/>
      <c r="BC42" s="896"/>
      <c r="BD42" s="896"/>
      <c r="BE42" s="889"/>
      <c r="BF42" s="889"/>
      <c r="BG42" s="889"/>
      <c r="BH42" s="889"/>
      <c r="BI42" s="890"/>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1"/>
      <c r="AL43" s="892"/>
      <c r="AM43" s="892"/>
      <c r="AN43" s="892"/>
      <c r="AO43" s="892"/>
      <c r="AP43" s="892"/>
      <c r="AQ43" s="892"/>
      <c r="AR43" s="892"/>
      <c r="AS43" s="892"/>
      <c r="AT43" s="892"/>
      <c r="AU43" s="892"/>
      <c r="AV43" s="892"/>
      <c r="AW43" s="892"/>
      <c r="AX43" s="892"/>
      <c r="AY43" s="892"/>
      <c r="AZ43" s="896"/>
      <c r="BA43" s="896"/>
      <c r="BB43" s="896"/>
      <c r="BC43" s="896"/>
      <c r="BD43" s="896"/>
      <c r="BE43" s="889"/>
      <c r="BF43" s="889"/>
      <c r="BG43" s="889"/>
      <c r="BH43" s="889"/>
      <c r="BI43" s="890"/>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1"/>
      <c r="AL44" s="892"/>
      <c r="AM44" s="892"/>
      <c r="AN44" s="892"/>
      <c r="AO44" s="892"/>
      <c r="AP44" s="892"/>
      <c r="AQ44" s="892"/>
      <c r="AR44" s="892"/>
      <c r="AS44" s="892"/>
      <c r="AT44" s="892"/>
      <c r="AU44" s="892"/>
      <c r="AV44" s="892"/>
      <c r="AW44" s="892"/>
      <c r="AX44" s="892"/>
      <c r="AY44" s="892"/>
      <c r="AZ44" s="896"/>
      <c r="BA44" s="896"/>
      <c r="BB44" s="896"/>
      <c r="BC44" s="896"/>
      <c r="BD44" s="896"/>
      <c r="BE44" s="889"/>
      <c r="BF44" s="889"/>
      <c r="BG44" s="889"/>
      <c r="BH44" s="889"/>
      <c r="BI44" s="890"/>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1"/>
      <c r="AL45" s="892"/>
      <c r="AM45" s="892"/>
      <c r="AN45" s="892"/>
      <c r="AO45" s="892"/>
      <c r="AP45" s="892"/>
      <c r="AQ45" s="892"/>
      <c r="AR45" s="892"/>
      <c r="AS45" s="892"/>
      <c r="AT45" s="892"/>
      <c r="AU45" s="892"/>
      <c r="AV45" s="892"/>
      <c r="AW45" s="892"/>
      <c r="AX45" s="892"/>
      <c r="AY45" s="892"/>
      <c r="AZ45" s="896"/>
      <c r="BA45" s="896"/>
      <c r="BB45" s="896"/>
      <c r="BC45" s="896"/>
      <c r="BD45" s="896"/>
      <c r="BE45" s="889"/>
      <c r="BF45" s="889"/>
      <c r="BG45" s="889"/>
      <c r="BH45" s="889"/>
      <c r="BI45" s="890"/>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1"/>
      <c r="AL46" s="892"/>
      <c r="AM46" s="892"/>
      <c r="AN46" s="892"/>
      <c r="AO46" s="892"/>
      <c r="AP46" s="892"/>
      <c r="AQ46" s="892"/>
      <c r="AR46" s="892"/>
      <c r="AS46" s="892"/>
      <c r="AT46" s="892"/>
      <c r="AU46" s="892"/>
      <c r="AV46" s="892"/>
      <c r="AW46" s="892"/>
      <c r="AX46" s="892"/>
      <c r="AY46" s="892"/>
      <c r="AZ46" s="896"/>
      <c r="BA46" s="896"/>
      <c r="BB46" s="896"/>
      <c r="BC46" s="896"/>
      <c r="BD46" s="896"/>
      <c r="BE46" s="889"/>
      <c r="BF46" s="889"/>
      <c r="BG46" s="889"/>
      <c r="BH46" s="889"/>
      <c r="BI46" s="890"/>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1"/>
      <c r="AL47" s="892"/>
      <c r="AM47" s="892"/>
      <c r="AN47" s="892"/>
      <c r="AO47" s="892"/>
      <c r="AP47" s="892"/>
      <c r="AQ47" s="892"/>
      <c r="AR47" s="892"/>
      <c r="AS47" s="892"/>
      <c r="AT47" s="892"/>
      <c r="AU47" s="892"/>
      <c r="AV47" s="892"/>
      <c r="AW47" s="892"/>
      <c r="AX47" s="892"/>
      <c r="AY47" s="892"/>
      <c r="AZ47" s="896"/>
      <c r="BA47" s="896"/>
      <c r="BB47" s="896"/>
      <c r="BC47" s="896"/>
      <c r="BD47" s="896"/>
      <c r="BE47" s="889"/>
      <c r="BF47" s="889"/>
      <c r="BG47" s="889"/>
      <c r="BH47" s="889"/>
      <c r="BI47" s="890"/>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1"/>
      <c r="AL48" s="892"/>
      <c r="AM48" s="892"/>
      <c r="AN48" s="892"/>
      <c r="AO48" s="892"/>
      <c r="AP48" s="892"/>
      <c r="AQ48" s="892"/>
      <c r="AR48" s="892"/>
      <c r="AS48" s="892"/>
      <c r="AT48" s="892"/>
      <c r="AU48" s="892"/>
      <c r="AV48" s="892"/>
      <c r="AW48" s="892"/>
      <c r="AX48" s="892"/>
      <c r="AY48" s="892"/>
      <c r="AZ48" s="896"/>
      <c r="BA48" s="896"/>
      <c r="BB48" s="896"/>
      <c r="BC48" s="896"/>
      <c r="BD48" s="896"/>
      <c r="BE48" s="889"/>
      <c r="BF48" s="889"/>
      <c r="BG48" s="889"/>
      <c r="BH48" s="889"/>
      <c r="BI48" s="890"/>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1"/>
      <c r="AL49" s="892"/>
      <c r="AM49" s="892"/>
      <c r="AN49" s="892"/>
      <c r="AO49" s="892"/>
      <c r="AP49" s="892"/>
      <c r="AQ49" s="892"/>
      <c r="AR49" s="892"/>
      <c r="AS49" s="892"/>
      <c r="AT49" s="892"/>
      <c r="AU49" s="892"/>
      <c r="AV49" s="892"/>
      <c r="AW49" s="892"/>
      <c r="AX49" s="892"/>
      <c r="AY49" s="892"/>
      <c r="AZ49" s="896"/>
      <c r="BA49" s="896"/>
      <c r="BB49" s="896"/>
      <c r="BC49" s="896"/>
      <c r="BD49" s="896"/>
      <c r="BE49" s="889"/>
      <c r="BF49" s="889"/>
      <c r="BG49" s="889"/>
      <c r="BH49" s="889"/>
      <c r="BI49" s="890"/>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7"/>
      <c r="R50" s="898"/>
      <c r="S50" s="898"/>
      <c r="T50" s="898"/>
      <c r="U50" s="898"/>
      <c r="V50" s="898"/>
      <c r="W50" s="898"/>
      <c r="X50" s="898"/>
      <c r="Y50" s="898"/>
      <c r="Z50" s="898"/>
      <c r="AA50" s="898"/>
      <c r="AB50" s="898"/>
      <c r="AC50" s="898"/>
      <c r="AD50" s="898"/>
      <c r="AE50" s="899"/>
      <c r="AF50" s="821"/>
      <c r="AG50" s="822"/>
      <c r="AH50" s="822"/>
      <c r="AI50" s="822"/>
      <c r="AJ50" s="823"/>
      <c r="AK50" s="900"/>
      <c r="AL50" s="898"/>
      <c r="AM50" s="898"/>
      <c r="AN50" s="898"/>
      <c r="AO50" s="898"/>
      <c r="AP50" s="898"/>
      <c r="AQ50" s="898"/>
      <c r="AR50" s="898"/>
      <c r="AS50" s="898"/>
      <c r="AT50" s="898"/>
      <c r="AU50" s="898"/>
      <c r="AV50" s="898"/>
      <c r="AW50" s="898"/>
      <c r="AX50" s="898"/>
      <c r="AY50" s="898"/>
      <c r="AZ50" s="901"/>
      <c r="BA50" s="901"/>
      <c r="BB50" s="901"/>
      <c r="BC50" s="901"/>
      <c r="BD50" s="901"/>
      <c r="BE50" s="889"/>
      <c r="BF50" s="889"/>
      <c r="BG50" s="889"/>
      <c r="BH50" s="889"/>
      <c r="BI50" s="890"/>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7"/>
      <c r="R51" s="898"/>
      <c r="S51" s="898"/>
      <c r="T51" s="898"/>
      <c r="U51" s="898"/>
      <c r="V51" s="898"/>
      <c r="W51" s="898"/>
      <c r="X51" s="898"/>
      <c r="Y51" s="898"/>
      <c r="Z51" s="898"/>
      <c r="AA51" s="898"/>
      <c r="AB51" s="898"/>
      <c r="AC51" s="898"/>
      <c r="AD51" s="898"/>
      <c r="AE51" s="899"/>
      <c r="AF51" s="821"/>
      <c r="AG51" s="822"/>
      <c r="AH51" s="822"/>
      <c r="AI51" s="822"/>
      <c r="AJ51" s="823"/>
      <c r="AK51" s="900"/>
      <c r="AL51" s="898"/>
      <c r="AM51" s="898"/>
      <c r="AN51" s="898"/>
      <c r="AO51" s="898"/>
      <c r="AP51" s="898"/>
      <c r="AQ51" s="898"/>
      <c r="AR51" s="898"/>
      <c r="AS51" s="898"/>
      <c r="AT51" s="898"/>
      <c r="AU51" s="898"/>
      <c r="AV51" s="898"/>
      <c r="AW51" s="898"/>
      <c r="AX51" s="898"/>
      <c r="AY51" s="898"/>
      <c r="AZ51" s="901"/>
      <c r="BA51" s="901"/>
      <c r="BB51" s="901"/>
      <c r="BC51" s="901"/>
      <c r="BD51" s="901"/>
      <c r="BE51" s="889"/>
      <c r="BF51" s="889"/>
      <c r="BG51" s="889"/>
      <c r="BH51" s="889"/>
      <c r="BI51" s="890"/>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7"/>
      <c r="R52" s="898"/>
      <c r="S52" s="898"/>
      <c r="T52" s="898"/>
      <c r="U52" s="898"/>
      <c r="V52" s="898"/>
      <c r="W52" s="898"/>
      <c r="X52" s="898"/>
      <c r="Y52" s="898"/>
      <c r="Z52" s="898"/>
      <c r="AA52" s="898"/>
      <c r="AB52" s="898"/>
      <c r="AC52" s="898"/>
      <c r="AD52" s="898"/>
      <c r="AE52" s="899"/>
      <c r="AF52" s="821"/>
      <c r="AG52" s="822"/>
      <c r="AH52" s="822"/>
      <c r="AI52" s="822"/>
      <c r="AJ52" s="823"/>
      <c r="AK52" s="900"/>
      <c r="AL52" s="898"/>
      <c r="AM52" s="898"/>
      <c r="AN52" s="898"/>
      <c r="AO52" s="898"/>
      <c r="AP52" s="898"/>
      <c r="AQ52" s="898"/>
      <c r="AR52" s="898"/>
      <c r="AS52" s="898"/>
      <c r="AT52" s="898"/>
      <c r="AU52" s="898"/>
      <c r="AV52" s="898"/>
      <c r="AW52" s="898"/>
      <c r="AX52" s="898"/>
      <c r="AY52" s="898"/>
      <c r="AZ52" s="901"/>
      <c r="BA52" s="901"/>
      <c r="BB52" s="901"/>
      <c r="BC52" s="901"/>
      <c r="BD52" s="901"/>
      <c r="BE52" s="889"/>
      <c r="BF52" s="889"/>
      <c r="BG52" s="889"/>
      <c r="BH52" s="889"/>
      <c r="BI52" s="890"/>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7"/>
      <c r="R53" s="898"/>
      <c r="S53" s="898"/>
      <c r="T53" s="898"/>
      <c r="U53" s="898"/>
      <c r="V53" s="898"/>
      <c r="W53" s="898"/>
      <c r="X53" s="898"/>
      <c r="Y53" s="898"/>
      <c r="Z53" s="898"/>
      <c r="AA53" s="898"/>
      <c r="AB53" s="898"/>
      <c r="AC53" s="898"/>
      <c r="AD53" s="898"/>
      <c r="AE53" s="899"/>
      <c r="AF53" s="821"/>
      <c r="AG53" s="822"/>
      <c r="AH53" s="822"/>
      <c r="AI53" s="822"/>
      <c r="AJ53" s="823"/>
      <c r="AK53" s="900"/>
      <c r="AL53" s="898"/>
      <c r="AM53" s="898"/>
      <c r="AN53" s="898"/>
      <c r="AO53" s="898"/>
      <c r="AP53" s="898"/>
      <c r="AQ53" s="898"/>
      <c r="AR53" s="898"/>
      <c r="AS53" s="898"/>
      <c r="AT53" s="898"/>
      <c r="AU53" s="898"/>
      <c r="AV53" s="898"/>
      <c r="AW53" s="898"/>
      <c r="AX53" s="898"/>
      <c r="AY53" s="898"/>
      <c r="AZ53" s="901"/>
      <c r="BA53" s="901"/>
      <c r="BB53" s="901"/>
      <c r="BC53" s="901"/>
      <c r="BD53" s="901"/>
      <c r="BE53" s="889"/>
      <c r="BF53" s="889"/>
      <c r="BG53" s="889"/>
      <c r="BH53" s="889"/>
      <c r="BI53" s="890"/>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7"/>
      <c r="R54" s="898"/>
      <c r="S54" s="898"/>
      <c r="T54" s="898"/>
      <c r="U54" s="898"/>
      <c r="V54" s="898"/>
      <c r="W54" s="898"/>
      <c r="X54" s="898"/>
      <c r="Y54" s="898"/>
      <c r="Z54" s="898"/>
      <c r="AA54" s="898"/>
      <c r="AB54" s="898"/>
      <c r="AC54" s="898"/>
      <c r="AD54" s="898"/>
      <c r="AE54" s="899"/>
      <c r="AF54" s="821"/>
      <c r="AG54" s="822"/>
      <c r="AH54" s="822"/>
      <c r="AI54" s="822"/>
      <c r="AJ54" s="823"/>
      <c r="AK54" s="900"/>
      <c r="AL54" s="898"/>
      <c r="AM54" s="898"/>
      <c r="AN54" s="898"/>
      <c r="AO54" s="898"/>
      <c r="AP54" s="898"/>
      <c r="AQ54" s="898"/>
      <c r="AR54" s="898"/>
      <c r="AS54" s="898"/>
      <c r="AT54" s="898"/>
      <c r="AU54" s="898"/>
      <c r="AV54" s="898"/>
      <c r="AW54" s="898"/>
      <c r="AX54" s="898"/>
      <c r="AY54" s="898"/>
      <c r="AZ54" s="901"/>
      <c r="BA54" s="901"/>
      <c r="BB54" s="901"/>
      <c r="BC54" s="901"/>
      <c r="BD54" s="901"/>
      <c r="BE54" s="889"/>
      <c r="BF54" s="889"/>
      <c r="BG54" s="889"/>
      <c r="BH54" s="889"/>
      <c r="BI54" s="890"/>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7"/>
      <c r="R55" s="898"/>
      <c r="S55" s="898"/>
      <c r="T55" s="898"/>
      <c r="U55" s="898"/>
      <c r="V55" s="898"/>
      <c r="W55" s="898"/>
      <c r="X55" s="898"/>
      <c r="Y55" s="898"/>
      <c r="Z55" s="898"/>
      <c r="AA55" s="898"/>
      <c r="AB55" s="898"/>
      <c r="AC55" s="898"/>
      <c r="AD55" s="898"/>
      <c r="AE55" s="899"/>
      <c r="AF55" s="821"/>
      <c r="AG55" s="822"/>
      <c r="AH55" s="822"/>
      <c r="AI55" s="822"/>
      <c r="AJ55" s="823"/>
      <c r="AK55" s="900"/>
      <c r="AL55" s="898"/>
      <c r="AM55" s="898"/>
      <c r="AN55" s="898"/>
      <c r="AO55" s="898"/>
      <c r="AP55" s="898"/>
      <c r="AQ55" s="898"/>
      <c r="AR55" s="898"/>
      <c r="AS55" s="898"/>
      <c r="AT55" s="898"/>
      <c r="AU55" s="898"/>
      <c r="AV55" s="898"/>
      <c r="AW55" s="898"/>
      <c r="AX55" s="898"/>
      <c r="AY55" s="898"/>
      <c r="AZ55" s="901"/>
      <c r="BA55" s="901"/>
      <c r="BB55" s="901"/>
      <c r="BC55" s="901"/>
      <c r="BD55" s="901"/>
      <c r="BE55" s="889"/>
      <c r="BF55" s="889"/>
      <c r="BG55" s="889"/>
      <c r="BH55" s="889"/>
      <c r="BI55" s="890"/>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7"/>
      <c r="R56" s="898"/>
      <c r="S56" s="898"/>
      <c r="T56" s="898"/>
      <c r="U56" s="898"/>
      <c r="V56" s="898"/>
      <c r="W56" s="898"/>
      <c r="X56" s="898"/>
      <c r="Y56" s="898"/>
      <c r="Z56" s="898"/>
      <c r="AA56" s="898"/>
      <c r="AB56" s="898"/>
      <c r="AC56" s="898"/>
      <c r="AD56" s="898"/>
      <c r="AE56" s="899"/>
      <c r="AF56" s="821"/>
      <c r="AG56" s="822"/>
      <c r="AH56" s="822"/>
      <c r="AI56" s="822"/>
      <c r="AJ56" s="823"/>
      <c r="AK56" s="900"/>
      <c r="AL56" s="898"/>
      <c r="AM56" s="898"/>
      <c r="AN56" s="898"/>
      <c r="AO56" s="898"/>
      <c r="AP56" s="898"/>
      <c r="AQ56" s="898"/>
      <c r="AR56" s="898"/>
      <c r="AS56" s="898"/>
      <c r="AT56" s="898"/>
      <c r="AU56" s="898"/>
      <c r="AV56" s="898"/>
      <c r="AW56" s="898"/>
      <c r="AX56" s="898"/>
      <c r="AY56" s="898"/>
      <c r="AZ56" s="901"/>
      <c r="BA56" s="901"/>
      <c r="BB56" s="901"/>
      <c r="BC56" s="901"/>
      <c r="BD56" s="901"/>
      <c r="BE56" s="889"/>
      <c r="BF56" s="889"/>
      <c r="BG56" s="889"/>
      <c r="BH56" s="889"/>
      <c r="BI56" s="890"/>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7"/>
      <c r="R57" s="898"/>
      <c r="S57" s="898"/>
      <c r="T57" s="898"/>
      <c r="U57" s="898"/>
      <c r="V57" s="898"/>
      <c r="W57" s="898"/>
      <c r="X57" s="898"/>
      <c r="Y57" s="898"/>
      <c r="Z57" s="898"/>
      <c r="AA57" s="898"/>
      <c r="AB57" s="898"/>
      <c r="AC57" s="898"/>
      <c r="AD57" s="898"/>
      <c r="AE57" s="899"/>
      <c r="AF57" s="821"/>
      <c r="AG57" s="822"/>
      <c r="AH57" s="822"/>
      <c r="AI57" s="822"/>
      <c r="AJ57" s="823"/>
      <c r="AK57" s="900"/>
      <c r="AL57" s="898"/>
      <c r="AM57" s="898"/>
      <c r="AN57" s="898"/>
      <c r="AO57" s="898"/>
      <c r="AP57" s="898"/>
      <c r="AQ57" s="898"/>
      <c r="AR57" s="898"/>
      <c r="AS57" s="898"/>
      <c r="AT57" s="898"/>
      <c r="AU57" s="898"/>
      <c r="AV57" s="898"/>
      <c r="AW57" s="898"/>
      <c r="AX57" s="898"/>
      <c r="AY57" s="898"/>
      <c r="AZ57" s="901"/>
      <c r="BA57" s="901"/>
      <c r="BB57" s="901"/>
      <c r="BC57" s="901"/>
      <c r="BD57" s="901"/>
      <c r="BE57" s="889"/>
      <c r="BF57" s="889"/>
      <c r="BG57" s="889"/>
      <c r="BH57" s="889"/>
      <c r="BI57" s="890"/>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7"/>
      <c r="R58" s="898"/>
      <c r="S58" s="898"/>
      <c r="T58" s="898"/>
      <c r="U58" s="898"/>
      <c r="V58" s="898"/>
      <c r="W58" s="898"/>
      <c r="X58" s="898"/>
      <c r="Y58" s="898"/>
      <c r="Z58" s="898"/>
      <c r="AA58" s="898"/>
      <c r="AB58" s="898"/>
      <c r="AC58" s="898"/>
      <c r="AD58" s="898"/>
      <c r="AE58" s="899"/>
      <c r="AF58" s="821"/>
      <c r="AG58" s="822"/>
      <c r="AH58" s="822"/>
      <c r="AI58" s="822"/>
      <c r="AJ58" s="823"/>
      <c r="AK58" s="900"/>
      <c r="AL58" s="898"/>
      <c r="AM58" s="898"/>
      <c r="AN58" s="898"/>
      <c r="AO58" s="898"/>
      <c r="AP58" s="898"/>
      <c r="AQ58" s="898"/>
      <c r="AR58" s="898"/>
      <c r="AS58" s="898"/>
      <c r="AT58" s="898"/>
      <c r="AU58" s="898"/>
      <c r="AV58" s="898"/>
      <c r="AW58" s="898"/>
      <c r="AX58" s="898"/>
      <c r="AY58" s="898"/>
      <c r="AZ58" s="901"/>
      <c r="BA58" s="901"/>
      <c r="BB58" s="901"/>
      <c r="BC58" s="901"/>
      <c r="BD58" s="901"/>
      <c r="BE58" s="889"/>
      <c r="BF58" s="889"/>
      <c r="BG58" s="889"/>
      <c r="BH58" s="889"/>
      <c r="BI58" s="890"/>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7"/>
      <c r="R59" s="898"/>
      <c r="S59" s="898"/>
      <c r="T59" s="898"/>
      <c r="U59" s="898"/>
      <c r="V59" s="898"/>
      <c r="W59" s="898"/>
      <c r="X59" s="898"/>
      <c r="Y59" s="898"/>
      <c r="Z59" s="898"/>
      <c r="AA59" s="898"/>
      <c r="AB59" s="898"/>
      <c r="AC59" s="898"/>
      <c r="AD59" s="898"/>
      <c r="AE59" s="899"/>
      <c r="AF59" s="821"/>
      <c r="AG59" s="822"/>
      <c r="AH59" s="822"/>
      <c r="AI59" s="822"/>
      <c r="AJ59" s="823"/>
      <c r="AK59" s="900"/>
      <c r="AL59" s="898"/>
      <c r="AM59" s="898"/>
      <c r="AN59" s="898"/>
      <c r="AO59" s="898"/>
      <c r="AP59" s="898"/>
      <c r="AQ59" s="898"/>
      <c r="AR59" s="898"/>
      <c r="AS59" s="898"/>
      <c r="AT59" s="898"/>
      <c r="AU59" s="898"/>
      <c r="AV59" s="898"/>
      <c r="AW59" s="898"/>
      <c r="AX59" s="898"/>
      <c r="AY59" s="898"/>
      <c r="AZ59" s="901"/>
      <c r="BA59" s="901"/>
      <c r="BB59" s="901"/>
      <c r="BC59" s="901"/>
      <c r="BD59" s="901"/>
      <c r="BE59" s="889"/>
      <c r="BF59" s="889"/>
      <c r="BG59" s="889"/>
      <c r="BH59" s="889"/>
      <c r="BI59" s="890"/>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7"/>
      <c r="R60" s="898"/>
      <c r="S60" s="898"/>
      <c r="T60" s="898"/>
      <c r="U60" s="898"/>
      <c r="V60" s="898"/>
      <c r="W60" s="898"/>
      <c r="X60" s="898"/>
      <c r="Y60" s="898"/>
      <c r="Z60" s="898"/>
      <c r="AA60" s="898"/>
      <c r="AB60" s="898"/>
      <c r="AC60" s="898"/>
      <c r="AD60" s="898"/>
      <c r="AE60" s="899"/>
      <c r="AF60" s="821"/>
      <c r="AG60" s="822"/>
      <c r="AH60" s="822"/>
      <c r="AI60" s="822"/>
      <c r="AJ60" s="823"/>
      <c r="AK60" s="900"/>
      <c r="AL60" s="898"/>
      <c r="AM60" s="898"/>
      <c r="AN60" s="898"/>
      <c r="AO60" s="898"/>
      <c r="AP60" s="898"/>
      <c r="AQ60" s="898"/>
      <c r="AR60" s="898"/>
      <c r="AS60" s="898"/>
      <c r="AT60" s="898"/>
      <c r="AU60" s="898"/>
      <c r="AV60" s="898"/>
      <c r="AW60" s="898"/>
      <c r="AX60" s="898"/>
      <c r="AY60" s="898"/>
      <c r="AZ60" s="901"/>
      <c r="BA60" s="901"/>
      <c r="BB60" s="901"/>
      <c r="BC60" s="901"/>
      <c r="BD60" s="901"/>
      <c r="BE60" s="889"/>
      <c r="BF60" s="889"/>
      <c r="BG60" s="889"/>
      <c r="BH60" s="889"/>
      <c r="BI60" s="890"/>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7"/>
      <c r="R61" s="898"/>
      <c r="S61" s="898"/>
      <c r="T61" s="898"/>
      <c r="U61" s="898"/>
      <c r="V61" s="898"/>
      <c r="W61" s="898"/>
      <c r="X61" s="898"/>
      <c r="Y61" s="898"/>
      <c r="Z61" s="898"/>
      <c r="AA61" s="898"/>
      <c r="AB61" s="898"/>
      <c r="AC61" s="898"/>
      <c r="AD61" s="898"/>
      <c r="AE61" s="899"/>
      <c r="AF61" s="821"/>
      <c r="AG61" s="822"/>
      <c r="AH61" s="822"/>
      <c r="AI61" s="822"/>
      <c r="AJ61" s="823"/>
      <c r="AK61" s="900"/>
      <c r="AL61" s="898"/>
      <c r="AM61" s="898"/>
      <c r="AN61" s="898"/>
      <c r="AO61" s="898"/>
      <c r="AP61" s="898"/>
      <c r="AQ61" s="898"/>
      <c r="AR61" s="898"/>
      <c r="AS61" s="898"/>
      <c r="AT61" s="898"/>
      <c r="AU61" s="898"/>
      <c r="AV61" s="898"/>
      <c r="AW61" s="898"/>
      <c r="AX61" s="898"/>
      <c r="AY61" s="898"/>
      <c r="AZ61" s="901"/>
      <c r="BA61" s="901"/>
      <c r="BB61" s="901"/>
      <c r="BC61" s="901"/>
      <c r="BD61" s="901"/>
      <c r="BE61" s="889"/>
      <c r="BF61" s="889"/>
      <c r="BG61" s="889"/>
      <c r="BH61" s="889"/>
      <c r="BI61" s="890"/>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7"/>
      <c r="R62" s="898"/>
      <c r="S62" s="898"/>
      <c r="T62" s="898"/>
      <c r="U62" s="898"/>
      <c r="V62" s="898"/>
      <c r="W62" s="898"/>
      <c r="X62" s="898"/>
      <c r="Y62" s="898"/>
      <c r="Z62" s="898"/>
      <c r="AA62" s="898"/>
      <c r="AB62" s="898"/>
      <c r="AC62" s="898"/>
      <c r="AD62" s="898"/>
      <c r="AE62" s="899"/>
      <c r="AF62" s="821"/>
      <c r="AG62" s="822"/>
      <c r="AH62" s="822"/>
      <c r="AI62" s="822"/>
      <c r="AJ62" s="823"/>
      <c r="AK62" s="900"/>
      <c r="AL62" s="898"/>
      <c r="AM62" s="898"/>
      <c r="AN62" s="898"/>
      <c r="AO62" s="898"/>
      <c r="AP62" s="898"/>
      <c r="AQ62" s="898"/>
      <c r="AR62" s="898"/>
      <c r="AS62" s="898"/>
      <c r="AT62" s="898"/>
      <c r="AU62" s="898"/>
      <c r="AV62" s="898"/>
      <c r="AW62" s="898"/>
      <c r="AX62" s="898"/>
      <c r="AY62" s="898"/>
      <c r="AZ62" s="901"/>
      <c r="BA62" s="901"/>
      <c r="BB62" s="901"/>
      <c r="BC62" s="901"/>
      <c r="BD62" s="901"/>
      <c r="BE62" s="889"/>
      <c r="BF62" s="889"/>
      <c r="BG62" s="889"/>
      <c r="BH62" s="889"/>
      <c r="BI62" s="890"/>
      <c r="BJ62" s="909" t="s">
        <v>400</v>
      </c>
      <c r="BK62" s="869"/>
      <c r="BL62" s="869"/>
      <c r="BM62" s="869"/>
      <c r="BN62" s="870"/>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401</v>
      </c>
      <c r="C63" s="851"/>
      <c r="D63" s="851"/>
      <c r="E63" s="851"/>
      <c r="F63" s="851"/>
      <c r="G63" s="851"/>
      <c r="H63" s="851"/>
      <c r="I63" s="851"/>
      <c r="J63" s="851"/>
      <c r="K63" s="851"/>
      <c r="L63" s="851"/>
      <c r="M63" s="851"/>
      <c r="N63" s="851"/>
      <c r="O63" s="851"/>
      <c r="P63" s="852"/>
      <c r="Q63" s="902"/>
      <c r="R63" s="903"/>
      <c r="S63" s="903"/>
      <c r="T63" s="903"/>
      <c r="U63" s="903"/>
      <c r="V63" s="903"/>
      <c r="W63" s="903"/>
      <c r="X63" s="903"/>
      <c r="Y63" s="903"/>
      <c r="Z63" s="903"/>
      <c r="AA63" s="903"/>
      <c r="AB63" s="903"/>
      <c r="AC63" s="903"/>
      <c r="AD63" s="903"/>
      <c r="AE63" s="904"/>
      <c r="AF63" s="905">
        <v>2836</v>
      </c>
      <c r="AG63" s="906"/>
      <c r="AH63" s="906"/>
      <c r="AI63" s="906"/>
      <c r="AJ63" s="907"/>
      <c r="AK63" s="908"/>
      <c r="AL63" s="903"/>
      <c r="AM63" s="903"/>
      <c r="AN63" s="903"/>
      <c r="AO63" s="903"/>
      <c r="AP63" s="906">
        <v>5050</v>
      </c>
      <c r="AQ63" s="906"/>
      <c r="AR63" s="906"/>
      <c r="AS63" s="906"/>
      <c r="AT63" s="906"/>
      <c r="AU63" s="906">
        <v>3761</v>
      </c>
      <c r="AV63" s="906"/>
      <c r="AW63" s="906"/>
      <c r="AX63" s="906"/>
      <c r="AY63" s="906"/>
      <c r="AZ63" s="910"/>
      <c r="BA63" s="910"/>
      <c r="BB63" s="910"/>
      <c r="BC63" s="910"/>
      <c r="BD63" s="910"/>
      <c r="BE63" s="911"/>
      <c r="BF63" s="911"/>
      <c r="BG63" s="911"/>
      <c r="BH63" s="911"/>
      <c r="BI63" s="912"/>
      <c r="BJ63" s="913" t="s">
        <v>122</v>
      </c>
      <c r="BK63" s="914"/>
      <c r="BL63" s="914"/>
      <c r="BM63" s="914"/>
      <c r="BN63" s="915"/>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384</v>
      </c>
      <c r="AB66" s="778"/>
      <c r="AC66" s="778"/>
      <c r="AD66" s="778"/>
      <c r="AE66" s="779"/>
      <c r="AF66" s="916" t="s">
        <v>406</v>
      </c>
      <c r="AG66" s="874"/>
      <c r="AH66" s="874"/>
      <c r="AI66" s="874"/>
      <c r="AJ66" s="917"/>
      <c r="AK66" s="777" t="s">
        <v>386</v>
      </c>
      <c r="AL66" s="801"/>
      <c r="AM66" s="801"/>
      <c r="AN66" s="801"/>
      <c r="AO66" s="802"/>
      <c r="AP66" s="777" t="s">
        <v>407</v>
      </c>
      <c r="AQ66" s="778"/>
      <c r="AR66" s="778"/>
      <c r="AS66" s="778"/>
      <c r="AT66" s="779"/>
      <c r="AU66" s="777" t="s">
        <v>408</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7"/>
      <c r="BT66" s="928"/>
      <c r="BU66" s="928"/>
      <c r="BV66" s="928"/>
      <c r="BW66" s="928"/>
      <c r="BX66" s="928"/>
      <c r="BY66" s="928"/>
      <c r="BZ66" s="928"/>
      <c r="CA66" s="928"/>
      <c r="CB66" s="928"/>
      <c r="CC66" s="928"/>
      <c r="CD66" s="928"/>
      <c r="CE66" s="928"/>
      <c r="CF66" s="928"/>
      <c r="CG66" s="929"/>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21"/>
      <c r="DW66" s="922"/>
      <c r="DX66" s="922"/>
      <c r="DY66" s="922"/>
      <c r="DZ66" s="923"/>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8"/>
      <c r="AG67" s="877"/>
      <c r="AH67" s="877"/>
      <c r="AI67" s="877"/>
      <c r="AJ67" s="919"/>
      <c r="AK67" s="920"/>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7"/>
      <c r="BT67" s="928"/>
      <c r="BU67" s="928"/>
      <c r="BV67" s="928"/>
      <c r="BW67" s="928"/>
      <c r="BX67" s="928"/>
      <c r="BY67" s="928"/>
      <c r="BZ67" s="928"/>
      <c r="CA67" s="928"/>
      <c r="CB67" s="928"/>
      <c r="CC67" s="928"/>
      <c r="CD67" s="928"/>
      <c r="CE67" s="928"/>
      <c r="CF67" s="928"/>
      <c r="CG67" s="929"/>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21"/>
      <c r="DW67" s="922"/>
      <c r="DX67" s="922"/>
      <c r="DY67" s="922"/>
      <c r="DZ67" s="923"/>
      <c r="EA67" s="226"/>
    </row>
    <row r="68" spans="1:131" s="227" customFormat="1" ht="26.25" customHeight="1" thickTop="1">
      <c r="A68" s="238">
        <v>1</v>
      </c>
      <c r="B68" s="933" t="s">
        <v>566</v>
      </c>
      <c r="C68" s="934"/>
      <c r="D68" s="934"/>
      <c r="E68" s="934"/>
      <c r="F68" s="934"/>
      <c r="G68" s="934"/>
      <c r="H68" s="934"/>
      <c r="I68" s="934"/>
      <c r="J68" s="934"/>
      <c r="K68" s="934"/>
      <c r="L68" s="934"/>
      <c r="M68" s="934"/>
      <c r="N68" s="934"/>
      <c r="O68" s="934"/>
      <c r="P68" s="935"/>
      <c r="Q68" s="936">
        <v>1643</v>
      </c>
      <c r="R68" s="930"/>
      <c r="S68" s="930"/>
      <c r="T68" s="930"/>
      <c r="U68" s="930"/>
      <c r="V68" s="930">
        <v>1643</v>
      </c>
      <c r="W68" s="930"/>
      <c r="X68" s="930"/>
      <c r="Y68" s="930"/>
      <c r="Z68" s="930"/>
      <c r="AA68" s="930">
        <v>0</v>
      </c>
      <c r="AB68" s="930"/>
      <c r="AC68" s="930"/>
      <c r="AD68" s="930"/>
      <c r="AE68" s="930"/>
      <c r="AF68" s="930">
        <v>0</v>
      </c>
      <c r="AG68" s="930"/>
      <c r="AH68" s="930"/>
      <c r="AI68" s="930"/>
      <c r="AJ68" s="930"/>
      <c r="AK68" s="930" t="s">
        <v>578</v>
      </c>
      <c r="AL68" s="930"/>
      <c r="AM68" s="930"/>
      <c r="AN68" s="930"/>
      <c r="AO68" s="930"/>
      <c r="AP68" s="930">
        <v>1352</v>
      </c>
      <c r="AQ68" s="930"/>
      <c r="AR68" s="930"/>
      <c r="AS68" s="930"/>
      <c r="AT68" s="930"/>
      <c r="AU68" s="930">
        <v>704</v>
      </c>
      <c r="AV68" s="930"/>
      <c r="AW68" s="930"/>
      <c r="AX68" s="930"/>
      <c r="AY68" s="930"/>
      <c r="AZ68" s="931"/>
      <c r="BA68" s="931"/>
      <c r="BB68" s="931"/>
      <c r="BC68" s="931"/>
      <c r="BD68" s="932"/>
      <c r="BE68" s="245"/>
      <c r="BF68" s="245"/>
      <c r="BG68" s="245"/>
      <c r="BH68" s="245"/>
      <c r="BI68" s="245"/>
      <c r="BJ68" s="245"/>
      <c r="BK68" s="245"/>
      <c r="BL68" s="245"/>
      <c r="BM68" s="245"/>
      <c r="BN68" s="245"/>
      <c r="BO68" s="245"/>
      <c r="BP68" s="245"/>
      <c r="BQ68" s="242">
        <v>62</v>
      </c>
      <c r="BR68" s="247"/>
      <c r="BS68" s="927"/>
      <c r="BT68" s="928"/>
      <c r="BU68" s="928"/>
      <c r="BV68" s="928"/>
      <c r="BW68" s="928"/>
      <c r="BX68" s="928"/>
      <c r="BY68" s="928"/>
      <c r="BZ68" s="928"/>
      <c r="CA68" s="928"/>
      <c r="CB68" s="928"/>
      <c r="CC68" s="928"/>
      <c r="CD68" s="928"/>
      <c r="CE68" s="928"/>
      <c r="CF68" s="928"/>
      <c r="CG68" s="929"/>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21"/>
      <c r="DW68" s="922"/>
      <c r="DX68" s="922"/>
      <c r="DY68" s="922"/>
      <c r="DZ68" s="923"/>
      <c r="EA68" s="226"/>
    </row>
    <row r="69" spans="1:131" s="227" customFormat="1" ht="26.25" customHeight="1">
      <c r="A69" s="241">
        <v>2</v>
      </c>
      <c r="B69" s="937" t="s">
        <v>567</v>
      </c>
      <c r="C69" s="938"/>
      <c r="D69" s="938"/>
      <c r="E69" s="938"/>
      <c r="F69" s="938"/>
      <c r="G69" s="938"/>
      <c r="H69" s="938"/>
      <c r="I69" s="938"/>
      <c r="J69" s="938"/>
      <c r="K69" s="938"/>
      <c r="L69" s="938"/>
      <c r="M69" s="938"/>
      <c r="N69" s="938"/>
      <c r="O69" s="938"/>
      <c r="P69" s="939"/>
      <c r="Q69" s="940">
        <v>59</v>
      </c>
      <c r="R69" s="892"/>
      <c r="S69" s="892"/>
      <c r="T69" s="892"/>
      <c r="U69" s="892"/>
      <c r="V69" s="892">
        <v>59</v>
      </c>
      <c r="W69" s="892"/>
      <c r="X69" s="892"/>
      <c r="Y69" s="892"/>
      <c r="Z69" s="892"/>
      <c r="AA69" s="892">
        <v>0</v>
      </c>
      <c r="AB69" s="892"/>
      <c r="AC69" s="892"/>
      <c r="AD69" s="892"/>
      <c r="AE69" s="892"/>
      <c r="AF69" s="892">
        <v>0</v>
      </c>
      <c r="AG69" s="892"/>
      <c r="AH69" s="892"/>
      <c r="AI69" s="892"/>
      <c r="AJ69" s="892"/>
      <c r="AK69" s="892" t="s">
        <v>578</v>
      </c>
      <c r="AL69" s="892"/>
      <c r="AM69" s="892"/>
      <c r="AN69" s="892"/>
      <c r="AO69" s="892"/>
      <c r="AP69" s="892">
        <v>417</v>
      </c>
      <c r="AQ69" s="892"/>
      <c r="AR69" s="892"/>
      <c r="AS69" s="892"/>
      <c r="AT69" s="892"/>
      <c r="AU69" s="892">
        <v>0</v>
      </c>
      <c r="AV69" s="892"/>
      <c r="AW69" s="892"/>
      <c r="AX69" s="892"/>
      <c r="AY69" s="892"/>
      <c r="AZ69" s="941"/>
      <c r="BA69" s="941"/>
      <c r="BB69" s="941"/>
      <c r="BC69" s="941"/>
      <c r="BD69" s="942"/>
      <c r="BE69" s="245"/>
      <c r="BF69" s="245"/>
      <c r="BG69" s="245"/>
      <c r="BH69" s="245"/>
      <c r="BI69" s="245"/>
      <c r="BJ69" s="245"/>
      <c r="BK69" s="245"/>
      <c r="BL69" s="245"/>
      <c r="BM69" s="245"/>
      <c r="BN69" s="245"/>
      <c r="BO69" s="245"/>
      <c r="BP69" s="245"/>
      <c r="BQ69" s="242">
        <v>63</v>
      </c>
      <c r="BR69" s="247"/>
      <c r="BS69" s="927"/>
      <c r="BT69" s="928"/>
      <c r="BU69" s="928"/>
      <c r="BV69" s="928"/>
      <c r="BW69" s="928"/>
      <c r="BX69" s="928"/>
      <c r="BY69" s="928"/>
      <c r="BZ69" s="928"/>
      <c r="CA69" s="928"/>
      <c r="CB69" s="928"/>
      <c r="CC69" s="928"/>
      <c r="CD69" s="928"/>
      <c r="CE69" s="928"/>
      <c r="CF69" s="928"/>
      <c r="CG69" s="929"/>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21"/>
      <c r="DW69" s="922"/>
      <c r="DX69" s="922"/>
      <c r="DY69" s="922"/>
      <c r="DZ69" s="923"/>
      <c r="EA69" s="226"/>
    </row>
    <row r="70" spans="1:131" s="227" customFormat="1" ht="26.25" customHeight="1">
      <c r="A70" s="241">
        <v>3</v>
      </c>
      <c r="B70" s="937" t="s">
        <v>568</v>
      </c>
      <c r="C70" s="938"/>
      <c r="D70" s="938"/>
      <c r="E70" s="938"/>
      <c r="F70" s="938"/>
      <c r="G70" s="938"/>
      <c r="H70" s="938"/>
      <c r="I70" s="938"/>
      <c r="J70" s="938"/>
      <c r="K70" s="938"/>
      <c r="L70" s="938"/>
      <c r="M70" s="938"/>
      <c r="N70" s="938"/>
      <c r="O70" s="938"/>
      <c r="P70" s="939"/>
      <c r="Q70" s="940">
        <v>948</v>
      </c>
      <c r="R70" s="892"/>
      <c r="S70" s="892"/>
      <c r="T70" s="892"/>
      <c r="U70" s="892"/>
      <c r="V70" s="892">
        <v>923</v>
      </c>
      <c r="W70" s="892"/>
      <c r="X70" s="892"/>
      <c r="Y70" s="892"/>
      <c r="Z70" s="892"/>
      <c r="AA70" s="892">
        <v>25</v>
      </c>
      <c r="AB70" s="892"/>
      <c r="AC70" s="892"/>
      <c r="AD70" s="892"/>
      <c r="AE70" s="892"/>
      <c r="AF70" s="892">
        <v>25</v>
      </c>
      <c r="AG70" s="892"/>
      <c r="AH70" s="892"/>
      <c r="AI70" s="892"/>
      <c r="AJ70" s="892"/>
      <c r="AK70" s="892" t="s">
        <v>578</v>
      </c>
      <c r="AL70" s="892"/>
      <c r="AM70" s="892"/>
      <c r="AN70" s="892"/>
      <c r="AO70" s="892"/>
      <c r="AP70" s="892">
        <v>773</v>
      </c>
      <c r="AQ70" s="892"/>
      <c r="AR70" s="892"/>
      <c r="AS70" s="892"/>
      <c r="AT70" s="892"/>
      <c r="AU70" s="892">
        <v>213</v>
      </c>
      <c r="AV70" s="892"/>
      <c r="AW70" s="892"/>
      <c r="AX70" s="892"/>
      <c r="AY70" s="892"/>
      <c r="AZ70" s="941"/>
      <c r="BA70" s="941"/>
      <c r="BB70" s="941"/>
      <c r="BC70" s="941"/>
      <c r="BD70" s="942"/>
      <c r="BE70" s="245"/>
      <c r="BF70" s="245"/>
      <c r="BG70" s="245"/>
      <c r="BH70" s="245"/>
      <c r="BI70" s="245"/>
      <c r="BJ70" s="245"/>
      <c r="BK70" s="245"/>
      <c r="BL70" s="245"/>
      <c r="BM70" s="245"/>
      <c r="BN70" s="245"/>
      <c r="BO70" s="245"/>
      <c r="BP70" s="245"/>
      <c r="BQ70" s="242">
        <v>64</v>
      </c>
      <c r="BR70" s="247"/>
      <c r="BS70" s="927"/>
      <c r="BT70" s="928"/>
      <c r="BU70" s="928"/>
      <c r="BV70" s="928"/>
      <c r="BW70" s="928"/>
      <c r="BX70" s="928"/>
      <c r="BY70" s="928"/>
      <c r="BZ70" s="928"/>
      <c r="CA70" s="928"/>
      <c r="CB70" s="928"/>
      <c r="CC70" s="928"/>
      <c r="CD70" s="928"/>
      <c r="CE70" s="928"/>
      <c r="CF70" s="928"/>
      <c r="CG70" s="929"/>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21"/>
      <c r="DW70" s="922"/>
      <c r="DX70" s="922"/>
      <c r="DY70" s="922"/>
      <c r="DZ70" s="923"/>
      <c r="EA70" s="226"/>
    </row>
    <row r="71" spans="1:131" s="227" customFormat="1" ht="26.25" customHeight="1">
      <c r="A71" s="241">
        <v>4</v>
      </c>
      <c r="B71" s="937"/>
      <c r="C71" s="938"/>
      <c r="D71" s="938"/>
      <c r="E71" s="938"/>
      <c r="F71" s="938"/>
      <c r="G71" s="938"/>
      <c r="H71" s="938"/>
      <c r="I71" s="938"/>
      <c r="J71" s="938"/>
      <c r="K71" s="938"/>
      <c r="L71" s="938"/>
      <c r="M71" s="938"/>
      <c r="N71" s="938"/>
      <c r="O71" s="938"/>
      <c r="P71" s="939"/>
      <c r="Q71" s="940"/>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c r="AO71" s="892"/>
      <c r="AP71" s="892"/>
      <c r="AQ71" s="892"/>
      <c r="AR71" s="892"/>
      <c r="AS71" s="892"/>
      <c r="AT71" s="892"/>
      <c r="AU71" s="892"/>
      <c r="AV71" s="892"/>
      <c r="AW71" s="892"/>
      <c r="AX71" s="892"/>
      <c r="AY71" s="892"/>
      <c r="AZ71" s="941"/>
      <c r="BA71" s="941"/>
      <c r="BB71" s="941"/>
      <c r="BC71" s="941"/>
      <c r="BD71" s="942"/>
      <c r="BE71" s="245"/>
      <c r="BF71" s="245"/>
      <c r="BG71" s="245"/>
      <c r="BH71" s="245"/>
      <c r="BI71" s="245"/>
      <c r="BJ71" s="245"/>
      <c r="BK71" s="245"/>
      <c r="BL71" s="245"/>
      <c r="BM71" s="245"/>
      <c r="BN71" s="245"/>
      <c r="BO71" s="245"/>
      <c r="BP71" s="245"/>
      <c r="BQ71" s="242">
        <v>65</v>
      </c>
      <c r="BR71" s="247"/>
      <c r="BS71" s="927"/>
      <c r="BT71" s="928"/>
      <c r="BU71" s="928"/>
      <c r="BV71" s="928"/>
      <c r="BW71" s="928"/>
      <c r="BX71" s="928"/>
      <c r="BY71" s="928"/>
      <c r="BZ71" s="928"/>
      <c r="CA71" s="928"/>
      <c r="CB71" s="928"/>
      <c r="CC71" s="928"/>
      <c r="CD71" s="928"/>
      <c r="CE71" s="928"/>
      <c r="CF71" s="928"/>
      <c r="CG71" s="929"/>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21"/>
      <c r="DW71" s="922"/>
      <c r="DX71" s="922"/>
      <c r="DY71" s="922"/>
      <c r="DZ71" s="923"/>
      <c r="EA71" s="226"/>
    </row>
    <row r="72" spans="1:131" s="227" customFormat="1" ht="26.25" customHeight="1">
      <c r="A72" s="241">
        <v>5</v>
      </c>
      <c r="B72" s="937"/>
      <c r="C72" s="938"/>
      <c r="D72" s="938"/>
      <c r="E72" s="938"/>
      <c r="F72" s="938"/>
      <c r="G72" s="938"/>
      <c r="H72" s="938"/>
      <c r="I72" s="938"/>
      <c r="J72" s="938"/>
      <c r="K72" s="938"/>
      <c r="L72" s="938"/>
      <c r="M72" s="938"/>
      <c r="N72" s="938"/>
      <c r="O72" s="938"/>
      <c r="P72" s="939"/>
      <c r="Q72" s="940"/>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92"/>
      <c r="AV72" s="892"/>
      <c r="AW72" s="892"/>
      <c r="AX72" s="892"/>
      <c r="AY72" s="892"/>
      <c r="AZ72" s="941"/>
      <c r="BA72" s="941"/>
      <c r="BB72" s="941"/>
      <c r="BC72" s="941"/>
      <c r="BD72" s="942"/>
      <c r="BE72" s="245"/>
      <c r="BF72" s="245"/>
      <c r="BG72" s="245"/>
      <c r="BH72" s="245"/>
      <c r="BI72" s="245"/>
      <c r="BJ72" s="245"/>
      <c r="BK72" s="245"/>
      <c r="BL72" s="245"/>
      <c r="BM72" s="245"/>
      <c r="BN72" s="245"/>
      <c r="BO72" s="245"/>
      <c r="BP72" s="245"/>
      <c r="BQ72" s="242">
        <v>66</v>
      </c>
      <c r="BR72" s="247"/>
      <c r="BS72" s="927"/>
      <c r="BT72" s="928"/>
      <c r="BU72" s="928"/>
      <c r="BV72" s="928"/>
      <c r="BW72" s="928"/>
      <c r="BX72" s="928"/>
      <c r="BY72" s="928"/>
      <c r="BZ72" s="928"/>
      <c r="CA72" s="928"/>
      <c r="CB72" s="928"/>
      <c r="CC72" s="928"/>
      <c r="CD72" s="928"/>
      <c r="CE72" s="928"/>
      <c r="CF72" s="928"/>
      <c r="CG72" s="929"/>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21"/>
      <c r="DW72" s="922"/>
      <c r="DX72" s="922"/>
      <c r="DY72" s="922"/>
      <c r="DZ72" s="923"/>
      <c r="EA72" s="226"/>
    </row>
    <row r="73" spans="1:131" s="227" customFormat="1" ht="26.25" customHeight="1">
      <c r="A73" s="241">
        <v>6</v>
      </c>
      <c r="B73" s="937"/>
      <c r="C73" s="938"/>
      <c r="D73" s="938"/>
      <c r="E73" s="938"/>
      <c r="F73" s="938"/>
      <c r="G73" s="938"/>
      <c r="H73" s="938"/>
      <c r="I73" s="938"/>
      <c r="J73" s="938"/>
      <c r="K73" s="938"/>
      <c r="L73" s="938"/>
      <c r="M73" s="938"/>
      <c r="N73" s="938"/>
      <c r="O73" s="938"/>
      <c r="P73" s="939"/>
      <c r="Q73" s="940"/>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941"/>
      <c r="BA73" s="941"/>
      <c r="BB73" s="941"/>
      <c r="BC73" s="941"/>
      <c r="BD73" s="942"/>
      <c r="BE73" s="245"/>
      <c r="BF73" s="245"/>
      <c r="BG73" s="245"/>
      <c r="BH73" s="245"/>
      <c r="BI73" s="245"/>
      <c r="BJ73" s="245"/>
      <c r="BK73" s="245"/>
      <c r="BL73" s="245"/>
      <c r="BM73" s="245"/>
      <c r="BN73" s="245"/>
      <c r="BO73" s="245"/>
      <c r="BP73" s="245"/>
      <c r="BQ73" s="242">
        <v>67</v>
      </c>
      <c r="BR73" s="247"/>
      <c r="BS73" s="927"/>
      <c r="BT73" s="928"/>
      <c r="BU73" s="928"/>
      <c r="BV73" s="928"/>
      <c r="BW73" s="928"/>
      <c r="BX73" s="928"/>
      <c r="BY73" s="928"/>
      <c r="BZ73" s="928"/>
      <c r="CA73" s="928"/>
      <c r="CB73" s="928"/>
      <c r="CC73" s="928"/>
      <c r="CD73" s="928"/>
      <c r="CE73" s="928"/>
      <c r="CF73" s="928"/>
      <c r="CG73" s="929"/>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21"/>
      <c r="DW73" s="922"/>
      <c r="DX73" s="922"/>
      <c r="DY73" s="922"/>
      <c r="DZ73" s="923"/>
      <c r="EA73" s="226"/>
    </row>
    <row r="74" spans="1:131" s="227" customFormat="1" ht="26.25" customHeight="1">
      <c r="A74" s="241">
        <v>7</v>
      </c>
      <c r="B74" s="937"/>
      <c r="C74" s="938"/>
      <c r="D74" s="938"/>
      <c r="E74" s="938"/>
      <c r="F74" s="938"/>
      <c r="G74" s="938"/>
      <c r="H74" s="938"/>
      <c r="I74" s="938"/>
      <c r="J74" s="938"/>
      <c r="K74" s="938"/>
      <c r="L74" s="938"/>
      <c r="M74" s="938"/>
      <c r="N74" s="938"/>
      <c r="O74" s="938"/>
      <c r="P74" s="939"/>
      <c r="Q74" s="940"/>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941"/>
      <c r="BA74" s="941"/>
      <c r="BB74" s="941"/>
      <c r="BC74" s="941"/>
      <c r="BD74" s="942"/>
      <c r="BE74" s="245"/>
      <c r="BF74" s="245"/>
      <c r="BG74" s="245"/>
      <c r="BH74" s="245"/>
      <c r="BI74" s="245"/>
      <c r="BJ74" s="245"/>
      <c r="BK74" s="245"/>
      <c r="BL74" s="245"/>
      <c r="BM74" s="245"/>
      <c r="BN74" s="245"/>
      <c r="BO74" s="245"/>
      <c r="BP74" s="245"/>
      <c r="BQ74" s="242">
        <v>68</v>
      </c>
      <c r="BR74" s="247"/>
      <c r="BS74" s="927"/>
      <c r="BT74" s="928"/>
      <c r="BU74" s="928"/>
      <c r="BV74" s="928"/>
      <c r="BW74" s="928"/>
      <c r="BX74" s="928"/>
      <c r="BY74" s="928"/>
      <c r="BZ74" s="928"/>
      <c r="CA74" s="928"/>
      <c r="CB74" s="928"/>
      <c r="CC74" s="928"/>
      <c r="CD74" s="928"/>
      <c r="CE74" s="928"/>
      <c r="CF74" s="928"/>
      <c r="CG74" s="929"/>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21"/>
      <c r="DW74" s="922"/>
      <c r="DX74" s="922"/>
      <c r="DY74" s="922"/>
      <c r="DZ74" s="923"/>
      <c r="EA74" s="226"/>
    </row>
    <row r="75" spans="1:131" s="227" customFormat="1" ht="26.25" customHeight="1">
      <c r="A75" s="241">
        <v>8</v>
      </c>
      <c r="B75" s="937"/>
      <c r="C75" s="938"/>
      <c r="D75" s="938"/>
      <c r="E75" s="938"/>
      <c r="F75" s="938"/>
      <c r="G75" s="938"/>
      <c r="H75" s="938"/>
      <c r="I75" s="938"/>
      <c r="J75" s="938"/>
      <c r="K75" s="938"/>
      <c r="L75" s="938"/>
      <c r="M75" s="938"/>
      <c r="N75" s="938"/>
      <c r="O75" s="938"/>
      <c r="P75" s="939"/>
      <c r="Q75" s="943"/>
      <c r="R75" s="944"/>
      <c r="S75" s="944"/>
      <c r="T75" s="944"/>
      <c r="U75" s="891"/>
      <c r="V75" s="945"/>
      <c r="W75" s="944"/>
      <c r="X75" s="944"/>
      <c r="Y75" s="944"/>
      <c r="Z75" s="891"/>
      <c r="AA75" s="945"/>
      <c r="AB75" s="944"/>
      <c r="AC75" s="944"/>
      <c r="AD75" s="944"/>
      <c r="AE75" s="891"/>
      <c r="AF75" s="945"/>
      <c r="AG75" s="944"/>
      <c r="AH75" s="944"/>
      <c r="AI75" s="944"/>
      <c r="AJ75" s="891"/>
      <c r="AK75" s="945"/>
      <c r="AL75" s="944"/>
      <c r="AM75" s="944"/>
      <c r="AN75" s="944"/>
      <c r="AO75" s="891"/>
      <c r="AP75" s="945"/>
      <c r="AQ75" s="944"/>
      <c r="AR75" s="944"/>
      <c r="AS75" s="944"/>
      <c r="AT75" s="891"/>
      <c r="AU75" s="945"/>
      <c r="AV75" s="944"/>
      <c r="AW75" s="944"/>
      <c r="AX75" s="944"/>
      <c r="AY75" s="891"/>
      <c r="AZ75" s="941"/>
      <c r="BA75" s="941"/>
      <c r="BB75" s="941"/>
      <c r="BC75" s="941"/>
      <c r="BD75" s="942"/>
      <c r="BE75" s="245"/>
      <c r="BF75" s="245"/>
      <c r="BG75" s="245"/>
      <c r="BH75" s="245"/>
      <c r="BI75" s="245"/>
      <c r="BJ75" s="245"/>
      <c r="BK75" s="245"/>
      <c r="BL75" s="245"/>
      <c r="BM75" s="245"/>
      <c r="BN75" s="245"/>
      <c r="BO75" s="245"/>
      <c r="BP75" s="245"/>
      <c r="BQ75" s="242">
        <v>69</v>
      </c>
      <c r="BR75" s="247"/>
      <c r="BS75" s="927"/>
      <c r="BT75" s="928"/>
      <c r="BU75" s="928"/>
      <c r="BV75" s="928"/>
      <c r="BW75" s="928"/>
      <c r="BX75" s="928"/>
      <c r="BY75" s="928"/>
      <c r="BZ75" s="928"/>
      <c r="CA75" s="928"/>
      <c r="CB75" s="928"/>
      <c r="CC75" s="928"/>
      <c r="CD75" s="928"/>
      <c r="CE75" s="928"/>
      <c r="CF75" s="928"/>
      <c r="CG75" s="929"/>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21"/>
      <c r="DW75" s="922"/>
      <c r="DX75" s="922"/>
      <c r="DY75" s="922"/>
      <c r="DZ75" s="923"/>
      <c r="EA75" s="226"/>
    </row>
    <row r="76" spans="1:131" s="227" customFormat="1" ht="26.25" customHeight="1">
      <c r="A76" s="241">
        <v>9</v>
      </c>
      <c r="B76" s="937"/>
      <c r="C76" s="938"/>
      <c r="D76" s="938"/>
      <c r="E76" s="938"/>
      <c r="F76" s="938"/>
      <c r="G76" s="938"/>
      <c r="H76" s="938"/>
      <c r="I76" s="938"/>
      <c r="J76" s="938"/>
      <c r="K76" s="938"/>
      <c r="L76" s="938"/>
      <c r="M76" s="938"/>
      <c r="N76" s="938"/>
      <c r="O76" s="938"/>
      <c r="P76" s="939"/>
      <c r="Q76" s="943"/>
      <c r="R76" s="944"/>
      <c r="S76" s="944"/>
      <c r="T76" s="944"/>
      <c r="U76" s="891"/>
      <c r="V76" s="945"/>
      <c r="W76" s="944"/>
      <c r="X76" s="944"/>
      <c r="Y76" s="944"/>
      <c r="Z76" s="891"/>
      <c r="AA76" s="945"/>
      <c r="AB76" s="944"/>
      <c r="AC76" s="944"/>
      <c r="AD76" s="944"/>
      <c r="AE76" s="891"/>
      <c r="AF76" s="945"/>
      <c r="AG76" s="944"/>
      <c r="AH76" s="944"/>
      <c r="AI76" s="944"/>
      <c r="AJ76" s="891"/>
      <c r="AK76" s="945"/>
      <c r="AL76" s="944"/>
      <c r="AM76" s="944"/>
      <c r="AN76" s="944"/>
      <c r="AO76" s="891"/>
      <c r="AP76" s="945"/>
      <c r="AQ76" s="944"/>
      <c r="AR76" s="944"/>
      <c r="AS76" s="944"/>
      <c r="AT76" s="891"/>
      <c r="AU76" s="945"/>
      <c r="AV76" s="944"/>
      <c r="AW76" s="944"/>
      <c r="AX76" s="944"/>
      <c r="AY76" s="891"/>
      <c r="AZ76" s="941"/>
      <c r="BA76" s="941"/>
      <c r="BB76" s="941"/>
      <c r="BC76" s="941"/>
      <c r="BD76" s="942"/>
      <c r="BE76" s="245"/>
      <c r="BF76" s="245"/>
      <c r="BG76" s="245"/>
      <c r="BH76" s="245"/>
      <c r="BI76" s="245"/>
      <c r="BJ76" s="245"/>
      <c r="BK76" s="245"/>
      <c r="BL76" s="245"/>
      <c r="BM76" s="245"/>
      <c r="BN76" s="245"/>
      <c r="BO76" s="245"/>
      <c r="BP76" s="245"/>
      <c r="BQ76" s="242">
        <v>70</v>
      </c>
      <c r="BR76" s="247"/>
      <c r="BS76" s="927"/>
      <c r="BT76" s="928"/>
      <c r="BU76" s="928"/>
      <c r="BV76" s="928"/>
      <c r="BW76" s="928"/>
      <c r="BX76" s="928"/>
      <c r="BY76" s="928"/>
      <c r="BZ76" s="928"/>
      <c r="CA76" s="928"/>
      <c r="CB76" s="928"/>
      <c r="CC76" s="928"/>
      <c r="CD76" s="928"/>
      <c r="CE76" s="928"/>
      <c r="CF76" s="928"/>
      <c r="CG76" s="929"/>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21"/>
      <c r="DW76" s="922"/>
      <c r="DX76" s="922"/>
      <c r="DY76" s="922"/>
      <c r="DZ76" s="923"/>
      <c r="EA76" s="226"/>
    </row>
    <row r="77" spans="1:131" s="227" customFormat="1" ht="26.25" customHeight="1">
      <c r="A77" s="241">
        <v>10</v>
      </c>
      <c r="B77" s="937"/>
      <c r="C77" s="938"/>
      <c r="D77" s="938"/>
      <c r="E77" s="938"/>
      <c r="F77" s="938"/>
      <c r="G77" s="938"/>
      <c r="H77" s="938"/>
      <c r="I77" s="938"/>
      <c r="J77" s="938"/>
      <c r="K77" s="938"/>
      <c r="L77" s="938"/>
      <c r="M77" s="938"/>
      <c r="N77" s="938"/>
      <c r="O77" s="938"/>
      <c r="P77" s="939"/>
      <c r="Q77" s="943"/>
      <c r="R77" s="944"/>
      <c r="S77" s="944"/>
      <c r="T77" s="944"/>
      <c r="U77" s="891"/>
      <c r="V77" s="945"/>
      <c r="W77" s="944"/>
      <c r="X77" s="944"/>
      <c r="Y77" s="944"/>
      <c r="Z77" s="891"/>
      <c r="AA77" s="945"/>
      <c r="AB77" s="944"/>
      <c r="AC77" s="944"/>
      <c r="AD77" s="944"/>
      <c r="AE77" s="891"/>
      <c r="AF77" s="945"/>
      <c r="AG77" s="944"/>
      <c r="AH77" s="944"/>
      <c r="AI77" s="944"/>
      <c r="AJ77" s="891"/>
      <c r="AK77" s="945"/>
      <c r="AL77" s="944"/>
      <c r="AM77" s="944"/>
      <c r="AN77" s="944"/>
      <c r="AO77" s="891"/>
      <c r="AP77" s="945"/>
      <c r="AQ77" s="944"/>
      <c r="AR77" s="944"/>
      <c r="AS77" s="944"/>
      <c r="AT77" s="891"/>
      <c r="AU77" s="945"/>
      <c r="AV77" s="944"/>
      <c r="AW77" s="944"/>
      <c r="AX77" s="944"/>
      <c r="AY77" s="891"/>
      <c r="AZ77" s="941"/>
      <c r="BA77" s="941"/>
      <c r="BB77" s="941"/>
      <c r="BC77" s="941"/>
      <c r="BD77" s="942"/>
      <c r="BE77" s="245"/>
      <c r="BF77" s="245"/>
      <c r="BG77" s="245"/>
      <c r="BH77" s="245"/>
      <c r="BI77" s="245"/>
      <c r="BJ77" s="245"/>
      <c r="BK77" s="245"/>
      <c r="BL77" s="245"/>
      <c r="BM77" s="245"/>
      <c r="BN77" s="245"/>
      <c r="BO77" s="245"/>
      <c r="BP77" s="245"/>
      <c r="BQ77" s="242">
        <v>71</v>
      </c>
      <c r="BR77" s="247"/>
      <c r="BS77" s="927"/>
      <c r="BT77" s="928"/>
      <c r="BU77" s="928"/>
      <c r="BV77" s="928"/>
      <c r="BW77" s="928"/>
      <c r="BX77" s="928"/>
      <c r="BY77" s="928"/>
      <c r="BZ77" s="928"/>
      <c r="CA77" s="928"/>
      <c r="CB77" s="928"/>
      <c r="CC77" s="928"/>
      <c r="CD77" s="928"/>
      <c r="CE77" s="928"/>
      <c r="CF77" s="928"/>
      <c r="CG77" s="929"/>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21"/>
      <c r="DW77" s="922"/>
      <c r="DX77" s="922"/>
      <c r="DY77" s="922"/>
      <c r="DZ77" s="923"/>
      <c r="EA77" s="226"/>
    </row>
    <row r="78" spans="1:131" s="227" customFormat="1" ht="26.25" customHeight="1">
      <c r="A78" s="241">
        <v>11</v>
      </c>
      <c r="B78" s="937"/>
      <c r="C78" s="938"/>
      <c r="D78" s="938"/>
      <c r="E78" s="938"/>
      <c r="F78" s="938"/>
      <c r="G78" s="938"/>
      <c r="H78" s="938"/>
      <c r="I78" s="938"/>
      <c r="J78" s="938"/>
      <c r="K78" s="938"/>
      <c r="L78" s="938"/>
      <c r="M78" s="938"/>
      <c r="N78" s="938"/>
      <c r="O78" s="938"/>
      <c r="P78" s="939"/>
      <c r="Q78" s="940"/>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41"/>
      <c r="BA78" s="941"/>
      <c r="BB78" s="941"/>
      <c r="BC78" s="941"/>
      <c r="BD78" s="942"/>
      <c r="BE78" s="245"/>
      <c r="BF78" s="245"/>
      <c r="BG78" s="245"/>
      <c r="BH78" s="245"/>
      <c r="BI78" s="245"/>
      <c r="BJ78" s="248"/>
      <c r="BK78" s="248"/>
      <c r="BL78" s="248"/>
      <c r="BM78" s="248"/>
      <c r="BN78" s="248"/>
      <c r="BO78" s="245"/>
      <c r="BP78" s="245"/>
      <c r="BQ78" s="242">
        <v>72</v>
      </c>
      <c r="BR78" s="247"/>
      <c r="BS78" s="927"/>
      <c r="BT78" s="928"/>
      <c r="BU78" s="928"/>
      <c r="BV78" s="928"/>
      <c r="BW78" s="928"/>
      <c r="BX78" s="928"/>
      <c r="BY78" s="928"/>
      <c r="BZ78" s="928"/>
      <c r="CA78" s="928"/>
      <c r="CB78" s="928"/>
      <c r="CC78" s="928"/>
      <c r="CD78" s="928"/>
      <c r="CE78" s="928"/>
      <c r="CF78" s="928"/>
      <c r="CG78" s="929"/>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21"/>
      <c r="DW78" s="922"/>
      <c r="DX78" s="922"/>
      <c r="DY78" s="922"/>
      <c r="DZ78" s="923"/>
      <c r="EA78" s="226"/>
    </row>
    <row r="79" spans="1:131" s="227" customFormat="1" ht="26.25" customHeight="1">
      <c r="A79" s="241">
        <v>12</v>
      </c>
      <c r="B79" s="937"/>
      <c r="C79" s="938"/>
      <c r="D79" s="938"/>
      <c r="E79" s="938"/>
      <c r="F79" s="938"/>
      <c r="G79" s="938"/>
      <c r="H79" s="938"/>
      <c r="I79" s="938"/>
      <c r="J79" s="938"/>
      <c r="K79" s="938"/>
      <c r="L79" s="938"/>
      <c r="M79" s="938"/>
      <c r="N79" s="938"/>
      <c r="O79" s="938"/>
      <c r="P79" s="939"/>
      <c r="Q79" s="940"/>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41"/>
      <c r="BA79" s="941"/>
      <c r="BB79" s="941"/>
      <c r="BC79" s="941"/>
      <c r="BD79" s="942"/>
      <c r="BE79" s="245"/>
      <c r="BF79" s="245"/>
      <c r="BG79" s="245"/>
      <c r="BH79" s="245"/>
      <c r="BI79" s="245"/>
      <c r="BJ79" s="248"/>
      <c r="BK79" s="248"/>
      <c r="BL79" s="248"/>
      <c r="BM79" s="248"/>
      <c r="BN79" s="248"/>
      <c r="BO79" s="245"/>
      <c r="BP79" s="245"/>
      <c r="BQ79" s="242">
        <v>73</v>
      </c>
      <c r="BR79" s="247"/>
      <c r="BS79" s="927"/>
      <c r="BT79" s="928"/>
      <c r="BU79" s="928"/>
      <c r="BV79" s="928"/>
      <c r="BW79" s="928"/>
      <c r="BX79" s="928"/>
      <c r="BY79" s="928"/>
      <c r="BZ79" s="928"/>
      <c r="CA79" s="928"/>
      <c r="CB79" s="928"/>
      <c r="CC79" s="928"/>
      <c r="CD79" s="928"/>
      <c r="CE79" s="928"/>
      <c r="CF79" s="928"/>
      <c r="CG79" s="929"/>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21"/>
      <c r="DW79" s="922"/>
      <c r="DX79" s="922"/>
      <c r="DY79" s="922"/>
      <c r="DZ79" s="923"/>
      <c r="EA79" s="226"/>
    </row>
    <row r="80" spans="1:131" s="227" customFormat="1" ht="26.25" customHeight="1">
      <c r="A80" s="241">
        <v>13</v>
      </c>
      <c r="B80" s="937"/>
      <c r="C80" s="938"/>
      <c r="D80" s="938"/>
      <c r="E80" s="938"/>
      <c r="F80" s="938"/>
      <c r="G80" s="938"/>
      <c r="H80" s="938"/>
      <c r="I80" s="938"/>
      <c r="J80" s="938"/>
      <c r="K80" s="938"/>
      <c r="L80" s="938"/>
      <c r="M80" s="938"/>
      <c r="N80" s="938"/>
      <c r="O80" s="938"/>
      <c r="P80" s="939"/>
      <c r="Q80" s="940"/>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41"/>
      <c r="BA80" s="941"/>
      <c r="BB80" s="941"/>
      <c r="BC80" s="941"/>
      <c r="BD80" s="942"/>
      <c r="BE80" s="245"/>
      <c r="BF80" s="245"/>
      <c r="BG80" s="245"/>
      <c r="BH80" s="245"/>
      <c r="BI80" s="245"/>
      <c r="BJ80" s="245"/>
      <c r="BK80" s="245"/>
      <c r="BL80" s="245"/>
      <c r="BM80" s="245"/>
      <c r="BN80" s="245"/>
      <c r="BO80" s="245"/>
      <c r="BP80" s="245"/>
      <c r="BQ80" s="242">
        <v>74</v>
      </c>
      <c r="BR80" s="247"/>
      <c r="BS80" s="927"/>
      <c r="BT80" s="928"/>
      <c r="BU80" s="928"/>
      <c r="BV80" s="928"/>
      <c r="BW80" s="928"/>
      <c r="BX80" s="928"/>
      <c r="BY80" s="928"/>
      <c r="BZ80" s="928"/>
      <c r="CA80" s="928"/>
      <c r="CB80" s="928"/>
      <c r="CC80" s="928"/>
      <c r="CD80" s="928"/>
      <c r="CE80" s="928"/>
      <c r="CF80" s="928"/>
      <c r="CG80" s="929"/>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21"/>
      <c r="DW80" s="922"/>
      <c r="DX80" s="922"/>
      <c r="DY80" s="922"/>
      <c r="DZ80" s="923"/>
      <c r="EA80" s="226"/>
    </row>
    <row r="81" spans="1:131" s="227" customFormat="1" ht="26.25" customHeight="1">
      <c r="A81" s="241">
        <v>14</v>
      </c>
      <c r="B81" s="937"/>
      <c r="C81" s="938"/>
      <c r="D81" s="938"/>
      <c r="E81" s="938"/>
      <c r="F81" s="938"/>
      <c r="G81" s="938"/>
      <c r="H81" s="938"/>
      <c r="I81" s="938"/>
      <c r="J81" s="938"/>
      <c r="K81" s="938"/>
      <c r="L81" s="938"/>
      <c r="M81" s="938"/>
      <c r="N81" s="938"/>
      <c r="O81" s="938"/>
      <c r="P81" s="939"/>
      <c r="Q81" s="940"/>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41"/>
      <c r="BA81" s="941"/>
      <c r="BB81" s="941"/>
      <c r="BC81" s="941"/>
      <c r="BD81" s="942"/>
      <c r="BE81" s="245"/>
      <c r="BF81" s="245"/>
      <c r="BG81" s="245"/>
      <c r="BH81" s="245"/>
      <c r="BI81" s="245"/>
      <c r="BJ81" s="245"/>
      <c r="BK81" s="245"/>
      <c r="BL81" s="245"/>
      <c r="BM81" s="245"/>
      <c r="BN81" s="245"/>
      <c r="BO81" s="245"/>
      <c r="BP81" s="245"/>
      <c r="BQ81" s="242">
        <v>75</v>
      </c>
      <c r="BR81" s="247"/>
      <c r="BS81" s="927"/>
      <c r="BT81" s="928"/>
      <c r="BU81" s="928"/>
      <c r="BV81" s="928"/>
      <c r="BW81" s="928"/>
      <c r="BX81" s="928"/>
      <c r="BY81" s="928"/>
      <c r="BZ81" s="928"/>
      <c r="CA81" s="928"/>
      <c r="CB81" s="928"/>
      <c r="CC81" s="928"/>
      <c r="CD81" s="928"/>
      <c r="CE81" s="928"/>
      <c r="CF81" s="928"/>
      <c r="CG81" s="929"/>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21"/>
      <c r="DW81" s="922"/>
      <c r="DX81" s="922"/>
      <c r="DY81" s="922"/>
      <c r="DZ81" s="923"/>
      <c r="EA81" s="226"/>
    </row>
    <row r="82" spans="1:131" s="227" customFormat="1" ht="26.25" customHeight="1">
      <c r="A82" s="241">
        <v>15</v>
      </c>
      <c r="B82" s="937"/>
      <c r="C82" s="938"/>
      <c r="D82" s="938"/>
      <c r="E82" s="938"/>
      <c r="F82" s="938"/>
      <c r="G82" s="938"/>
      <c r="H82" s="938"/>
      <c r="I82" s="938"/>
      <c r="J82" s="938"/>
      <c r="K82" s="938"/>
      <c r="L82" s="938"/>
      <c r="M82" s="938"/>
      <c r="N82" s="938"/>
      <c r="O82" s="938"/>
      <c r="P82" s="939"/>
      <c r="Q82" s="940"/>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41"/>
      <c r="BA82" s="941"/>
      <c r="BB82" s="941"/>
      <c r="BC82" s="941"/>
      <c r="BD82" s="942"/>
      <c r="BE82" s="245"/>
      <c r="BF82" s="245"/>
      <c r="BG82" s="245"/>
      <c r="BH82" s="245"/>
      <c r="BI82" s="245"/>
      <c r="BJ82" s="245"/>
      <c r="BK82" s="245"/>
      <c r="BL82" s="245"/>
      <c r="BM82" s="245"/>
      <c r="BN82" s="245"/>
      <c r="BO82" s="245"/>
      <c r="BP82" s="245"/>
      <c r="BQ82" s="242">
        <v>76</v>
      </c>
      <c r="BR82" s="247"/>
      <c r="BS82" s="927"/>
      <c r="BT82" s="928"/>
      <c r="BU82" s="928"/>
      <c r="BV82" s="928"/>
      <c r="BW82" s="928"/>
      <c r="BX82" s="928"/>
      <c r="BY82" s="928"/>
      <c r="BZ82" s="928"/>
      <c r="CA82" s="928"/>
      <c r="CB82" s="928"/>
      <c r="CC82" s="928"/>
      <c r="CD82" s="928"/>
      <c r="CE82" s="928"/>
      <c r="CF82" s="928"/>
      <c r="CG82" s="929"/>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21"/>
      <c r="DW82" s="922"/>
      <c r="DX82" s="922"/>
      <c r="DY82" s="922"/>
      <c r="DZ82" s="923"/>
      <c r="EA82" s="226"/>
    </row>
    <row r="83" spans="1:131" s="227" customFormat="1" ht="26.25" customHeight="1">
      <c r="A83" s="241">
        <v>16</v>
      </c>
      <c r="B83" s="937"/>
      <c r="C83" s="938"/>
      <c r="D83" s="938"/>
      <c r="E83" s="938"/>
      <c r="F83" s="938"/>
      <c r="G83" s="938"/>
      <c r="H83" s="938"/>
      <c r="I83" s="938"/>
      <c r="J83" s="938"/>
      <c r="K83" s="938"/>
      <c r="L83" s="938"/>
      <c r="M83" s="938"/>
      <c r="N83" s="938"/>
      <c r="O83" s="938"/>
      <c r="P83" s="939"/>
      <c r="Q83" s="940"/>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41"/>
      <c r="BA83" s="941"/>
      <c r="BB83" s="941"/>
      <c r="BC83" s="941"/>
      <c r="BD83" s="942"/>
      <c r="BE83" s="245"/>
      <c r="BF83" s="245"/>
      <c r="BG83" s="245"/>
      <c r="BH83" s="245"/>
      <c r="BI83" s="245"/>
      <c r="BJ83" s="245"/>
      <c r="BK83" s="245"/>
      <c r="BL83" s="245"/>
      <c r="BM83" s="245"/>
      <c r="BN83" s="245"/>
      <c r="BO83" s="245"/>
      <c r="BP83" s="245"/>
      <c r="BQ83" s="242">
        <v>77</v>
      </c>
      <c r="BR83" s="247"/>
      <c r="BS83" s="927"/>
      <c r="BT83" s="928"/>
      <c r="BU83" s="928"/>
      <c r="BV83" s="928"/>
      <c r="BW83" s="928"/>
      <c r="BX83" s="928"/>
      <c r="BY83" s="928"/>
      <c r="BZ83" s="928"/>
      <c r="CA83" s="928"/>
      <c r="CB83" s="928"/>
      <c r="CC83" s="928"/>
      <c r="CD83" s="928"/>
      <c r="CE83" s="928"/>
      <c r="CF83" s="928"/>
      <c r="CG83" s="929"/>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21"/>
      <c r="DW83" s="922"/>
      <c r="DX83" s="922"/>
      <c r="DY83" s="922"/>
      <c r="DZ83" s="923"/>
      <c r="EA83" s="226"/>
    </row>
    <row r="84" spans="1:131" s="227" customFormat="1" ht="26.25" customHeight="1">
      <c r="A84" s="241">
        <v>17</v>
      </c>
      <c r="B84" s="937"/>
      <c r="C84" s="938"/>
      <c r="D84" s="938"/>
      <c r="E84" s="938"/>
      <c r="F84" s="938"/>
      <c r="G84" s="938"/>
      <c r="H84" s="938"/>
      <c r="I84" s="938"/>
      <c r="J84" s="938"/>
      <c r="K84" s="938"/>
      <c r="L84" s="938"/>
      <c r="M84" s="938"/>
      <c r="N84" s="938"/>
      <c r="O84" s="938"/>
      <c r="P84" s="939"/>
      <c r="Q84" s="940"/>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41"/>
      <c r="BA84" s="941"/>
      <c r="BB84" s="941"/>
      <c r="BC84" s="941"/>
      <c r="BD84" s="942"/>
      <c r="BE84" s="245"/>
      <c r="BF84" s="245"/>
      <c r="BG84" s="245"/>
      <c r="BH84" s="245"/>
      <c r="BI84" s="245"/>
      <c r="BJ84" s="245"/>
      <c r="BK84" s="245"/>
      <c r="BL84" s="245"/>
      <c r="BM84" s="245"/>
      <c r="BN84" s="245"/>
      <c r="BO84" s="245"/>
      <c r="BP84" s="245"/>
      <c r="BQ84" s="242">
        <v>78</v>
      </c>
      <c r="BR84" s="247"/>
      <c r="BS84" s="927"/>
      <c r="BT84" s="928"/>
      <c r="BU84" s="928"/>
      <c r="BV84" s="928"/>
      <c r="BW84" s="928"/>
      <c r="BX84" s="928"/>
      <c r="BY84" s="928"/>
      <c r="BZ84" s="928"/>
      <c r="CA84" s="928"/>
      <c r="CB84" s="928"/>
      <c r="CC84" s="928"/>
      <c r="CD84" s="928"/>
      <c r="CE84" s="928"/>
      <c r="CF84" s="928"/>
      <c r="CG84" s="929"/>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21"/>
      <c r="DW84" s="922"/>
      <c r="DX84" s="922"/>
      <c r="DY84" s="922"/>
      <c r="DZ84" s="923"/>
      <c r="EA84" s="226"/>
    </row>
    <row r="85" spans="1:131" s="227" customFormat="1" ht="26.25" customHeight="1">
      <c r="A85" s="241">
        <v>18</v>
      </c>
      <c r="B85" s="937"/>
      <c r="C85" s="938"/>
      <c r="D85" s="938"/>
      <c r="E85" s="938"/>
      <c r="F85" s="938"/>
      <c r="G85" s="938"/>
      <c r="H85" s="938"/>
      <c r="I85" s="938"/>
      <c r="J85" s="938"/>
      <c r="K85" s="938"/>
      <c r="L85" s="938"/>
      <c r="M85" s="938"/>
      <c r="N85" s="938"/>
      <c r="O85" s="938"/>
      <c r="P85" s="939"/>
      <c r="Q85" s="940"/>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41"/>
      <c r="BA85" s="941"/>
      <c r="BB85" s="941"/>
      <c r="BC85" s="941"/>
      <c r="BD85" s="942"/>
      <c r="BE85" s="245"/>
      <c r="BF85" s="245"/>
      <c r="BG85" s="245"/>
      <c r="BH85" s="245"/>
      <c r="BI85" s="245"/>
      <c r="BJ85" s="245"/>
      <c r="BK85" s="245"/>
      <c r="BL85" s="245"/>
      <c r="BM85" s="245"/>
      <c r="BN85" s="245"/>
      <c r="BO85" s="245"/>
      <c r="BP85" s="245"/>
      <c r="BQ85" s="242">
        <v>79</v>
      </c>
      <c r="BR85" s="247"/>
      <c r="BS85" s="927"/>
      <c r="BT85" s="928"/>
      <c r="BU85" s="928"/>
      <c r="BV85" s="928"/>
      <c r="BW85" s="928"/>
      <c r="BX85" s="928"/>
      <c r="BY85" s="928"/>
      <c r="BZ85" s="928"/>
      <c r="CA85" s="928"/>
      <c r="CB85" s="928"/>
      <c r="CC85" s="928"/>
      <c r="CD85" s="928"/>
      <c r="CE85" s="928"/>
      <c r="CF85" s="928"/>
      <c r="CG85" s="929"/>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21"/>
      <c r="DW85" s="922"/>
      <c r="DX85" s="922"/>
      <c r="DY85" s="922"/>
      <c r="DZ85" s="923"/>
      <c r="EA85" s="226"/>
    </row>
    <row r="86" spans="1:131" s="227" customFormat="1" ht="26.25" customHeight="1">
      <c r="A86" s="241">
        <v>19</v>
      </c>
      <c r="B86" s="937"/>
      <c r="C86" s="938"/>
      <c r="D86" s="938"/>
      <c r="E86" s="938"/>
      <c r="F86" s="938"/>
      <c r="G86" s="938"/>
      <c r="H86" s="938"/>
      <c r="I86" s="938"/>
      <c r="J86" s="938"/>
      <c r="K86" s="938"/>
      <c r="L86" s="938"/>
      <c r="M86" s="938"/>
      <c r="N86" s="938"/>
      <c r="O86" s="938"/>
      <c r="P86" s="939"/>
      <c r="Q86" s="940"/>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41"/>
      <c r="BA86" s="941"/>
      <c r="BB86" s="941"/>
      <c r="BC86" s="941"/>
      <c r="BD86" s="942"/>
      <c r="BE86" s="245"/>
      <c r="BF86" s="245"/>
      <c r="BG86" s="245"/>
      <c r="BH86" s="245"/>
      <c r="BI86" s="245"/>
      <c r="BJ86" s="245"/>
      <c r="BK86" s="245"/>
      <c r="BL86" s="245"/>
      <c r="BM86" s="245"/>
      <c r="BN86" s="245"/>
      <c r="BO86" s="245"/>
      <c r="BP86" s="245"/>
      <c r="BQ86" s="242">
        <v>80</v>
      </c>
      <c r="BR86" s="247"/>
      <c r="BS86" s="927"/>
      <c r="BT86" s="928"/>
      <c r="BU86" s="928"/>
      <c r="BV86" s="928"/>
      <c r="BW86" s="928"/>
      <c r="BX86" s="928"/>
      <c r="BY86" s="928"/>
      <c r="BZ86" s="928"/>
      <c r="CA86" s="928"/>
      <c r="CB86" s="928"/>
      <c r="CC86" s="928"/>
      <c r="CD86" s="928"/>
      <c r="CE86" s="928"/>
      <c r="CF86" s="928"/>
      <c r="CG86" s="929"/>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21"/>
      <c r="DW86" s="922"/>
      <c r="DX86" s="922"/>
      <c r="DY86" s="922"/>
      <c r="DZ86" s="923"/>
      <c r="EA86" s="226"/>
    </row>
    <row r="87" spans="1:131" s="227" customFormat="1" ht="26.25" customHeight="1">
      <c r="A87" s="249">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5"/>
      <c r="BF87" s="245"/>
      <c r="BG87" s="245"/>
      <c r="BH87" s="245"/>
      <c r="BI87" s="245"/>
      <c r="BJ87" s="245"/>
      <c r="BK87" s="245"/>
      <c r="BL87" s="245"/>
      <c r="BM87" s="245"/>
      <c r="BN87" s="245"/>
      <c r="BO87" s="245"/>
      <c r="BP87" s="245"/>
      <c r="BQ87" s="242">
        <v>81</v>
      </c>
      <c r="BR87" s="247"/>
      <c r="BS87" s="927"/>
      <c r="BT87" s="928"/>
      <c r="BU87" s="928"/>
      <c r="BV87" s="928"/>
      <c r="BW87" s="928"/>
      <c r="BX87" s="928"/>
      <c r="BY87" s="928"/>
      <c r="BZ87" s="928"/>
      <c r="CA87" s="928"/>
      <c r="CB87" s="928"/>
      <c r="CC87" s="928"/>
      <c r="CD87" s="928"/>
      <c r="CE87" s="928"/>
      <c r="CF87" s="928"/>
      <c r="CG87" s="929"/>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21"/>
      <c r="DW87" s="922"/>
      <c r="DX87" s="922"/>
      <c r="DY87" s="922"/>
      <c r="DZ87" s="923"/>
      <c r="EA87" s="226"/>
    </row>
    <row r="88" spans="1:131" s="227" customFormat="1" ht="26.25" customHeight="1" thickBot="1">
      <c r="A88" s="244" t="s">
        <v>377</v>
      </c>
      <c r="B88" s="850" t="s">
        <v>409</v>
      </c>
      <c r="C88" s="851"/>
      <c r="D88" s="851"/>
      <c r="E88" s="851"/>
      <c r="F88" s="851"/>
      <c r="G88" s="851"/>
      <c r="H88" s="851"/>
      <c r="I88" s="851"/>
      <c r="J88" s="851"/>
      <c r="K88" s="851"/>
      <c r="L88" s="851"/>
      <c r="M88" s="851"/>
      <c r="N88" s="851"/>
      <c r="O88" s="851"/>
      <c r="P88" s="852"/>
      <c r="Q88" s="902"/>
      <c r="R88" s="903"/>
      <c r="S88" s="903"/>
      <c r="T88" s="903"/>
      <c r="U88" s="903"/>
      <c r="V88" s="903"/>
      <c r="W88" s="903"/>
      <c r="X88" s="903"/>
      <c r="Y88" s="903"/>
      <c r="Z88" s="903"/>
      <c r="AA88" s="903"/>
      <c r="AB88" s="903"/>
      <c r="AC88" s="903"/>
      <c r="AD88" s="903"/>
      <c r="AE88" s="903"/>
      <c r="AF88" s="906">
        <v>25</v>
      </c>
      <c r="AG88" s="906"/>
      <c r="AH88" s="906"/>
      <c r="AI88" s="906"/>
      <c r="AJ88" s="906"/>
      <c r="AK88" s="903"/>
      <c r="AL88" s="903"/>
      <c r="AM88" s="903"/>
      <c r="AN88" s="903"/>
      <c r="AO88" s="903"/>
      <c r="AP88" s="906">
        <v>2542</v>
      </c>
      <c r="AQ88" s="906"/>
      <c r="AR88" s="906"/>
      <c r="AS88" s="906"/>
      <c r="AT88" s="906"/>
      <c r="AU88" s="906">
        <v>917</v>
      </c>
      <c r="AV88" s="906"/>
      <c r="AW88" s="906"/>
      <c r="AX88" s="906"/>
      <c r="AY88" s="906"/>
      <c r="AZ88" s="911"/>
      <c r="BA88" s="911"/>
      <c r="BB88" s="911"/>
      <c r="BC88" s="911"/>
      <c r="BD88" s="912"/>
      <c r="BE88" s="245"/>
      <c r="BF88" s="245"/>
      <c r="BG88" s="245"/>
      <c r="BH88" s="245"/>
      <c r="BI88" s="245"/>
      <c r="BJ88" s="245"/>
      <c r="BK88" s="245"/>
      <c r="BL88" s="245"/>
      <c r="BM88" s="245"/>
      <c r="BN88" s="245"/>
      <c r="BO88" s="245"/>
      <c r="BP88" s="245"/>
      <c r="BQ88" s="242">
        <v>82</v>
      </c>
      <c r="BR88" s="247"/>
      <c r="BS88" s="927"/>
      <c r="BT88" s="928"/>
      <c r="BU88" s="928"/>
      <c r="BV88" s="928"/>
      <c r="BW88" s="928"/>
      <c r="BX88" s="928"/>
      <c r="BY88" s="928"/>
      <c r="BZ88" s="928"/>
      <c r="CA88" s="928"/>
      <c r="CB88" s="928"/>
      <c r="CC88" s="928"/>
      <c r="CD88" s="928"/>
      <c r="CE88" s="928"/>
      <c r="CF88" s="928"/>
      <c r="CG88" s="929"/>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21"/>
      <c r="DW88" s="922"/>
      <c r="DX88" s="922"/>
      <c r="DY88" s="922"/>
      <c r="DZ88" s="923"/>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7"/>
      <c r="BT89" s="928"/>
      <c r="BU89" s="928"/>
      <c r="BV89" s="928"/>
      <c r="BW89" s="928"/>
      <c r="BX89" s="928"/>
      <c r="BY89" s="928"/>
      <c r="BZ89" s="928"/>
      <c r="CA89" s="928"/>
      <c r="CB89" s="928"/>
      <c r="CC89" s="928"/>
      <c r="CD89" s="928"/>
      <c r="CE89" s="928"/>
      <c r="CF89" s="928"/>
      <c r="CG89" s="929"/>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21"/>
      <c r="DW89" s="922"/>
      <c r="DX89" s="922"/>
      <c r="DY89" s="922"/>
      <c r="DZ89" s="923"/>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7"/>
      <c r="BT90" s="928"/>
      <c r="BU90" s="928"/>
      <c r="BV90" s="928"/>
      <c r="BW90" s="928"/>
      <c r="BX90" s="928"/>
      <c r="BY90" s="928"/>
      <c r="BZ90" s="928"/>
      <c r="CA90" s="928"/>
      <c r="CB90" s="928"/>
      <c r="CC90" s="928"/>
      <c r="CD90" s="928"/>
      <c r="CE90" s="928"/>
      <c r="CF90" s="928"/>
      <c r="CG90" s="929"/>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21"/>
      <c r="DW90" s="922"/>
      <c r="DX90" s="922"/>
      <c r="DY90" s="922"/>
      <c r="DZ90" s="923"/>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7"/>
      <c r="BT91" s="928"/>
      <c r="BU91" s="928"/>
      <c r="BV91" s="928"/>
      <c r="BW91" s="928"/>
      <c r="BX91" s="928"/>
      <c r="BY91" s="928"/>
      <c r="BZ91" s="928"/>
      <c r="CA91" s="928"/>
      <c r="CB91" s="928"/>
      <c r="CC91" s="928"/>
      <c r="CD91" s="928"/>
      <c r="CE91" s="928"/>
      <c r="CF91" s="928"/>
      <c r="CG91" s="929"/>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21"/>
      <c r="DW91" s="922"/>
      <c r="DX91" s="922"/>
      <c r="DY91" s="922"/>
      <c r="DZ91" s="923"/>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7"/>
      <c r="BT92" s="928"/>
      <c r="BU92" s="928"/>
      <c r="BV92" s="928"/>
      <c r="BW92" s="928"/>
      <c r="BX92" s="928"/>
      <c r="BY92" s="928"/>
      <c r="BZ92" s="928"/>
      <c r="CA92" s="928"/>
      <c r="CB92" s="928"/>
      <c r="CC92" s="928"/>
      <c r="CD92" s="928"/>
      <c r="CE92" s="928"/>
      <c r="CF92" s="928"/>
      <c r="CG92" s="929"/>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21"/>
      <c r="DW92" s="922"/>
      <c r="DX92" s="922"/>
      <c r="DY92" s="922"/>
      <c r="DZ92" s="923"/>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7"/>
      <c r="BT93" s="928"/>
      <c r="BU93" s="928"/>
      <c r="BV93" s="928"/>
      <c r="BW93" s="928"/>
      <c r="BX93" s="928"/>
      <c r="BY93" s="928"/>
      <c r="BZ93" s="928"/>
      <c r="CA93" s="928"/>
      <c r="CB93" s="928"/>
      <c r="CC93" s="928"/>
      <c r="CD93" s="928"/>
      <c r="CE93" s="928"/>
      <c r="CF93" s="928"/>
      <c r="CG93" s="929"/>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21"/>
      <c r="DW93" s="922"/>
      <c r="DX93" s="922"/>
      <c r="DY93" s="922"/>
      <c r="DZ93" s="923"/>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7"/>
      <c r="BT94" s="928"/>
      <c r="BU94" s="928"/>
      <c r="BV94" s="928"/>
      <c r="BW94" s="928"/>
      <c r="BX94" s="928"/>
      <c r="BY94" s="928"/>
      <c r="BZ94" s="928"/>
      <c r="CA94" s="928"/>
      <c r="CB94" s="928"/>
      <c r="CC94" s="928"/>
      <c r="CD94" s="928"/>
      <c r="CE94" s="928"/>
      <c r="CF94" s="928"/>
      <c r="CG94" s="929"/>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21"/>
      <c r="DW94" s="922"/>
      <c r="DX94" s="922"/>
      <c r="DY94" s="922"/>
      <c r="DZ94" s="923"/>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7"/>
      <c r="BT95" s="928"/>
      <c r="BU95" s="928"/>
      <c r="BV95" s="928"/>
      <c r="BW95" s="928"/>
      <c r="BX95" s="928"/>
      <c r="BY95" s="928"/>
      <c r="BZ95" s="928"/>
      <c r="CA95" s="928"/>
      <c r="CB95" s="928"/>
      <c r="CC95" s="928"/>
      <c r="CD95" s="928"/>
      <c r="CE95" s="928"/>
      <c r="CF95" s="928"/>
      <c r="CG95" s="929"/>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21"/>
      <c r="DW95" s="922"/>
      <c r="DX95" s="922"/>
      <c r="DY95" s="922"/>
      <c r="DZ95" s="923"/>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7"/>
      <c r="BT96" s="928"/>
      <c r="BU96" s="928"/>
      <c r="BV96" s="928"/>
      <c r="BW96" s="928"/>
      <c r="BX96" s="928"/>
      <c r="BY96" s="928"/>
      <c r="BZ96" s="928"/>
      <c r="CA96" s="928"/>
      <c r="CB96" s="928"/>
      <c r="CC96" s="928"/>
      <c r="CD96" s="928"/>
      <c r="CE96" s="928"/>
      <c r="CF96" s="928"/>
      <c r="CG96" s="929"/>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21"/>
      <c r="DW96" s="922"/>
      <c r="DX96" s="922"/>
      <c r="DY96" s="922"/>
      <c r="DZ96" s="923"/>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7"/>
      <c r="BT97" s="928"/>
      <c r="BU97" s="928"/>
      <c r="BV97" s="928"/>
      <c r="BW97" s="928"/>
      <c r="BX97" s="928"/>
      <c r="BY97" s="928"/>
      <c r="BZ97" s="928"/>
      <c r="CA97" s="928"/>
      <c r="CB97" s="928"/>
      <c r="CC97" s="928"/>
      <c r="CD97" s="928"/>
      <c r="CE97" s="928"/>
      <c r="CF97" s="928"/>
      <c r="CG97" s="929"/>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21"/>
      <c r="DW97" s="922"/>
      <c r="DX97" s="922"/>
      <c r="DY97" s="922"/>
      <c r="DZ97" s="923"/>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7"/>
      <c r="BT98" s="928"/>
      <c r="BU98" s="928"/>
      <c r="BV98" s="928"/>
      <c r="BW98" s="928"/>
      <c r="BX98" s="928"/>
      <c r="BY98" s="928"/>
      <c r="BZ98" s="928"/>
      <c r="CA98" s="928"/>
      <c r="CB98" s="928"/>
      <c r="CC98" s="928"/>
      <c r="CD98" s="928"/>
      <c r="CE98" s="928"/>
      <c r="CF98" s="928"/>
      <c r="CG98" s="929"/>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21"/>
      <c r="DW98" s="922"/>
      <c r="DX98" s="922"/>
      <c r="DY98" s="922"/>
      <c r="DZ98" s="923"/>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7"/>
      <c r="BT99" s="928"/>
      <c r="BU99" s="928"/>
      <c r="BV99" s="928"/>
      <c r="BW99" s="928"/>
      <c r="BX99" s="928"/>
      <c r="BY99" s="928"/>
      <c r="BZ99" s="928"/>
      <c r="CA99" s="928"/>
      <c r="CB99" s="928"/>
      <c r="CC99" s="928"/>
      <c r="CD99" s="928"/>
      <c r="CE99" s="928"/>
      <c r="CF99" s="928"/>
      <c r="CG99" s="929"/>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21"/>
      <c r="DW99" s="922"/>
      <c r="DX99" s="922"/>
      <c r="DY99" s="922"/>
      <c r="DZ99" s="923"/>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7"/>
      <c r="BT100" s="928"/>
      <c r="BU100" s="928"/>
      <c r="BV100" s="928"/>
      <c r="BW100" s="928"/>
      <c r="BX100" s="928"/>
      <c r="BY100" s="928"/>
      <c r="BZ100" s="928"/>
      <c r="CA100" s="928"/>
      <c r="CB100" s="928"/>
      <c r="CC100" s="928"/>
      <c r="CD100" s="928"/>
      <c r="CE100" s="928"/>
      <c r="CF100" s="928"/>
      <c r="CG100" s="929"/>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21"/>
      <c r="DW100" s="922"/>
      <c r="DX100" s="922"/>
      <c r="DY100" s="922"/>
      <c r="DZ100" s="923"/>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7"/>
      <c r="BT101" s="928"/>
      <c r="BU101" s="928"/>
      <c r="BV101" s="928"/>
      <c r="BW101" s="928"/>
      <c r="BX101" s="928"/>
      <c r="BY101" s="928"/>
      <c r="BZ101" s="928"/>
      <c r="CA101" s="928"/>
      <c r="CB101" s="928"/>
      <c r="CC101" s="928"/>
      <c r="CD101" s="928"/>
      <c r="CE101" s="928"/>
      <c r="CF101" s="928"/>
      <c r="CG101" s="929"/>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21"/>
      <c r="DW101" s="922"/>
      <c r="DX101" s="922"/>
      <c r="DY101" s="922"/>
      <c r="DZ101" s="923"/>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410</v>
      </c>
      <c r="BS102" s="851"/>
      <c r="BT102" s="851"/>
      <c r="BU102" s="851"/>
      <c r="BV102" s="851"/>
      <c r="BW102" s="851"/>
      <c r="BX102" s="851"/>
      <c r="BY102" s="851"/>
      <c r="BZ102" s="851"/>
      <c r="CA102" s="851"/>
      <c r="CB102" s="851"/>
      <c r="CC102" s="851"/>
      <c r="CD102" s="851"/>
      <c r="CE102" s="851"/>
      <c r="CF102" s="851"/>
      <c r="CG102" s="852"/>
      <c r="CH102" s="953"/>
      <c r="CI102" s="954"/>
      <c r="CJ102" s="954"/>
      <c r="CK102" s="954"/>
      <c r="CL102" s="955"/>
      <c r="CM102" s="953"/>
      <c r="CN102" s="954"/>
      <c r="CO102" s="954"/>
      <c r="CP102" s="954"/>
      <c r="CQ102" s="955"/>
      <c r="CR102" s="956">
        <f>SUM(CR7:CV10)</f>
        <v>157</v>
      </c>
      <c r="CS102" s="914"/>
      <c r="CT102" s="914"/>
      <c r="CU102" s="914"/>
      <c r="CV102" s="957"/>
      <c r="CW102" s="956">
        <f t="shared" ref="CW102" si="0">SUM(CW7:DA10)</f>
        <v>16</v>
      </c>
      <c r="CX102" s="914"/>
      <c r="CY102" s="914"/>
      <c r="CZ102" s="914"/>
      <c r="DA102" s="957"/>
      <c r="DB102" s="956">
        <f t="shared" ref="DB102" si="1">SUM(DB7:DF10)</f>
        <v>0</v>
      </c>
      <c r="DC102" s="914"/>
      <c r="DD102" s="914"/>
      <c r="DE102" s="914"/>
      <c r="DF102" s="957"/>
      <c r="DG102" s="956">
        <f t="shared" ref="DG102" si="2">SUM(DG7:DK10)</f>
        <v>0</v>
      </c>
      <c r="DH102" s="914"/>
      <c r="DI102" s="914"/>
      <c r="DJ102" s="914"/>
      <c r="DK102" s="957"/>
      <c r="DL102" s="956">
        <f t="shared" ref="DL102" si="3">SUM(DL7:DP10)</f>
        <v>0</v>
      </c>
      <c r="DM102" s="914"/>
      <c r="DN102" s="914"/>
      <c r="DO102" s="914"/>
      <c r="DP102" s="957"/>
      <c r="DQ102" s="956">
        <f t="shared" ref="DQ102" si="4">SUM(DQ7:DU10)</f>
        <v>0</v>
      </c>
      <c r="DR102" s="914"/>
      <c r="DS102" s="914"/>
      <c r="DT102" s="914"/>
      <c r="DU102" s="957"/>
      <c r="DV102" s="980"/>
      <c r="DW102" s="981"/>
      <c r="DX102" s="981"/>
      <c r="DY102" s="981"/>
      <c r="DZ102" s="982"/>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3" t="s">
        <v>411</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4" t="s">
        <v>412</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5" t="s">
        <v>415</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416</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c r="A109" s="978" t="s">
        <v>417</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418</v>
      </c>
      <c r="AB109" s="959"/>
      <c r="AC109" s="959"/>
      <c r="AD109" s="959"/>
      <c r="AE109" s="960"/>
      <c r="AF109" s="958" t="s">
        <v>296</v>
      </c>
      <c r="AG109" s="959"/>
      <c r="AH109" s="959"/>
      <c r="AI109" s="959"/>
      <c r="AJ109" s="960"/>
      <c r="AK109" s="958" t="s">
        <v>295</v>
      </c>
      <c r="AL109" s="959"/>
      <c r="AM109" s="959"/>
      <c r="AN109" s="959"/>
      <c r="AO109" s="960"/>
      <c r="AP109" s="958" t="s">
        <v>419</v>
      </c>
      <c r="AQ109" s="959"/>
      <c r="AR109" s="959"/>
      <c r="AS109" s="959"/>
      <c r="AT109" s="961"/>
      <c r="AU109" s="978" t="s">
        <v>417</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418</v>
      </c>
      <c r="BR109" s="959"/>
      <c r="BS109" s="959"/>
      <c r="BT109" s="959"/>
      <c r="BU109" s="960"/>
      <c r="BV109" s="958" t="s">
        <v>296</v>
      </c>
      <c r="BW109" s="959"/>
      <c r="BX109" s="959"/>
      <c r="BY109" s="959"/>
      <c r="BZ109" s="960"/>
      <c r="CA109" s="958" t="s">
        <v>295</v>
      </c>
      <c r="CB109" s="959"/>
      <c r="CC109" s="959"/>
      <c r="CD109" s="959"/>
      <c r="CE109" s="960"/>
      <c r="CF109" s="979" t="s">
        <v>419</v>
      </c>
      <c r="CG109" s="979"/>
      <c r="CH109" s="979"/>
      <c r="CI109" s="979"/>
      <c r="CJ109" s="979"/>
      <c r="CK109" s="958" t="s">
        <v>420</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418</v>
      </c>
      <c r="DH109" s="959"/>
      <c r="DI109" s="959"/>
      <c r="DJ109" s="959"/>
      <c r="DK109" s="960"/>
      <c r="DL109" s="958" t="s">
        <v>296</v>
      </c>
      <c r="DM109" s="959"/>
      <c r="DN109" s="959"/>
      <c r="DO109" s="959"/>
      <c r="DP109" s="960"/>
      <c r="DQ109" s="958" t="s">
        <v>295</v>
      </c>
      <c r="DR109" s="959"/>
      <c r="DS109" s="959"/>
      <c r="DT109" s="959"/>
      <c r="DU109" s="960"/>
      <c r="DV109" s="958" t="s">
        <v>419</v>
      </c>
      <c r="DW109" s="959"/>
      <c r="DX109" s="959"/>
      <c r="DY109" s="959"/>
      <c r="DZ109" s="961"/>
    </row>
    <row r="110" spans="1:131" s="226" customFormat="1" ht="26.25" customHeight="1">
      <c r="A110" s="962" t="s">
        <v>421</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1771214</v>
      </c>
      <c r="AB110" s="966"/>
      <c r="AC110" s="966"/>
      <c r="AD110" s="966"/>
      <c r="AE110" s="967"/>
      <c r="AF110" s="968">
        <v>1729035</v>
      </c>
      <c r="AG110" s="966"/>
      <c r="AH110" s="966"/>
      <c r="AI110" s="966"/>
      <c r="AJ110" s="967"/>
      <c r="AK110" s="968">
        <v>1769398</v>
      </c>
      <c r="AL110" s="966"/>
      <c r="AM110" s="966"/>
      <c r="AN110" s="966"/>
      <c r="AO110" s="967"/>
      <c r="AP110" s="969">
        <v>21.2</v>
      </c>
      <c r="AQ110" s="970"/>
      <c r="AR110" s="970"/>
      <c r="AS110" s="970"/>
      <c r="AT110" s="971"/>
      <c r="AU110" s="972" t="s">
        <v>66</v>
      </c>
      <c r="AV110" s="973"/>
      <c r="AW110" s="973"/>
      <c r="AX110" s="973"/>
      <c r="AY110" s="973"/>
      <c r="AZ110" s="1014" t="s">
        <v>422</v>
      </c>
      <c r="BA110" s="963"/>
      <c r="BB110" s="963"/>
      <c r="BC110" s="963"/>
      <c r="BD110" s="963"/>
      <c r="BE110" s="963"/>
      <c r="BF110" s="963"/>
      <c r="BG110" s="963"/>
      <c r="BH110" s="963"/>
      <c r="BI110" s="963"/>
      <c r="BJ110" s="963"/>
      <c r="BK110" s="963"/>
      <c r="BL110" s="963"/>
      <c r="BM110" s="963"/>
      <c r="BN110" s="963"/>
      <c r="BO110" s="963"/>
      <c r="BP110" s="964"/>
      <c r="BQ110" s="1000">
        <v>15477819</v>
      </c>
      <c r="BR110" s="1001"/>
      <c r="BS110" s="1001"/>
      <c r="BT110" s="1001"/>
      <c r="BU110" s="1001"/>
      <c r="BV110" s="1001">
        <v>15819483</v>
      </c>
      <c r="BW110" s="1001"/>
      <c r="BX110" s="1001"/>
      <c r="BY110" s="1001"/>
      <c r="BZ110" s="1001"/>
      <c r="CA110" s="1001">
        <v>15822566</v>
      </c>
      <c r="CB110" s="1001"/>
      <c r="CC110" s="1001"/>
      <c r="CD110" s="1001"/>
      <c r="CE110" s="1001"/>
      <c r="CF110" s="1015">
        <v>189.6</v>
      </c>
      <c r="CG110" s="1016"/>
      <c r="CH110" s="1016"/>
      <c r="CI110" s="1016"/>
      <c r="CJ110" s="1016"/>
      <c r="CK110" s="1017" t="s">
        <v>423</v>
      </c>
      <c r="CL110" s="1018"/>
      <c r="CM110" s="997" t="s">
        <v>424</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t="s">
        <v>122</v>
      </c>
      <c r="DH110" s="1001"/>
      <c r="DI110" s="1001"/>
      <c r="DJ110" s="1001"/>
      <c r="DK110" s="1001"/>
      <c r="DL110" s="1001" t="s">
        <v>425</v>
      </c>
      <c r="DM110" s="1001"/>
      <c r="DN110" s="1001"/>
      <c r="DO110" s="1001"/>
      <c r="DP110" s="1001"/>
      <c r="DQ110" s="1001" t="s">
        <v>425</v>
      </c>
      <c r="DR110" s="1001"/>
      <c r="DS110" s="1001"/>
      <c r="DT110" s="1001"/>
      <c r="DU110" s="1001"/>
      <c r="DV110" s="1002" t="s">
        <v>122</v>
      </c>
      <c r="DW110" s="1002"/>
      <c r="DX110" s="1002"/>
      <c r="DY110" s="1002"/>
      <c r="DZ110" s="1003"/>
    </row>
    <row r="111" spans="1:131" s="226" customFormat="1" ht="26.25" customHeight="1">
      <c r="A111" s="1004" t="s">
        <v>426</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122</v>
      </c>
      <c r="AB111" s="1008"/>
      <c r="AC111" s="1008"/>
      <c r="AD111" s="1008"/>
      <c r="AE111" s="1009"/>
      <c r="AF111" s="1010" t="s">
        <v>425</v>
      </c>
      <c r="AG111" s="1008"/>
      <c r="AH111" s="1008"/>
      <c r="AI111" s="1008"/>
      <c r="AJ111" s="1009"/>
      <c r="AK111" s="1010" t="s">
        <v>122</v>
      </c>
      <c r="AL111" s="1008"/>
      <c r="AM111" s="1008"/>
      <c r="AN111" s="1008"/>
      <c r="AO111" s="1009"/>
      <c r="AP111" s="1011" t="s">
        <v>425</v>
      </c>
      <c r="AQ111" s="1012"/>
      <c r="AR111" s="1012"/>
      <c r="AS111" s="1012"/>
      <c r="AT111" s="1013"/>
      <c r="AU111" s="974"/>
      <c r="AV111" s="975"/>
      <c r="AW111" s="975"/>
      <c r="AX111" s="975"/>
      <c r="AY111" s="975"/>
      <c r="AZ111" s="1023" t="s">
        <v>427</v>
      </c>
      <c r="BA111" s="1024"/>
      <c r="BB111" s="1024"/>
      <c r="BC111" s="1024"/>
      <c r="BD111" s="1024"/>
      <c r="BE111" s="1024"/>
      <c r="BF111" s="1024"/>
      <c r="BG111" s="1024"/>
      <c r="BH111" s="1024"/>
      <c r="BI111" s="1024"/>
      <c r="BJ111" s="1024"/>
      <c r="BK111" s="1024"/>
      <c r="BL111" s="1024"/>
      <c r="BM111" s="1024"/>
      <c r="BN111" s="1024"/>
      <c r="BO111" s="1024"/>
      <c r="BP111" s="1025"/>
      <c r="BQ111" s="993">
        <v>107713</v>
      </c>
      <c r="BR111" s="994"/>
      <c r="BS111" s="994"/>
      <c r="BT111" s="994"/>
      <c r="BU111" s="994"/>
      <c r="BV111" s="994">
        <v>79390</v>
      </c>
      <c r="BW111" s="994"/>
      <c r="BX111" s="994"/>
      <c r="BY111" s="994"/>
      <c r="BZ111" s="994"/>
      <c r="CA111" s="994">
        <v>89879</v>
      </c>
      <c r="CB111" s="994"/>
      <c r="CC111" s="994"/>
      <c r="CD111" s="994"/>
      <c r="CE111" s="994"/>
      <c r="CF111" s="988">
        <v>1.1000000000000001</v>
      </c>
      <c r="CG111" s="989"/>
      <c r="CH111" s="989"/>
      <c r="CI111" s="989"/>
      <c r="CJ111" s="989"/>
      <c r="CK111" s="1019"/>
      <c r="CL111" s="1020"/>
      <c r="CM111" s="990" t="s">
        <v>428</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122</v>
      </c>
      <c r="DH111" s="994"/>
      <c r="DI111" s="994"/>
      <c r="DJ111" s="994"/>
      <c r="DK111" s="994"/>
      <c r="DL111" s="994" t="s">
        <v>122</v>
      </c>
      <c r="DM111" s="994"/>
      <c r="DN111" s="994"/>
      <c r="DO111" s="994"/>
      <c r="DP111" s="994"/>
      <c r="DQ111" s="994" t="s">
        <v>122</v>
      </c>
      <c r="DR111" s="994"/>
      <c r="DS111" s="994"/>
      <c r="DT111" s="994"/>
      <c r="DU111" s="994"/>
      <c r="DV111" s="995" t="s">
        <v>425</v>
      </c>
      <c r="DW111" s="995"/>
      <c r="DX111" s="995"/>
      <c r="DY111" s="995"/>
      <c r="DZ111" s="996"/>
    </row>
    <row r="112" spans="1:131" s="226" customFormat="1" ht="26.25" customHeight="1">
      <c r="A112" s="1026" t="s">
        <v>429</v>
      </c>
      <c r="B112" s="1027"/>
      <c r="C112" s="1024" t="s">
        <v>430</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t="s">
        <v>122</v>
      </c>
      <c r="AB112" s="1033"/>
      <c r="AC112" s="1033"/>
      <c r="AD112" s="1033"/>
      <c r="AE112" s="1034"/>
      <c r="AF112" s="1035" t="s">
        <v>425</v>
      </c>
      <c r="AG112" s="1033"/>
      <c r="AH112" s="1033"/>
      <c r="AI112" s="1033"/>
      <c r="AJ112" s="1034"/>
      <c r="AK112" s="1035" t="s">
        <v>425</v>
      </c>
      <c r="AL112" s="1033"/>
      <c r="AM112" s="1033"/>
      <c r="AN112" s="1033"/>
      <c r="AO112" s="1034"/>
      <c r="AP112" s="1036" t="s">
        <v>122</v>
      </c>
      <c r="AQ112" s="1037"/>
      <c r="AR112" s="1037"/>
      <c r="AS112" s="1037"/>
      <c r="AT112" s="1038"/>
      <c r="AU112" s="974"/>
      <c r="AV112" s="975"/>
      <c r="AW112" s="975"/>
      <c r="AX112" s="975"/>
      <c r="AY112" s="975"/>
      <c r="AZ112" s="1023" t="s">
        <v>431</v>
      </c>
      <c r="BA112" s="1024"/>
      <c r="BB112" s="1024"/>
      <c r="BC112" s="1024"/>
      <c r="BD112" s="1024"/>
      <c r="BE112" s="1024"/>
      <c r="BF112" s="1024"/>
      <c r="BG112" s="1024"/>
      <c r="BH112" s="1024"/>
      <c r="BI112" s="1024"/>
      <c r="BJ112" s="1024"/>
      <c r="BK112" s="1024"/>
      <c r="BL112" s="1024"/>
      <c r="BM112" s="1024"/>
      <c r="BN112" s="1024"/>
      <c r="BO112" s="1024"/>
      <c r="BP112" s="1025"/>
      <c r="BQ112" s="993">
        <v>3112468</v>
      </c>
      <c r="BR112" s="994"/>
      <c r="BS112" s="994"/>
      <c r="BT112" s="994"/>
      <c r="BU112" s="994"/>
      <c r="BV112" s="994">
        <v>2920229</v>
      </c>
      <c r="BW112" s="994"/>
      <c r="BX112" s="994"/>
      <c r="BY112" s="994"/>
      <c r="BZ112" s="994"/>
      <c r="CA112" s="994">
        <v>2695712</v>
      </c>
      <c r="CB112" s="994"/>
      <c r="CC112" s="994"/>
      <c r="CD112" s="994"/>
      <c r="CE112" s="994"/>
      <c r="CF112" s="988">
        <v>32.299999999999997</v>
      </c>
      <c r="CG112" s="989"/>
      <c r="CH112" s="989"/>
      <c r="CI112" s="989"/>
      <c r="CJ112" s="989"/>
      <c r="CK112" s="1019"/>
      <c r="CL112" s="1020"/>
      <c r="CM112" s="990" t="s">
        <v>432</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425</v>
      </c>
      <c r="DH112" s="994"/>
      <c r="DI112" s="994"/>
      <c r="DJ112" s="994"/>
      <c r="DK112" s="994"/>
      <c r="DL112" s="994" t="s">
        <v>122</v>
      </c>
      <c r="DM112" s="994"/>
      <c r="DN112" s="994"/>
      <c r="DO112" s="994"/>
      <c r="DP112" s="994"/>
      <c r="DQ112" s="994" t="s">
        <v>122</v>
      </c>
      <c r="DR112" s="994"/>
      <c r="DS112" s="994"/>
      <c r="DT112" s="994"/>
      <c r="DU112" s="994"/>
      <c r="DV112" s="995" t="s">
        <v>425</v>
      </c>
      <c r="DW112" s="995"/>
      <c r="DX112" s="995"/>
      <c r="DY112" s="995"/>
      <c r="DZ112" s="996"/>
    </row>
    <row r="113" spans="1:130" s="226" customFormat="1" ht="26.25" customHeight="1">
      <c r="A113" s="1028"/>
      <c r="B113" s="1029"/>
      <c r="C113" s="1024" t="s">
        <v>433</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410668</v>
      </c>
      <c r="AB113" s="1008"/>
      <c r="AC113" s="1008"/>
      <c r="AD113" s="1008"/>
      <c r="AE113" s="1009"/>
      <c r="AF113" s="1010">
        <v>416770</v>
      </c>
      <c r="AG113" s="1008"/>
      <c r="AH113" s="1008"/>
      <c r="AI113" s="1008"/>
      <c r="AJ113" s="1009"/>
      <c r="AK113" s="1010">
        <v>370039</v>
      </c>
      <c r="AL113" s="1008"/>
      <c r="AM113" s="1008"/>
      <c r="AN113" s="1008"/>
      <c r="AO113" s="1009"/>
      <c r="AP113" s="1011">
        <v>4.4000000000000004</v>
      </c>
      <c r="AQ113" s="1012"/>
      <c r="AR113" s="1012"/>
      <c r="AS113" s="1012"/>
      <c r="AT113" s="1013"/>
      <c r="AU113" s="974"/>
      <c r="AV113" s="975"/>
      <c r="AW113" s="975"/>
      <c r="AX113" s="975"/>
      <c r="AY113" s="975"/>
      <c r="AZ113" s="1023" t="s">
        <v>434</v>
      </c>
      <c r="BA113" s="1024"/>
      <c r="BB113" s="1024"/>
      <c r="BC113" s="1024"/>
      <c r="BD113" s="1024"/>
      <c r="BE113" s="1024"/>
      <c r="BF113" s="1024"/>
      <c r="BG113" s="1024"/>
      <c r="BH113" s="1024"/>
      <c r="BI113" s="1024"/>
      <c r="BJ113" s="1024"/>
      <c r="BK113" s="1024"/>
      <c r="BL113" s="1024"/>
      <c r="BM113" s="1024"/>
      <c r="BN113" s="1024"/>
      <c r="BO113" s="1024"/>
      <c r="BP113" s="1025"/>
      <c r="BQ113" s="993">
        <v>1216172</v>
      </c>
      <c r="BR113" s="994"/>
      <c r="BS113" s="994"/>
      <c r="BT113" s="994"/>
      <c r="BU113" s="994"/>
      <c r="BV113" s="994">
        <v>1067578</v>
      </c>
      <c r="BW113" s="994"/>
      <c r="BX113" s="994"/>
      <c r="BY113" s="994"/>
      <c r="BZ113" s="994"/>
      <c r="CA113" s="994">
        <v>917002</v>
      </c>
      <c r="CB113" s="994"/>
      <c r="CC113" s="994"/>
      <c r="CD113" s="994"/>
      <c r="CE113" s="994"/>
      <c r="CF113" s="988">
        <v>11</v>
      </c>
      <c r="CG113" s="989"/>
      <c r="CH113" s="989"/>
      <c r="CI113" s="989"/>
      <c r="CJ113" s="989"/>
      <c r="CK113" s="1019"/>
      <c r="CL113" s="1020"/>
      <c r="CM113" s="990" t="s">
        <v>435</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v>105850</v>
      </c>
      <c r="DH113" s="1033"/>
      <c r="DI113" s="1033"/>
      <c r="DJ113" s="1033"/>
      <c r="DK113" s="1034"/>
      <c r="DL113" s="1035">
        <v>79390</v>
      </c>
      <c r="DM113" s="1033"/>
      <c r="DN113" s="1033"/>
      <c r="DO113" s="1033"/>
      <c r="DP113" s="1034"/>
      <c r="DQ113" s="1035">
        <v>52927</v>
      </c>
      <c r="DR113" s="1033"/>
      <c r="DS113" s="1033"/>
      <c r="DT113" s="1033"/>
      <c r="DU113" s="1034"/>
      <c r="DV113" s="1036">
        <v>0.6</v>
      </c>
      <c r="DW113" s="1037"/>
      <c r="DX113" s="1037"/>
      <c r="DY113" s="1037"/>
      <c r="DZ113" s="1038"/>
    </row>
    <row r="114" spans="1:130" s="226" customFormat="1" ht="26.25" customHeight="1">
      <c r="A114" s="1028"/>
      <c r="B114" s="1029"/>
      <c r="C114" s="1024" t="s">
        <v>436</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v>159302</v>
      </c>
      <c r="AB114" s="1033"/>
      <c r="AC114" s="1033"/>
      <c r="AD114" s="1033"/>
      <c r="AE114" s="1034"/>
      <c r="AF114" s="1035">
        <v>165079</v>
      </c>
      <c r="AG114" s="1033"/>
      <c r="AH114" s="1033"/>
      <c r="AI114" s="1033"/>
      <c r="AJ114" s="1034"/>
      <c r="AK114" s="1035">
        <v>165072</v>
      </c>
      <c r="AL114" s="1033"/>
      <c r="AM114" s="1033"/>
      <c r="AN114" s="1033"/>
      <c r="AO114" s="1034"/>
      <c r="AP114" s="1036">
        <v>2</v>
      </c>
      <c r="AQ114" s="1037"/>
      <c r="AR114" s="1037"/>
      <c r="AS114" s="1037"/>
      <c r="AT114" s="1038"/>
      <c r="AU114" s="974"/>
      <c r="AV114" s="975"/>
      <c r="AW114" s="975"/>
      <c r="AX114" s="975"/>
      <c r="AY114" s="975"/>
      <c r="AZ114" s="1023" t="s">
        <v>437</v>
      </c>
      <c r="BA114" s="1024"/>
      <c r="BB114" s="1024"/>
      <c r="BC114" s="1024"/>
      <c r="BD114" s="1024"/>
      <c r="BE114" s="1024"/>
      <c r="BF114" s="1024"/>
      <c r="BG114" s="1024"/>
      <c r="BH114" s="1024"/>
      <c r="BI114" s="1024"/>
      <c r="BJ114" s="1024"/>
      <c r="BK114" s="1024"/>
      <c r="BL114" s="1024"/>
      <c r="BM114" s="1024"/>
      <c r="BN114" s="1024"/>
      <c r="BO114" s="1024"/>
      <c r="BP114" s="1025"/>
      <c r="BQ114" s="993">
        <v>1700255</v>
      </c>
      <c r="BR114" s="994"/>
      <c r="BS114" s="994"/>
      <c r="BT114" s="994"/>
      <c r="BU114" s="994"/>
      <c r="BV114" s="994">
        <v>1636498</v>
      </c>
      <c r="BW114" s="994"/>
      <c r="BX114" s="994"/>
      <c r="BY114" s="994"/>
      <c r="BZ114" s="994"/>
      <c r="CA114" s="994">
        <v>1625889</v>
      </c>
      <c r="CB114" s="994"/>
      <c r="CC114" s="994"/>
      <c r="CD114" s="994"/>
      <c r="CE114" s="994"/>
      <c r="CF114" s="988">
        <v>19.5</v>
      </c>
      <c r="CG114" s="989"/>
      <c r="CH114" s="989"/>
      <c r="CI114" s="989"/>
      <c r="CJ114" s="989"/>
      <c r="CK114" s="1019"/>
      <c r="CL114" s="1020"/>
      <c r="CM114" s="990" t="s">
        <v>438</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v>1863</v>
      </c>
      <c r="DH114" s="1033"/>
      <c r="DI114" s="1033"/>
      <c r="DJ114" s="1033"/>
      <c r="DK114" s="1034"/>
      <c r="DL114" s="1035" t="s">
        <v>122</v>
      </c>
      <c r="DM114" s="1033"/>
      <c r="DN114" s="1033"/>
      <c r="DO114" s="1033"/>
      <c r="DP114" s="1034"/>
      <c r="DQ114" s="1035" t="s">
        <v>122</v>
      </c>
      <c r="DR114" s="1033"/>
      <c r="DS114" s="1033"/>
      <c r="DT114" s="1033"/>
      <c r="DU114" s="1034"/>
      <c r="DV114" s="1036" t="s">
        <v>425</v>
      </c>
      <c r="DW114" s="1037"/>
      <c r="DX114" s="1037"/>
      <c r="DY114" s="1037"/>
      <c r="DZ114" s="1038"/>
    </row>
    <row r="115" spans="1:130" s="226" customFormat="1" ht="26.25" customHeight="1">
      <c r="A115" s="1028"/>
      <c r="B115" s="1029"/>
      <c r="C115" s="1024" t="s">
        <v>439</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v>73105</v>
      </c>
      <c r="AB115" s="1008"/>
      <c r="AC115" s="1008"/>
      <c r="AD115" s="1008"/>
      <c r="AE115" s="1009"/>
      <c r="AF115" s="1010">
        <v>64417</v>
      </c>
      <c r="AG115" s="1008"/>
      <c r="AH115" s="1008"/>
      <c r="AI115" s="1008"/>
      <c r="AJ115" s="1009"/>
      <c r="AK115" s="1010">
        <v>67120</v>
      </c>
      <c r="AL115" s="1008"/>
      <c r="AM115" s="1008"/>
      <c r="AN115" s="1008"/>
      <c r="AO115" s="1009"/>
      <c r="AP115" s="1011">
        <v>0.8</v>
      </c>
      <c r="AQ115" s="1012"/>
      <c r="AR115" s="1012"/>
      <c r="AS115" s="1012"/>
      <c r="AT115" s="1013"/>
      <c r="AU115" s="974"/>
      <c r="AV115" s="975"/>
      <c r="AW115" s="975"/>
      <c r="AX115" s="975"/>
      <c r="AY115" s="975"/>
      <c r="AZ115" s="1023" t="s">
        <v>440</v>
      </c>
      <c r="BA115" s="1024"/>
      <c r="BB115" s="1024"/>
      <c r="BC115" s="1024"/>
      <c r="BD115" s="1024"/>
      <c r="BE115" s="1024"/>
      <c r="BF115" s="1024"/>
      <c r="BG115" s="1024"/>
      <c r="BH115" s="1024"/>
      <c r="BI115" s="1024"/>
      <c r="BJ115" s="1024"/>
      <c r="BK115" s="1024"/>
      <c r="BL115" s="1024"/>
      <c r="BM115" s="1024"/>
      <c r="BN115" s="1024"/>
      <c r="BO115" s="1024"/>
      <c r="BP115" s="1025"/>
      <c r="BQ115" s="993" t="s">
        <v>122</v>
      </c>
      <c r="BR115" s="994"/>
      <c r="BS115" s="994"/>
      <c r="BT115" s="994"/>
      <c r="BU115" s="994"/>
      <c r="BV115" s="994" t="s">
        <v>425</v>
      </c>
      <c r="BW115" s="994"/>
      <c r="BX115" s="994"/>
      <c r="BY115" s="994"/>
      <c r="BZ115" s="994"/>
      <c r="CA115" s="994" t="s">
        <v>425</v>
      </c>
      <c r="CB115" s="994"/>
      <c r="CC115" s="994"/>
      <c r="CD115" s="994"/>
      <c r="CE115" s="994"/>
      <c r="CF115" s="988" t="s">
        <v>379</v>
      </c>
      <c r="CG115" s="989"/>
      <c r="CH115" s="989"/>
      <c r="CI115" s="989"/>
      <c r="CJ115" s="989"/>
      <c r="CK115" s="1019"/>
      <c r="CL115" s="1020"/>
      <c r="CM115" s="1023" t="s">
        <v>441</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t="s">
        <v>122</v>
      </c>
      <c r="DH115" s="1033"/>
      <c r="DI115" s="1033"/>
      <c r="DJ115" s="1033"/>
      <c r="DK115" s="1034"/>
      <c r="DL115" s="1035" t="s">
        <v>425</v>
      </c>
      <c r="DM115" s="1033"/>
      <c r="DN115" s="1033"/>
      <c r="DO115" s="1033"/>
      <c r="DP115" s="1034"/>
      <c r="DQ115" s="1035" t="s">
        <v>122</v>
      </c>
      <c r="DR115" s="1033"/>
      <c r="DS115" s="1033"/>
      <c r="DT115" s="1033"/>
      <c r="DU115" s="1034"/>
      <c r="DV115" s="1036" t="s">
        <v>425</v>
      </c>
      <c r="DW115" s="1037"/>
      <c r="DX115" s="1037"/>
      <c r="DY115" s="1037"/>
      <c r="DZ115" s="1038"/>
    </row>
    <row r="116" spans="1:130" s="226" customFormat="1" ht="26.25" customHeight="1">
      <c r="A116" s="1030"/>
      <c r="B116" s="1031"/>
      <c r="C116" s="1039" t="s">
        <v>442</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v>621</v>
      </c>
      <c r="AB116" s="1033"/>
      <c r="AC116" s="1033"/>
      <c r="AD116" s="1033"/>
      <c r="AE116" s="1034"/>
      <c r="AF116" s="1035">
        <v>819</v>
      </c>
      <c r="AG116" s="1033"/>
      <c r="AH116" s="1033"/>
      <c r="AI116" s="1033"/>
      <c r="AJ116" s="1034"/>
      <c r="AK116" s="1035">
        <v>953</v>
      </c>
      <c r="AL116" s="1033"/>
      <c r="AM116" s="1033"/>
      <c r="AN116" s="1033"/>
      <c r="AO116" s="1034"/>
      <c r="AP116" s="1036">
        <v>0</v>
      </c>
      <c r="AQ116" s="1037"/>
      <c r="AR116" s="1037"/>
      <c r="AS116" s="1037"/>
      <c r="AT116" s="1038"/>
      <c r="AU116" s="974"/>
      <c r="AV116" s="975"/>
      <c r="AW116" s="975"/>
      <c r="AX116" s="975"/>
      <c r="AY116" s="975"/>
      <c r="AZ116" s="1041" t="s">
        <v>443</v>
      </c>
      <c r="BA116" s="1042"/>
      <c r="BB116" s="1042"/>
      <c r="BC116" s="1042"/>
      <c r="BD116" s="1042"/>
      <c r="BE116" s="1042"/>
      <c r="BF116" s="1042"/>
      <c r="BG116" s="1042"/>
      <c r="BH116" s="1042"/>
      <c r="BI116" s="1042"/>
      <c r="BJ116" s="1042"/>
      <c r="BK116" s="1042"/>
      <c r="BL116" s="1042"/>
      <c r="BM116" s="1042"/>
      <c r="BN116" s="1042"/>
      <c r="BO116" s="1042"/>
      <c r="BP116" s="1043"/>
      <c r="BQ116" s="993" t="s">
        <v>122</v>
      </c>
      <c r="BR116" s="994"/>
      <c r="BS116" s="994"/>
      <c r="BT116" s="994"/>
      <c r="BU116" s="994"/>
      <c r="BV116" s="994" t="s">
        <v>379</v>
      </c>
      <c r="BW116" s="994"/>
      <c r="BX116" s="994"/>
      <c r="BY116" s="994"/>
      <c r="BZ116" s="994"/>
      <c r="CA116" s="994" t="s">
        <v>122</v>
      </c>
      <c r="CB116" s="994"/>
      <c r="CC116" s="994"/>
      <c r="CD116" s="994"/>
      <c r="CE116" s="994"/>
      <c r="CF116" s="988" t="s">
        <v>122</v>
      </c>
      <c r="CG116" s="989"/>
      <c r="CH116" s="989"/>
      <c r="CI116" s="989"/>
      <c r="CJ116" s="989"/>
      <c r="CK116" s="1019"/>
      <c r="CL116" s="1020"/>
      <c r="CM116" s="990" t="s">
        <v>444</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122</v>
      </c>
      <c r="DH116" s="1033"/>
      <c r="DI116" s="1033"/>
      <c r="DJ116" s="1033"/>
      <c r="DK116" s="1034"/>
      <c r="DL116" s="1035" t="s">
        <v>122</v>
      </c>
      <c r="DM116" s="1033"/>
      <c r="DN116" s="1033"/>
      <c r="DO116" s="1033"/>
      <c r="DP116" s="1034"/>
      <c r="DQ116" s="1035" t="s">
        <v>122</v>
      </c>
      <c r="DR116" s="1033"/>
      <c r="DS116" s="1033"/>
      <c r="DT116" s="1033"/>
      <c r="DU116" s="1034"/>
      <c r="DV116" s="1036" t="s">
        <v>122</v>
      </c>
      <c r="DW116" s="1037"/>
      <c r="DX116" s="1037"/>
      <c r="DY116" s="1037"/>
      <c r="DZ116" s="1038"/>
    </row>
    <row r="117" spans="1:130" s="226" customFormat="1" ht="26.25" customHeight="1">
      <c r="A117" s="978" t="s">
        <v>178</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445</v>
      </c>
      <c r="Z117" s="960"/>
      <c r="AA117" s="1050">
        <v>2414910</v>
      </c>
      <c r="AB117" s="1051"/>
      <c r="AC117" s="1051"/>
      <c r="AD117" s="1051"/>
      <c r="AE117" s="1052"/>
      <c r="AF117" s="1053">
        <v>2376120</v>
      </c>
      <c r="AG117" s="1051"/>
      <c r="AH117" s="1051"/>
      <c r="AI117" s="1051"/>
      <c r="AJ117" s="1052"/>
      <c r="AK117" s="1053">
        <v>2372582</v>
      </c>
      <c r="AL117" s="1051"/>
      <c r="AM117" s="1051"/>
      <c r="AN117" s="1051"/>
      <c r="AO117" s="1052"/>
      <c r="AP117" s="1054"/>
      <c r="AQ117" s="1055"/>
      <c r="AR117" s="1055"/>
      <c r="AS117" s="1055"/>
      <c r="AT117" s="1056"/>
      <c r="AU117" s="974"/>
      <c r="AV117" s="975"/>
      <c r="AW117" s="975"/>
      <c r="AX117" s="975"/>
      <c r="AY117" s="975"/>
      <c r="AZ117" s="1041" t="s">
        <v>446</v>
      </c>
      <c r="BA117" s="1042"/>
      <c r="BB117" s="1042"/>
      <c r="BC117" s="1042"/>
      <c r="BD117" s="1042"/>
      <c r="BE117" s="1042"/>
      <c r="BF117" s="1042"/>
      <c r="BG117" s="1042"/>
      <c r="BH117" s="1042"/>
      <c r="BI117" s="1042"/>
      <c r="BJ117" s="1042"/>
      <c r="BK117" s="1042"/>
      <c r="BL117" s="1042"/>
      <c r="BM117" s="1042"/>
      <c r="BN117" s="1042"/>
      <c r="BO117" s="1042"/>
      <c r="BP117" s="1043"/>
      <c r="BQ117" s="993" t="s">
        <v>122</v>
      </c>
      <c r="BR117" s="994"/>
      <c r="BS117" s="994"/>
      <c r="BT117" s="994"/>
      <c r="BU117" s="994"/>
      <c r="BV117" s="994" t="s">
        <v>122</v>
      </c>
      <c r="BW117" s="994"/>
      <c r="BX117" s="994"/>
      <c r="BY117" s="994"/>
      <c r="BZ117" s="994"/>
      <c r="CA117" s="994" t="s">
        <v>122</v>
      </c>
      <c r="CB117" s="994"/>
      <c r="CC117" s="994"/>
      <c r="CD117" s="994"/>
      <c r="CE117" s="994"/>
      <c r="CF117" s="988" t="s">
        <v>122</v>
      </c>
      <c r="CG117" s="989"/>
      <c r="CH117" s="989"/>
      <c r="CI117" s="989"/>
      <c r="CJ117" s="989"/>
      <c r="CK117" s="1019"/>
      <c r="CL117" s="1020"/>
      <c r="CM117" s="990" t="s">
        <v>447</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448</v>
      </c>
      <c r="DH117" s="1033"/>
      <c r="DI117" s="1033"/>
      <c r="DJ117" s="1033"/>
      <c r="DK117" s="1034"/>
      <c r="DL117" s="1035" t="s">
        <v>122</v>
      </c>
      <c r="DM117" s="1033"/>
      <c r="DN117" s="1033"/>
      <c r="DO117" s="1033"/>
      <c r="DP117" s="1034"/>
      <c r="DQ117" s="1035" t="s">
        <v>122</v>
      </c>
      <c r="DR117" s="1033"/>
      <c r="DS117" s="1033"/>
      <c r="DT117" s="1033"/>
      <c r="DU117" s="1034"/>
      <c r="DV117" s="1036" t="s">
        <v>122</v>
      </c>
      <c r="DW117" s="1037"/>
      <c r="DX117" s="1037"/>
      <c r="DY117" s="1037"/>
      <c r="DZ117" s="1038"/>
    </row>
    <row r="118" spans="1:130" s="226" customFormat="1" ht="26.25" customHeight="1">
      <c r="A118" s="978" t="s">
        <v>420</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418</v>
      </c>
      <c r="AB118" s="959"/>
      <c r="AC118" s="959"/>
      <c r="AD118" s="959"/>
      <c r="AE118" s="960"/>
      <c r="AF118" s="958" t="s">
        <v>296</v>
      </c>
      <c r="AG118" s="959"/>
      <c r="AH118" s="959"/>
      <c r="AI118" s="959"/>
      <c r="AJ118" s="960"/>
      <c r="AK118" s="958" t="s">
        <v>295</v>
      </c>
      <c r="AL118" s="959"/>
      <c r="AM118" s="959"/>
      <c r="AN118" s="959"/>
      <c r="AO118" s="960"/>
      <c r="AP118" s="1045" t="s">
        <v>419</v>
      </c>
      <c r="AQ118" s="1046"/>
      <c r="AR118" s="1046"/>
      <c r="AS118" s="1046"/>
      <c r="AT118" s="1047"/>
      <c r="AU118" s="974"/>
      <c r="AV118" s="975"/>
      <c r="AW118" s="975"/>
      <c r="AX118" s="975"/>
      <c r="AY118" s="975"/>
      <c r="AZ118" s="1048" t="s">
        <v>449</v>
      </c>
      <c r="BA118" s="1039"/>
      <c r="BB118" s="1039"/>
      <c r="BC118" s="1039"/>
      <c r="BD118" s="1039"/>
      <c r="BE118" s="1039"/>
      <c r="BF118" s="1039"/>
      <c r="BG118" s="1039"/>
      <c r="BH118" s="1039"/>
      <c r="BI118" s="1039"/>
      <c r="BJ118" s="1039"/>
      <c r="BK118" s="1039"/>
      <c r="BL118" s="1039"/>
      <c r="BM118" s="1039"/>
      <c r="BN118" s="1039"/>
      <c r="BO118" s="1039"/>
      <c r="BP118" s="1040"/>
      <c r="BQ118" s="1071" t="s">
        <v>122</v>
      </c>
      <c r="BR118" s="1072"/>
      <c r="BS118" s="1072"/>
      <c r="BT118" s="1072"/>
      <c r="BU118" s="1072"/>
      <c r="BV118" s="1072" t="s">
        <v>122</v>
      </c>
      <c r="BW118" s="1072"/>
      <c r="BX118" s="1072"/>
      <c r="BY118" s="1072"/>
      <c r="BZ118" s="1072"/>
      <c r="CA118" s="1072" t="s">
        <v>379</v>
      </c>
      <c r="CB118" s="1072"/>
      <c r="CC118" s="1072"/>
      <c r="CD118" s="1072"/>
      <c r="CE118" s="1072"/>
      <c r="CF118" s="988" t="s">
        <v>122</v>
      </c>
      <c r="CG118" s="989"/>
      <c r="CH118" s="989"/>
      <c r="CI118" s="989"/>
      <c r="CJ118" s="989"/>
      <c r="CK118" s="1019"/>
      <c r="CL118" s="1020"/>
      <c r="CM118" s="990" t="s">
        <v>450</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122</v>
      </c>
      <c r="DH118" s="1033"/>
      <c r="DI118" s="1033"/>
      <c r="DJ118" s="1033"/>
      <c r="DK118" s="1034"/>
      <c r="DL118" s="1035" t="s">
        <v>122</v>
      </c>
      <c r="DM118" s="1033"/>
      <c r="DN118" s="1033"/>
      <c r="DO118" s="1033"/>
      <c r="DP118" s="1034"/>
      <c r="DQ118" s="1035" t="s">
        <v>122</v>
      </c>
      <c r="DR118" s="1033"/>
      <c r="DS118" s="1033"/>
      <c r="DT118" s="1033"/>
      <c r="DU118" s="1034"/>
      <c r="DV118" s="1036" t="s">
        <v>122</v>
      </c>
      <c r="DW118" s="1037"/>
      <c r="DX118" s="1037"/>
      <c r="DY118" s="1037"/>
      <c r="DZ118" s="1038"/>
    </row>
    <row r="119" spans="1:130" s="226" customFormat="1" ht="26.25" customHeight="1">
      <c r="A119" s="1132" t="s">
        <v>423</v>
      </c>
      <c r="B119" s="1018"/>
      <c r="C119" s="997" t="s">
        <v>424</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t="s">
        <v>379</v>
      </c>
      <c r="AB119" s="966"/>
      <c r="AC119" s="966"/>
      <c r="AD119" s="966"/>
      <c r="AE119" s="967"/>
      <c r="AF119" s="968" t="s">
        <v>122</v>
      </c>
      <c r="AG119" s="966"/>
      <c r="AH119" s="966"/>
      <c r="AI119" s="966"/>
      <c r="AJ119" s="967"/>
      <c r="AK119" s="968" t="s">
        <v>122</v>
      </c>
      <c r="AL119" s="966"/>
      <c r="AM119" s="966"/>
      <c r="AN119" s="966"/>
      <c r="AO119" s="967"/>
      <c r="AP119" s="969" t="s">
        <v>122</v>
      </c>
      <c r="AQ119" s="970"/>
      <c r="AR119" s="970"/>
      <c r="AS119" s="970"/>
      <c r="AT119" s="971"/>
      <c r="AU119" s="976"/>
      <c r="AV119" s="977"/>
      <c r="AW119" s="977"/>
      <c r="AX119" s="977"/>
      <c r="AY119" s="977"/>
      <c r="AZ119" s="257" t="s">
        <v>178</v>
      </c>
      <c r="BA119" s="257"/>
      <c r="BB119" s="257"/>
      <c r="BC119" s="257"/>
      <c r="BD119" s="257"/>
      <c r="BE119" s="257"/>
      <c r="BF119" s="257"/>
      <c r="BG119" s="257"/>
      <c r="BH119" s="257"/>
      <c r="BI119" s="257"/>
      <c r="BJ119" s="257"/>
      <c r="BK119" s="257"/>
      <c r="BL119" s="257"/>
      <c r="BM119" s="257"/>
      <c r="BN119" s="257"/>
      <c r="BO119" s="1049" t="s">
        <v>451</v>
      </c>
      <c r="BP119" s="1080"/>
      <c r="BQ119" s="1071">
        <v>21614427</v>
      </c>
      <c r="BR119" s="1072"/>
      <c r="BS119" s="1072"/>
      <c r="BT119" s="1072"/>
      <c r="BU119" s="1072"/>
      <c r="BV119" s="1072">
        <v>21523178</v>
      </c>
      <c r="BW119" s="1072"/>
      <c r="BX119" s="1072"/>
      <c r="BY119" s="1072"/>
      <c r="BZ119" s="1072"/>
      <c r="CA119" s="1072">
        <v>21151048</v>
      </c>
      <c r="CB119" s="1072"/>
      <c r="CC119" s="1072"/>
      <c r="CD119" s="1072"/>
      <c r="CE119" s="1072"/>
      <c r="CF119" s="1073"/>
      <c r="CG119" s="1074"/>
      <c r="CH119" s="1074"/>
      <c r="CI119" s="1074"/>
      <c r="CJ119" s="1075"/>
      <c r="CK119" s="1021"/>
      <c r="CL119" s="1022"/>
      <c r="CM119" s="1076" t="s">
        <v>452</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t="s">
        <v>122</v>
      </c>
      <c r="DH119" s="1058"/>
      <c r="DI119" s="1058"/>
      <c r="DJ119" s="1058"/>
      <c r="DK119" s="1059"/>
      <c r="DL119" s="1057" t="s">
        <v>122</v>
      </c>
      <c r="DM119" s="1058"/>
      <c r="DN119" s="1058"/>
      <c r="DO119" s="1058"/>
      <c r="DP119" s="1059"/>
      <c r="DQ119" s="1057">
        <v>36952</v>
      </c>
      <c r="DR119" s="1058"/>
      <c r="DS119" s="1058"/>
      <c r="DT119" s="1058"/>
      <c r="DU119" s="1059"/>
      <c r="DV119" s="1060">
        <v>0.4</v>
      </c>
      <c r="DW119" s="1061"/>
      <c r="DX119" s="1061"/>
      <c r="DY119" s="1061"/>
      <c r="DZ119" s="1062"/>
    </row>
    <row r="120" spans="1:130" s="226" customFormat="1" ht="26.25" customHeight="1">
      <c r="A120" s="1133"/>
      <c r="B120" s="1020"/>
      <c r="C120" s="990" t="s">
        <v>428</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122</v>
      </c>
      <c r="AB120" s="1033"/>
      <c r="AC120" s="1033"/>
      <c r="AD120" s="1033"/>
      <c r="AE120" s="1034"/>
      <c r="AF120" s="1035" t="s">
        <v>122</v>
      </c>
      <c r="AG120" s="1033"/>
      <c r="AH120" s="1033"/>
      <c r="AI120" s="1033"/>
      <c r="AJ120" s="1034"/>
      <c r="AK120" s="1035" t="s">
        <v>122</v>
      </c>
      <c r="AL120" s="1033"/>
      <c r="AM120" s="1033"/>
      <c r="AN120" s="1033"/>
      <c r="AO120" s="1034"/>
      <c r="AP120" s="1036" t="s">
        <v>122</v>
      </c>
      <c r="AQ120" s="1037"/>
      <c r="AR120" s="1037"/>
      <c r="AS120" s="1037"/>
      <c r="AT120" s="1038"/>
      <c r="AU120" s="1063" t="s">
        <v>453</v>
      </c>
      <c r="AV120" s="1064"/>
      <c r="AW120" s="1064"/>
      <c r="AX120" s="1064"/>
      <c r="AY120" s="1065"/>
      <c r="AZ120" s="1014" t="s">
        <v>454</v>
      </c>
      <c r="BA120" s="963"/>
      <c r="BB120" s="963"/>
      <c r="BC120" s="963"/>
      <c r="BD120" s="963"/>
      <c r="BE120" s="963"/>
      <c r="BF120" s="963"/>
      <c r="BG120" s="963"/>
      <c r="BH120" s="963"/>
      <c r="BI120" s="963"/>
      <c r="BJ120" s="963"/>
      <c r="BK120" s="963"/>
      <c r="BL120" s="963"/>
      <c r="BM120" s="963"/>
      <c r="BN120" s="963"/>
      <c r="BO120" s="963"/>
      <c r="BP120" s="964"/>
      <c r="BQ120" s="1000">
        <v>4838526</v>
      </c>
      <c r="BR120" s="1001"/>
      <c r="BS120" s="1001"/>
      <c r="BT120" s="1001"/>
      <c r="BU120" s="1001"/>
      <c r="BV120" s="1001">
        <v>4926698</v>
      </c>
      <c r="BW120" s="1001"/>
      <c r="BX120" s="1001"/>
      <c r="BY120" s="1001"/>
      <c r="BZ120" s="1001"/>
      <c r="CA120" s="1001">
        <v>4646455</v>
      </c>
      <c r="CB120" s="1001"/>
      <c r="CC120" s="1001"/>
      <c r="CD120" s="1001"/>
      <c r="CE120" s="1001"/>
      <c r="CF120" s="1015">
        <v>55.7</v>
      </c>
      <c r="CG120" s="1016"/>
      <c r="CH120" s="1016"/>
      <c r="CI120" s="1016"/>
      <c r="CJ120" s="1016"/>
      <c r="CK120" s="1081" t="s">
        <v>455</v>
      </c>
      <c r="CL120" s="1082"/>
      <c r="CM120" s="1082"/>
      <c r="CN120" s="1082"/>
      <c r="CO120" s="1083"/>
      <c r="CP120" s="1089" t="s">
        <v>456</v>
      </c>
      <c r="CQ120" s="1090"/>
      <c r="CR120" s="1090"/>
      <c r="CS120" s="1090"/>
      <c r="CT120" s="1090"/>
      <c r="CU120" s="1090"/>
      <c r="CV120" s="1090"/>
      <c r="CW120" s="1090"/>
      <c r="CX120" s="1090"/>
      <c r="CY120" s="1090"/>
      <c r="CZ120" s="1090"/>
      <c r="DA120" s="1090"/>
      <c r="DB120" s="1090"/>
      <c r="DC120" s="1090"/>
      <c r="DD120" s="1090"/>
      <c r="DE120" s="1090"/>
      <c r="DF120" s="1091"/>
      <c r="DG120" s="1000">
        <v>1544577</v>
      </c>
      <c r="DH120" s="1001"/>
      <c r="DI120" s="1001"/>
      <c r="DJ120" s="1001"/>
      <c r="DK120" s="1001"/>
      <c r="DL120" s="1001">
        <v>1458873</v>
      </c>
      <c r="DM120" s="1001"/>
      <c r="DN120" s="1001"/>
      <c r="DO120" s="1001"/>
      <c r="DP120" s="1001"/>
      <c r="DQ120" s="1001">
        <v>1339944</v>
      </c>
      <c r="DR120" s="1001"/>
      <c r="DS120" s="1001"/>
      <c r="DT120" s="1001"/>
      <c r="DU120" s="1001"/>
      <c r="DV120" s="1002">
        <v>16.100000000000001</v>
      </c>
      <c r="DW120" s="1002"/>
      <c r="DX120" s="1002"/>
      <c r="DY120" s="1002"/>
      <c r="DZ120" s="1003"/>
    </row>
    <row r="121" spans="1:130" s="226" customFormat="1" ht="26.25" customHeight="1">
      <c r="A121" s="1133"/>
      <c r="B121" s="1020"/>
      <c r="C121" s="1041" t="s">
        <v>457</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v>26463</v>
      </c>
      <c r="AB121" s="1033"/>
      <c r="AC121" s="1033"/>
      <c r="AD121" s="1033"/>
      <c r="AE121" s="1034"/>
      <c r="AF121" s="1035">
        <v>26463</v>
      </c>
      <c r="AG121" s="1033"/>
      <c r="AH121" s="1033"/>
      <c r="AI121" s="1033"/>
      <c r="AJ121" s="1034"/>
      <c r="AK121" s="1035">
        <v>26463</v>
      </c>
      <c r="AL121" s="1033"/>
      <c r="AM121" s="1033"/>
      <c r="AN121" s="1033"/>
      <c r="AO121" s="1034"/>
      <c r="AP121" s="1036">
        <v>0.3</v>
      </c>
      <c r="AQ121" s="1037"/>
      <c r="AR121" s="1037"/>
      <c r="AS121" s="1037"/>
      <c r="AT121" s="1038"/>
      <c r="AU121" s="1066"/>
      <c r="AV121" s="1067"/>
      <c r="AW121" s="1067"/>
      <c r="AX121" s="1067"/>
      <c r="AY121" s="1068"/>
      <c r="AZ121" s="1023" t="s">
        <v>458</v>
      </c>
      <c r="BA121" s="1024"/>
      <c r="BB121" s="1024"/>
      <c r="BC121" s="1024"/>
      <c r="BD121" s="1024"/>
      <c r="BE121" s="1024"/>
      <c r="BF121" s="1024"/>
      <c r="BG121" s="1024"/>
      <c r="BH121" s="1024"/>
      <c r="BI121" s="1024"/>
      <c r="BJ121" s="1024"/>
      <c r="BK121" s="1024"/>
      <c r="BL121" s="1024"/>
      <c r="BM121" s="1024"/>
      <c r="BN121" s="1024"/>
      <c r="BO121" s="1024"/>
      <c r="BP121" s="1025"/>
      <c r="BQ121" s="993">
        <v>372332</v>
      </c>
      <c r="BR121" s="994"/>
      <c r="BS121" s="994"/>
      <c r="BT121" s="994"/>
      <c r="BU121" s="994"/>
      <c r="BV121" s="994">
        <v>364530</v>
      </c>
      <c r="BW121" s="994"/>
      <c r="BX121" s="994"/>
      <c r="BY121" s="994"/>
      <c r="BZ121" s="994"/>
      <c r="CA121" s="994">
        <v>345725</v>
      </c>
      <c r="CB121" s="994"/>
      <c r="CC121" s="994"/>
      <c r="CD121" s="994"/>
      <c r="CE121" s="994"/>
      <c r="CF121" s="988">
        <v>4.0999999999999996</v>
      </c>
      <c r="CG121" s="989"/>
      <c r="CH121" s="989"/>
      <c r="CI121" s="989"/>
      <c r="CJ121" s="989"/>
      <c r="CK121" s="1084"/>
      <c r="CL121" s="1085"/>
      <c r="CM121" s="1085"/>
      <c r="CN121" s="1085"/>
      <c r="CO121" s="1086"/>
      <c r="CP121" s="1094" t="s">
        <v>459</v>
      </c>
      <c r="CQ121" s="1095"/>
      <c r="CR121" s="1095"/>
      <c r="CS121" s="1095"/>
      <c r="CT121" s="1095"/>
      <c r="CU121" s="1095"/>
      <c r="CV121" s="1095"/>
      <c r="CW121" s="1095"/>
      <c r="CX121" s="1095"/>
      <c r="CY121" s="1095"/>
      <c r="CZ121" s="1095"/>
      <c r="DA121" s="1095"/>
      <c r="DB121" s="1095"/>
      <c r="DC121" s="1095"/>
      <c r="DD121" s="1095"/>
      <c r="DE121" s="1095"/>
      <c r="DF121" s="1096"/>
      <c r="DG121" s="993">
        <v>1265132</v>
      </c>
      <c r="DH121" s="994"/>
      <c r="DI121" s="994"/>
      <c r="DJ121" s="994"/>
      <c r="DK121" s="994"/>
      <c r="DL121" s="994">
        <v>1138591</v>
      </c>
      <c r="DM121" s="994"/>
      <c r="DN121" s="994"/>
      <c r="DO121" s="994"/>
      <c r="DP121" s="994"/>
      <c r="DQ121" s="994">
        <v>1066412</v>
      </c>
      <c r="DR121" s="994"/>
      <c r="DS121" s="994"/>
      <c r="DT121" s="994"/>
      <c r="DU121" s="994"/>
      <c r="DV121" s="995">
        <v>12.8</v>
      </c>
      <c r="DW121" s="995"/>
      <c r="DX121" s="995"/>
      <c r="DY121" s="995"/>
      <c r="DZ121" s="996"/>
    </row>
    <row r="122" spans="1:130" s="226" customFormat="1" ht="26.25" customHeight="1">
      <c r="A122" s="1133"/>
      <c r="B122" s="1020"/>
      <c r="C122" s="990" t="s">
        <v>438</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v>4966</v>
      </c>
      <c r="AB122" s="1033"/>
      <c r="AC122" s="1033"/>
      <c r="AD122" s="1033"/>
      <c r="AE122" s="1034"/>
      <c r="AF122" s="1035">
        <v>1646</v>
      </c>
      <c r="AG122" s="1033"/>
      <c r="AH122" s="1033"/>
      <c r="AI122" s="1033"/>
      <c r="AJ122" s="1034"/>
      <c r="AK122" s="1035" t="s">
        <v>122</v>
      </c>
      <c r="AL122" s="1033"/>
      <c r="AM122" s="1033"/>
      <c r="AN122" s="1033"/>
      <c r="AO122" s="1034"/>
      <c r="AP122" s="1036" t="s">
        <v>122</v>
      </c>
      <c r="AQ122" s="1037"/>
      <c r="AR122" s="1037"/>
      <c r="AS122" s="1037"/>
      <c r="AT122" s="1038"/>
      <c r="AU122" s="1066"/>
      <c r="AV122" s="1067"/>
      <c r="AW122" s="1067"/>
      <c r="AX122" s="1067"/>
      <c r="AY122" s="1068"/>
      <c r="AZ122" s="1048" t="s">
        <v>460</v>
      </c>
      <c r="BA122" s="1039"/>
      <c r="BB122" s="1039"/>
      <c r="BC122" s="1039"/>
      <c r="BD122" s="1039"/>
      <c r="BE122" s="1039"/>
      <c r="BF122" s="1039"/>
      <c r="BG122" s="1039"/>
      <c r="BH122" s="1039"/>
      <c r="BI122" s="1039"/>
      <c r="BJ122" s="1039"/>
      <c r="BK122" s="1039"/>
      <c r="BL122" s="1039"/>
      <c r="BM122" s="1039"/>
      <c r="BN122" s="1039"/>
      <c r="BO122" s="1039"/>
      <c r="BP122" s="1040"/>
      <c r="BQ122" s="1071">
        <v>11864001</v>
      </c>
      <c r="BR122" s="1072"/>
      <c r="BS122" s="1072"/>
      <c r="BT122" s="1072"/>
      <c r="BU122" s="1072"/>
      <c r="BV122" s="1072">
        <v>11963606</v>
      </c>
      <c r="BW122" s="1072"/>
      <c r="BX122" s="1072"/>
      <c r="BY122" s="1072"/>
      <c r="BZ122" s="1072"/>
      <c r="CA122" s="1072">
        <v>11622701</v>
      </c>
      <c r="CB122" s="1072"/>
      <c r="CC122" s="1072"/>
      <c r="CD122" s="1072"/>
      <c r="CE122" s="1072"/>
      <c r="CF122" s="1092">
        <v>139.30000000000001</v>
      </c>
      <c r="CG122" s="1093"/>
      <c r="CH122" s="1093"/>
      <c r="CI122" s="1093"/>
      <c r="CJ122" s="1093"/>
      <c r="CK122" s="1084"/>
      <c r="CL122" s="1085"/>
      <c r="CM122" s="1085"/>
      <c r="CN122" s="1085"/>
      <c r="CO122" s="1086"/>
      <c r="CP122" s="1094" t="s">
        <v>393</v>
      </c>
      <c r="CQ122" s="1095"/>
      <c r="CR122" s="1095"/>
      <c r="CS122" s="1095"/>
      <c r="CT122" s="1095"/>
      <c r="CU122" s="1095"/>
      <c r="CV122" s="1095"/>
      <c r="CW122" s="1095"/>
      <c r="CX122" s="1095"/>
      <c r="CY122" s="1095"/>
      <c r="CZ122" s="1095"/>
      <c r="DA122" s="1095"/>
      <c r="DB122" s="1095"/>
      <c r="DC122" s="1095"/>
      <c r="DD122" s="1095"/>
      <c r="DE122" s="1095"/>
      <c r="DF122" s="1096"/>
      <c r="DG122" s="993">
        <v>302759</v>
      </c>
      <c r="DH122" s="994"/>
      <c r="DI122" s="994"/>
      <c r="DJ122" s="994"/>
      <c r="DK122" s="994"/>
      <c r="DL122" s="994">
        <v>322765</v>
      </c>
      <c r="DM122" s="994"/>
      <c r="DN122" s="994"/>
      <c r="DO122" s="994"/>
      <c r="DP122" s="994"/>
      <c r="DQ122" s="994">
        <v>289356</v>
      </c>
      <c r="DR122" s="994"/>
      <c r="DS122" s="994"/>
      <c r="DT122" s="994"/>
      <c r="DU122" s="994"/>
      <c r="DV122" s="995">
        <v>3.5</v>
      </c>
      <c r="DW122" s="995"/>
      <c r="DX122" s="995"/>
      <c r="DY122" s="995"/>
      <c r="DZ122" s="996"/>
    </row>
    <row r="123" spans="1:130" s="226" customFormat="1" ht="26.25" customHeight="1">
      <c r="A123" s="1133"/>
      <c r="B123" s="1020"/>
      <c r="C123" s="990" t="s">
        <v>444</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122</v>
      </c>
      <c r="AB123" s="1033"/>
      <c r="AC123" s="1033"/>
      <c r="AD123" s="1033"/>
      <c r="AE123" s="1034"/>
      <c r="AF123" s="1035" t="s">
        <v>122</v>
      </c>
      <c r="AG123" s="1033"/>
      <c r="AH123" s="1033"/>
      <c r="AI123" s="1033"/>
      <c r="AJ123" s="1034"/>
      <c r="AK123" s="1035" t="s">
        <v>122</v>
      </c>
      <c r="AL123" s="1033"/>
      <c r="AM123" s="1033"/>
      <c r="AN123" s="1033"/>
      <c r="AO123" s="1034"/>
      <c r="AP123" s="1036" t="s">
        <v>122</v>
      </c>
      <c r="AQ123" s="1037"/>
      <c r="AR123" s="1037"/>
      <c r="AS123" s="1037"/>
      <c r="AT123" s="1038"/>
      <c r="AU123" s="1069"/>
      <c r="AV123" s="1070"/>
      <c r="AW123" s="1070"/>
      <c r="AX123" s="1070"/>
      <c r="AY123" s="1070"/>
      <c r="AZ123" s="257" t="s">
        <v>178</v>
      </c>
      <c r="BA123" s="257"/>
      <c r="BB123" s="257"/>
      <c r="BC123" s="257"/>
      <c r="BD123" s="257"/>
      <c r="BE123" s="257"/>
      <c r="BF123" s="257"/>
      <c r="BG123" s="257"/>
      <c r="BH123" s="257"/>
      <c r="BI123" s="257"/>
      <c r="BJ123" s="257"/>
      <c r="BK123" s="257"/>
      <c r="BL123" s="257"/>
      <c r="BM123" s="257"/>
      <c r="BN123" s="257"/>
      <c r="BO123" s="1049" t="s">
        <v>461</v>
      </c>
      <c r="BP123" s="1080"/>
      <c r="BQ123" s="1139">
        <v>17074859</v>
      </c>
      <c r="BR123" s="1140"/>
      <c r="BS123" s="1140"/>
      <c r="BT123" s="1140"/>
      <c r="BU123" s="1140"/>
      <c r="BV123" s="1140">
        <v>17254834</v>
      </c>
      <c r="BW123" s="1140"/>
      <c r="BX123" s="1140"/>
      <c r="BY123" s="1140"/>
      <c r="BZ123" s="1140"/>
      <c r="CA123" s="1140">
        <v>16614881</v>
      </c>
      <c r="CB123" s="1140"/>
      <c r="CC123" s="1140"/>
      <c r="CD123" s="1140"/>
      <c r="CE123" s="1140"/>
      <c r="CF123" s="1073"/>
      <c r="CG123" s="1074"/>
      <c r="CH123" s="1074"/>
      <c r="CI123" s="1074"/>
      <c r="CJ123" s="1075"/>
      <c r="CK123" s="1084"/>
      <c r="CL123" s="1085"/>
      <c r="CM123" s="1085"/>
      <c r="CN123" s="1085"/>
      <c r="CO123" s="1086"/>
      <c r="CP123" s="1094" t="s">
        <v>391</v>
      </c>
      <c r="CQ123" s="1095"/>
      <c r="CR123" s="1095"/>
      <c r="CS123" s="1095"/>
      <c r="CT123" s="1095"/>
      <c r="CU123" s="1095"/>
      <c r="CV123" s="1095"/>
      <c r="CW123" s="1095"/>
      <c r="CX123" s="1095"/>
      <c r="CY123" s="1095"/>
      <c r="CZ123" s="1095"/>
      <c r="DA123" s="1095"/>
      <c r="DB123" s="1095"/>
      <c r="DC123" s="1095"/>
      <c r="DD123" s="1095"/>
      <c r="DE123" s="1095"/>
      <c r="DF123" s="1096"/>
      <c r="DG123" s="1032" t="s">
        <v>122</v>
      </c>
      <c r="DH123" s="1033"/>
      <c r="DI123" s="1033"/>
      <c r="DJ123" s="1033"/>
      <c r="DK123" s="1034"/>
      <c r="DL123" s="1035" t="s">
        <v>122</v>
      </c>
      <c r="DM123" s="1033"/>
      <c r="DN123" s="1033"/>
      <c r="DO123" s="1033"/>
      <c r="DP123" s="1034"/>
      <c r="DQ123" s="1035" t="s">
        <v>462</v>
      </c>
      <c r="DR123" s="1033"/>
      <c r="DS123" s="1033"/>
      <c r="DT123" s="1033"/>
      <c r="DU123" s="1034"/>
      <c r="DV123" s="1036" t="s">
        <v>122</v>
      </c>
      <c r="DW123" s="1037"/>
      <c r="DX123" s="1037"/>
      <c r="DY123" s="1037"/>
      <c r="DZ123" s="1038"/>
    </row>
    <row r="124" spans="1:130" s="226" customFormat="1" ht="26.25" customHeight="1" thickBot="1">
      <c r="A124" s="1133"/>
      <c r="B124" s="1020"/>
      <c r="C124" s="990" t="s">
        <v>447</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122</v>
      </c>
      <c r="AB124" s="1033"/>
      <c r="AC124" s="1033"/>
      <c r="AD124" s="1033"/>
      <c r="AE124" s="1034"/>
      <c r="AF124" s="1035" t="s">
        <v>379</v>
      </c>
      <c r="AG124" s="1033"/>
      <c r="AH124" s="1033"/>
      <c r="AI124" s="1033"/>
      <c r="AJ124" s="1034"/>
      <c r="AK124" s="1035" t="s">
        <v>122</v>
      </c>
      <c r="AL124" s="1033"/>
      <c r="AM124" s="1033"/>
      <c r="AN124" s="1033"/>
      <c r="AO124" s="1034"/>
      <c r="AP124" s="1036" t="s">
        <v>379</v>
      </c>
      <c r="AQ124" s="1037"/>
      <c r="AR124" s="1037"/>
      <c r="AS124" s="1037"/>
      <c r="AT124" s="1038"/>
      <c r="AU124" s="1135" t="s">
        <v>463</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53.5</v>
      </c>
      <c r="BR124" s="1102"/>
      <c r="BS124" s="1102"/>
      <c r="BT124" s="1102"/>
      <c r="BU124" s="1102"/>
      <c r="BV124" s="1102">
        <v>52.1</v>
      </c>
      <c r="BW124" s="1102"/>
      <c r="BX124" s="1102"/>
      <c r="BY124" s="1102"/>
      <c r="BZ124" s="1102"/>
      <c r="CA124" s="1102">
        <v>54.3</v>
      </c>
      <c r="CB124" s="1102"/>
      <c r="CC124" s="1102"/>
      <c r="CD124" s="1102"/>
      <c r="CE124" s="1102"/>
      <c r="CF124" s="1103"/>
      <c r="CG124" s="1104"/>
      <c r="CH124" s="1104"/>
      <c r="CI124" s="1104"/>
      <c r="CJ124" s="1105"/>
      <c r="CK124" s="1087"/>
      <c r="CL124" s="1087"/>
      <c r="CM124" s="1087"/>
      <c r="CN124" s="1087"/>
      <c r="CO124" s="1088"/>
      <c r="CP124" s="1094" t="s">
        <v>464</v>
      </c>
      <c r="CQ124" s="1095"/>
      <c r="CR124" s="1095"/>
      <c r="CS124" s="1095"/>
      <c r="CT124" s="1095"/>
      <c r="CU124" s="1095"/>
      <c r="CV124" s="1095"/>
      <c r="CW124" s="1095"/>
      <c r="CX124" s="1095"/>
      <c r="CY124" s="1095"/>
      <c r="CZ124" s="1095"/>
      <c r="DA124" s="1095"/>
      <c r="DB124" s="1095"/>
      <c r="DC124" s="1095"/>
      <c r="DD124" s="1095"/>
      <c r="DE124" s="1095"/>
      <c r="DF124" s="1096"/>
      <c r="DG124" s="1079" t="s">
        <v>379</v>
      </c>
      <c r="DH124" s="1058"/>
      <c r="DI124" s="1058"/>
      <c r="DJ124" s="1058"/>
      <c r="DK124" s="1059"/>
      <c r="DL124" s="1057" t="s">
        <v>379</v>
      </c>
      <c r="DM124" s="1058"/>
      <c r="DN124" s="1058"/>
      <c r="DO124" s="1058"/>
      <c r="DP124" s="1059"/>
      <c r="DQ124" s="1057" t="s">
        <v>122</v>
      </c>
      <c r="DR124" s="1058"/>
      <c r="DS124" s="1058"/>
      <c r="DT124" s="1058"/>
      <c r="DU124" s="1059"/>
      <c r="DV124" s="1060" t="s">
        <v>122</v>
      </c>
      <c r="DW124" s="1061"/>
      <c r="DX124" s="1061"/>
      <c r="DY124" s="1061"/>
      <c r="DZ124" s="1062"/>
    </row>
    <row r="125" spans="1:130" s="226" customFormat="1" ht="26.25" customHeight="1">
      <c r="A125" s="1133"/>
      <c r="B125" s="1020"/>
      <c r="C125" s="990" t="s">
        <v>450</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379</v>
      </c>
      <c r="AB125" s="1033"/>
      <c r="AC125" s="1033"/>
      <c r="AD125" s="1033"/>
      <c r="AE125" s="1034"/>
      <c r="AF125" s="1035" t="s">
        <v>379</v>
      </c>
      <c r="AG125" s="1033"/>
      <c r="AH125" s="1033"/>
      <c r="AI125" s="1033"/>
      <c r="AJ125" s="1034"/>
      <c r="AK125" s="1035" t="s">
        <v>379</v>
      </c>
      <c r="AL125" s="1033"/>
      <c r="AM125" s="1033"/>
      <c r="AN125" s="1033"/>
      <c r="AO125" s="1034"/>
      <c r="AP125" s="1036" t="s">
        <v>122</v>
      </c>
      <c r="AQ125" s="1037"/>
      <c r="AR125" s="1037"/>
      <c r="AS125" s="1037"/>
      <c r="AT125" s="103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7" t="s">
        <v>465</v>
      </c>
      <c r="CL125" s="1082"/>
      <c r="CM125" s="1082"/>
      <c r="CN125" s="1082"/>
      <c r="CO125" s="1083"/>
      <c r="CP125" s="1014" t="s">
        <v>466</v>
      </c>
      <c r="CQ125" s="963"/>
      <c r="CR125" s="963"/>
      <c r="CS125" s="963"/>
      <c r="CT125" s="963"/>
      <c r="CU125" s="963"/>
      <c r="CV125" s="963"/>
      <c r="CW125" s="963"/>
      <c r="CX125" s="963"/>
      <c r="CY125" s="963"/>
      <c r="CZ125" s="963"/>
      <c r="DA125" s="963"/>
      <c r="DB125" s="963"/>
      <c r="DC125" s="963"/>
      <c r="DD125" s="963"/>
      <c r="DE125" s="963"/>
      <c r="DF125" s="964"/>
      <c r="DG125" s="1000" t="s">
        <v>122</v>
      </c>
      <c r="DH125" s="1001"/>
      <c r="DI125" s="1001"/>
      <c r="DJ125" s="1001"/>
      <c r="DK125" s="1001"/>
      <c r="DL125" s="1001" t="s">
        <v>379</v>
      </c>
      <c r="DM125" s="1001"/>
      <c r="DN125" s="1001"/>
      <c r="DO125" s="1001"/>
      <c r="DP125" s="1001"/>
      <c r="DQ125" s="1001" t="s">
        <v>379</v>
      </c>
      <c r="DR125" s="1001"/>
      <c r="DS125" s="1001"/>
      <c r="DT125" s="1001"/>
      <c r="DU125" s="1001"/>
      <c r="DV125" s="1002" t="s">
        <v>122</v>
      </c>
      <c r="DW125" s="1002"/>
      <c r="DX125" s="1002"/>
      <c r="DY125" s="1002"/>
      <c r="DZ125" s="1003"/>
    </row>
    <row r="126" spans="1:130" s="226" customFormat="1" ht="26.25" customHeight="1" thickBot="1">
      <c r="A126" s="1133"/>
      <c r="B126" s="1020"/>
      <c r="C126" s="990" t="s">
        <v>452</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462</v>
      </c>
      <c r="AB126" s="1033"/>
      <c r="AC126" s="1033"/>
      <c r="AD126" s="1033"/>
      <c r="AE126" s="1034"/>
      <c r="AF126" s="1035" t="s">
        <v>379</v>
      </c>
      <c r="AG126" s="1033"/>
      <c r="AH126" s="1033"/>
      <c r="AI126" s="1033"/>
      <c r="AJ126" s="1034"/>
      <c r="AK126" s="1035">
        <v>7416</v>
      </c>
      <c r="AL126" s="1033"/>
      <c r="AM126" s="1033"/>
      <c r="AN126" s="1033"/>
      <c r="AO126" s="1034"/>
      <c r="AP126" s="1036">
        <v>0.1</v>
      </c>
      <c r="AQ126" s="1037"/>
      <c r="AR126" s="1037"/>
      <c r="AS126" s="1037"/>
      <c r="AT126" s="103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8"/>
      <c r="CL126" s="1085"/>
      <c r="CM126" s="1085"/>
      <c r="CN126" s="1085"/>
      <c r="CO126" s="1086"/>
      <c r="CP126" s="1023" t="s">
        <v>467</v>
      </c>
      <c r="CQ126" s="1024"/>
      <c r="CR126" s="1024"/>
      <c r="CS126" s="1024"/>
      <c r="CT126" s="1024"/>
      <c r="CU126" s="1024"/>
      <c r="CV126" s="1024"/>
      <c r="CW126" s="1024"/>
      <c r="CX126" s="1024"/>
      <c r="CY126" s="1024"/>
      <c r="CZ126" s="1024"/>
      <c r="DA126" s="1024"/>
      <c r="DB126" s="1024"/>
      <c r="DC126" s="1024"/>
      <c r="DD126" s="1024"/>
      <c r="DE126" s="1024"/>
      <c r="DF126" s="1025"/>
      <c r="DG126" s="993" t="s">
        <v>379</v>
      </c>
      <c r="DH126" s="994"/>
      <c r="DI126" s="994"/>
      <c r="DJ126" s="994"/>
      <c r="DK126" s="994"/>
      <c r="DL126" s="994" t="s">
        <v>379</v>
      </c>
      <c r="DM126" s="994"/>
      <c r="DN126" s="994"/>
      <c r="DO126" s="994"/>
      <c r="DP126" s="994"/>
      <c r="DQ126" s="994" t="s">
        <v>379</v>
      </c>
      <c r="DR126" s="994"/>
      <c r="DS126" s="994"/>
      <c r="DT126" s="994"/>
      <c r="DU126" s="994"/>
      <c r="DV126" s="995" t="s">
        <v>379</v>
      </c>
      <c r="DW126" s="995"/>
      <c r="DX126" s="995"/>
      <c r="DY126" s="995"/>
      <c r="DZ126" s="996"/>
    </row>
    <row r="127" spans="1:130" s="226" customFormat="1" ht="26.25" customHeight="1">
      <c r="A127" s="1134"/>
      <c r="B127" s="1022"/>
      <c r="C127" s="1076" t="s">
        <v>468</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v>41676</v>
      </c>
      <c r="AB127" s="1033"/>
      <c r="AC127" s="1033"/>
      <c r="AD127" s="1033"/>
      <c r="AE127" s="1034"/>
      <c r="AF127" s="1035">
        <v>36308</v>
      </c>
      <c r="AG127" s="1033"/>
      <c r="AH127" s="1033"/>
      <c r="AI127" s="1033"/>
      <c r="AJ127" s="1034"/>
      <c r="AK127" s="1035">
        <v>33241</v>
      </c>
      <c r="AL127" s="1033"/>
      <c r="AM127" s="1033"/>
      <c r="AN127" s="1033"/>
      <c r="AO127" s="1034"/>
      <c r="AP127" s="1036">
        <v>0.4</v>
      </c>
      <c r="AQ127" s="1037"/>
      <c r="AR127" s="1037"/>
      <c r="AS127" s="1037"/>
      <c r="AT127" s="1038"/>
      <c r="AU127" s="262"/>
      <c r="AV127" s="262"/>
      <c r="AW127" s="262"/>
      <c r="AX127" s="1106" t="s">
        <v>469</v>
      </c>
      <c r="AY127" s="1107"/>
      <c r="AZ127" s="1107"/>
      <c r="BA127" s="1107"/>
      <c r="BB127" s="1107"/>
      <c r="BC127" s="1107"/>
      <c r="BD127" s="1107"/>
      <c r="BE127" s="1108"/>
      <c r="BF127" s="1109" t="s">
        <v>470</v>
      </c>
      <c r="BG127" s="1107"/>
      <c r="BH127" s="1107"/>
      <c r="BI127" s="1107"/>
      <c r="BJ127" s="1107"/>
      <c r="BK127" s="1107"/>
      <c r="BL127" s="1108"/>
      <c r="BM127" s="1109" t="s">
        <v>471</v>
      </c>
      <c r="BN127" s="1107"/>
      <c r="BO127" s="1107"/>
      <c r="BP127" s="1107"/>
      <c r="BQ127" s="1107"/>
      <c r="BR127" s="1107"/>
      <c r="BS127" s="1108"/>
      <c r="BT127" s="1109" t="s">
        <v>472</v>
      </c>
      <c r="BU127" s="1107"/>
      <c r="BV127" s="1107"/>
      <c r="BW127" s="1107"/>
      <c r="BX127" s="1107"/>
      <c r="BY127" s="1107"/>
      <c r="BZ127" s="1131"/>
      <c r="CA127" s="262"/>
      <c r="CB127" s="262"/>
      <c r="CC127" s="262"/>
      <c r="CD127" s="263"/>
      <c r="CE127" s="263"/>
      <c r="CF127" s="263"/>
      <c r="CG127" s="260"/>
      <c r="CH127" s="260"/>
      <c r="CI127" s="260"/>
      <c r="CJ127" s="261"/>
      <c r="CK127" s="1098"/>
      <c r="CL127" s="1085"/>
      <c r="CM127" s="1085"/>
      <c r="CN127" s="1085"/>
      <c r="CO127" s="1086"/>
      <c r="CP127" s="1023" t="s">
        <v>473</v>
      </c>
      <c r="CQ127" s="1024"/>
      <c r="CR127" s="1024"/>
      <c r="CS127" s="1024"/>
      <c r="CT127" s="1024"/>
      <c r="CU127" s="1024"/>
      <c r="CV127" s="1024"/>
      <c r="CW127" s="1024"/>
      <c r="CX127" s="1024"/>
      <c r="CY127" s="1024"/>
      <c r="CZ127" s="1024"/>
      <c r="DA127" s="1024"/>
      <c r="DB127" s="1024"/>
      <c r="DC127" s="1024"/>
      <c r="DD127" s="1024"/>
      <c r="DE127" s="1024"/>
      <c r="DF127" s="1025"/>
      <c r="DG127" s="993" t="s">
        <v>122</v>
      </c>
      <c r="DH127" s="994"/>
      <c r="DI127" s="994"/>
      <c r="DJ127" s="994"/>
      <c r="DK127" s="994"/>
      <c r="DL127" s="994" t="s">
        <v>379</v>
      </c>
      <c r="DM127" s="994"/>
      <c r="DN127" s="994"/>
      <c r="DO127" s="994"/>
      <c r="DP127" s="994"/>
      <c r="DQ127" s="994" t="s">
        <v>122</v>
      </c>
      <c r="DR127" s="994"/>
      <c r="DS127" s="994"/>
      <c r="DT127" s="994"/>
      <c r="DU127" s="994"/>
      <c r="DV127" s="995" t="s">
        <v>122</v>
      </c>
      <c r="DW127" s="995"/>
      <c r="DX127" s="995"/>
      <c r="DY127" s="995"/>
      <c r="DZ127" s="996"/>
    </row>
    <row r="128" spans="1:130" s="226" customFormat="1" ht="26.25" customHeight="1" thickBot="1">
      <c r="A128" s="1117" t="s">
        <v>474</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475</v>
      </c>
      <c r="X128" s="1119"/>
      <c r="Y128" s="1119"/>
      <c r="Z128" s="1120"/>
      <c r="AA128" s="1121">
        <v>48574</v>
      </c>
      <c r="AB128" s="1122"/>
      <c r="AC128" s="1122"/>
      <c r="AD128" s="1122"/>
      <c r="AE128" s="1123"/>
      <c r="AF128" s="1124">
        <v>54976</v>
      </c>
      <c r="AG128" s="1122"/>
      <c r="AH128" s="1122"/>
      <c r="AI128" s="1122"/>
      <c r="AJ128" s="1123"/>
      <c r="AK128" s="1124">
        <v>51037</v>
      </c>
      <c r="AL128" s="1122"/>
      <c r="AM128" s="1122"/>
      <c r="AN128" s="1122"/>
      <c r="AO128" s="1123"/>
      <c r="AP128" s="1125"/>
      <c r="AQ128" s="1126"/>
      <c r="AR128" s="1126"/>
      <c r="AS128" s="1126"/>
      <c r="AT128" s="1127"/>
      <c r="AU128" s="262"/>
      <c r="AV128" s="262"/>
      <c r="AW128" s="262"/>
      <c r="AX128" s="962" t="s">
        <v>476</v>
      </c>
      <c r="AY128" s="963"/>
      <c r="AZ128" s="963"/>
      <c r="BA128" s="963"/>
      <c r="BB128" s="963"/>
      <c r="BC128" s="963"/>
      <c r="BD128" s="963"/>
      <c r="BE128" s="964"/>
      <c r="BF128" s="1128" t="s">
        <v>122</v>
      </c>
      <c r="BG128" s="1129"/>
      <c r="BH128" s="1129"/>
      <c r="BI128" s="1129"/>
      <c r="BJ128" s="1129"/>
      <c r="BK128" s="1129"/>
      <c r="BL128" s="1130"/>
      <c r="BM128" s="1128">
        <v>13.38</v>
      </c>
      <c r="BN128" s="1129"/>
      <c r="BO128" s="1129"/>
      <c r="BP128" s="1129"/>
      <c r="BQ128" s="1129"/>
      <c r="BR128" s="1129"/>
      <c r="BS128" s="1130"/>
      <c r="BT128" s="1128">
        <v>20</v>
      </c>
      <c r="BU128" s="1129"/>
      <c r="BV128" s="1129"/>
      <c r="BW128" s="1129"/>
      <c r="BX128" s="1129"/>
      <c r="BY128" s="1129"/>
      <c r="BZ128" s="1153"/>
      <c r="CA128" s="263"/>
      <c r="CB128" s="263"/>
      <c r="CC128" s="263"/>
      <c r="CD128" s="263"/>
      <c r="CE128" s="263"/>
      <c r="CF128" s="263"/>
      <c r="CG128" s="260"/>
      <c r="CH128" s="260"/>
      <c r="CI128" s="260"/>
      <c r="CJ128" s="261"/>
      <c r="CK128" s="1099"/>
      <c r="CL128" s="1100"/>
      <c r="CM128" s="1100"/>
      <c r="CN128" s="1100"/>
      <c r="CO128" s="1101"/>
      <c r="CP128" s="1110" t="s">
        <v>477</v>
      </c>
      <c r="CQ128" s="1111"/>
      <c r="CR128" s="1111"/>
      <c r="CS128" s="1111"/>
      <c r="CT128" s="1111"/>
      <c r="CU128" s="1111"/>
      <c r="CV128" s="1111"/>
      <c r="CW128" s="1111"/>
      <c r="CX128" s="1111"/>
      <c r="CY128" s="1111"/>
      <c r="CZ128" s="1111"/>
      <c r="DA128" s="1111"/>
      <c r="DB128" s="1111"/>
      <c r="DC128" s="1111"/>
      <c r="DD128" s="1111"/>
      <c r="DE128" s="1111"/>
      <c r="DF128" s="1112"/>
      <c r="DG128" s="1113" t="s">
        <v>379</v>
      </c>
      <c r="DH128" s="1114"/>
      <c r="DI128" s="1114"/>
      <c r="DJ128" s="1114"/>
      <c r="DK128" s="1114"/>
      <c r="DL128" s="1114" t="s">
        <v>122</v>
      </c>
      <c r="DM128" s="1114"/>
      <c r="DN128" s="1114"/>
      <c r="DO128" s="1114"/>
      <c r="DP128" s="1114"/>
      <c r="DQ128" s="1114" t="s">
        <v>122</v>
      </c>
      <c r="DR128" s="1114"/>
      <c r="DS128" s="1114"/>
      <c r="DT128" s="1114"/>
      <c r="DU128" s="1114"/>
      <c r="DV128" s="1115" t="s">
        <v>379</v>
      </c>
      <c r="DW128" s="1115"/>
      <c r="DX128" s="1115"/>
      <c r="DY128" s="1115"/>
      <c r="DZ128" s="1116"/>
    </row>
    <row r="129" spans="1:131" s="226" customFormat="1" ht="26.25" customHeight="1">
      <c r="A129" s="1004" t="s">
        <v>100</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478</v>
      </c>
      <c r="X129" s="1148"/>
      <c r="Y129" s="1148"/>
      <c r="Z129" s="1149"/>
      <c r="AA129" s="1032">
        <v>9868651</v>
      </c>
      <c r="AB129" s="1033"/>
      <c r="AC129" s="1033"/>
      <c r="AD129" s="1033"/>
      <c r="AE129" s="1034"/>
      <c r="AF129" s="1035">
        <v>9557106</v>
      </c>
      <c r="AG129" s="1033"/>
      <c r="AH129" s="1033"/>
      <c r="AI129" s="1033"/>
      <c r="AJ129" s="1034"/>
      <c r="AK129" s="1035">
        <v>9724470</v>
      </c>
      <c r="AL129" s="1033"/>
      <c r="AM129" s="1033"/>
      <c r="AN129" s="1033"/>
      <c r="AO129" s="1034"/>
      <c r="AP129" s="1150"/>
      <c r="AQ129" s="1151"/>
      <c r="AR129" s="1151"/>
      <c r="AS129" s="1151"/>
      <c r="AT129" s="1152"/>
      <c r="AU129" s="264"/>
      <c r="AV129" s="264"/>
      <c r="AW129" s="264"/>
      <c r="AX129" s="1141" t="s">
        <v>479</v>
      </c>
      <c r="AY129" s="1024"/>
      <c r="AZ129" s="1024"/>
      <c r="BA129" s="1024"/>
      <c r="BB129" s="1024"/>
      <c r="BC129" s="1024"/>
      <c r="BD129" s="1024"/>
      <c r="BE129" s="1025"/>
      <c r="BF129" s="1142" t="s">
        <v>122</v>
      </c>
      <c r="BG129" s="1143"/>
      <c r="BH129" s="1143"/>
      <c r="BI129" s="1143"/>
      <c r="BJ129" s="1143"/>
      <c r="BK129" s="1143"/>
      <c r="BL129" s="1144"/>
      <c r="BM129" s="1142">
        <v>18.38</v>
      </c>
      <c r="BN129" s="1143"/>
      <c r="BO129" s="1143"/>
      <c r="BP129" s="1143"/>
      <c r="BQ129" s="1143"/>
      <c r="BR129" s="1143"/>
      <c r="BS129" s="1144"/>
      <c r="BT129" s="1142">
        <v>30</v>
      </c>
      <c r="BU129" s="1145"/>
      <c r="BV129" s="1145"/>
      <c r="BW129" s="1145"/>
      <c r="BX129" s="1145"/>
      <c r="BY129" s="1145"/>
      <c r="BZ129" s="114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4" t="s">
        <v>480</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481</v>
      </c>
      <c r="X130" s="1148"/>
      <c r="Y130" s="1148"/>
      <c r="Z130" s="1149"/>
      <c r="AA130" s="1032">
        <v>1398218</v>
      </c>
      <c r="AB130" s="1033"/>
      <c r="AC130" s="1033"/>
      <c r="AD130" s="1033"/>
      <c r="AE130" s="1034"/>
      <c r="AF130" s="1035">
        <v>1375306</v>
      </c>
      <c r="AG130" s="1033"/>
      <c r="AH130" s="1033"/>
      <c r="AI130" s="1033"/>
      <c r="AJ130" s="1034"/>
      <c r="AK130" s="1035">
        <v>1379950</v>
      </c>
      <c r="AL130" s="1033"/>
      <c r="AM130" s="1033"/>
      <c r="AN130" s="1033"/>
      <c r="AO130" s="1034"/>
      <c r="AP130" s="1150"/>
      <c r="AQ130" s="1151"/>
      <c r="AR130" s="1151"/>
      <c r="AS130" s="1151"/>
      <c r="AT130" s="1152"/>
      <c r="AU130" s="264"/>
      <c r="AV130" s="264"/>
      <c r="AW130" s="264"/>
      <c r="AX130" s="1141" t="s">
        <v>482</v>
      </c>
      <c r="AY130" s="1024"/>
      <c r="AZ130" s="1024"/>
      <c r="BA130" s="1024"/>
      <c r="BB130" s="1024"/>
      <c r="BC130" s="1024"/>
      <c r="BD130" s="1024"/>
      <c r="BE130" s="1025"/>
      <c r="BF130" s="1178">
        <v>11.4</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483</v>
      </c>
      <c r="X131" s="1186"/>
      <c r="Y131" s="1186"/>
      <c r="Z131" s="1187"/>
      <c r="AA131" s="1079">
        <v>8470433</v>
      </c>
      <c r="AB131" s="1058"/>
      <c r="AC131" s="1058"/>
      <c r="AD131" s="1058"/>
      <c r="AE131" s="1059"/>
      <c r="AF131" s="1057">
        <v>8181800</v>
      </c>
      <c r="AG131" s="1058"/>
      <c r="AH131" s="1058"/>
      <c r="AI131" s="1058"/>
      <c r="AJ131" s="1059"/>
      <c r="AK131" s="1057">
        <v>8344520</v>
      </c>
      <c r="AL131" s="1058"/>
      <c r="AM131" s="1058"/>
      <c r="AN131" s="1058"/>
      <c r="AO131" s="1059"/>
      <c r="AP131" s="1188"/>
      <c r="AQ131" s="1189"/>
      <c r="AR131" s="1189"/>
      <c r="AS131" s="1189"/>
      <c r="AT131" s="1190"/>
      <c r="AU131" s="264"/>
      <c r="AV131" s="264"/>
      <c r="AW131" s="264"/>
      <c r="AX131" s="1160" t="s">
        <v>484</v>
      </c>
      <c r="AY131" s="1111"/>
      <c r="AZ131" s="1111"/>
      <c r="BA131" s="1111"/>
      <c r="BB131" s="1111"/>
      <c r="BC131" s="1111"/>
      <c r="BD131" s="1111"/>
      <c r="BE131" s="1112"/>
      <c r="BF131" s="1161">
        <v>54.3</v>
      </c>
      <c r="BG131" s="1162"/>
      <c r="BH131" s="1162"/>
      <c r="BI131" s="1162"/>
      <c r="BJ131" s="1162"/>
      <c r="BK131" s="1162"/>
      <c r="BL131" s="1163"/>
      <c r="BM131" s="1161">
        <v>350</v>
      </c>
      <c r="BN131" s="1162"/>
      <c r="BO131" s="1162"/>
      <c r="BP131" s="1162"/>
      <c r="BQ131" s="1162"/>
      <c r="BR131" s="1162"/>
      <c r="BS131" s="1163"/>
      <c r="BT131" s="1164"/>
      <c r="BU131" s="1165"/>
      <c r="BV131" s="1165"/>
      <c r="BW131" s="1165"/>
      <c r="BX131" s="1165"/>
      <c r="BY131" s="1165"/>
      <c r="BZ131" s="116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7" t="s">
        <v>485</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486</v>
      </c>
      <c r="W132" s="1171"/>
      <c r="X132" s="1171"/>
      <c r="Y132" s="1171"/>
      <c r="Z132" s="1172"/>
      <c r="AA132" s="1173">
        <v>11.429380289999999</v>
      </c>
      <c r="AB132" s="1174"/>
      <c r="AC132" s="1174"/>
      <c r="AD132" s="1174"/>
      <c r="AE132" s="1175"/>
      <c r="AF132" s="1176">
        <v>11.56026791</v>
      </c>
      <c r="AG132" s="1174"/>
      <c r="AH132" s="1174"/>
      <c r="AI132" s="1174"/>
      <c r="AJ132" s="1175"/>
      <c r="AK132" s="1176">
        <v>11.28399237</v>
      </c>
      <c r="AL132" s="1174"/>
      <c r="AM132" s="1174"/>
      <c r="AN132" s="1174"/>
      <c r="AO132" s="1175"/>
      <c r="AP132" s="1073"/>
      <c r="AQ132" s="1074"/>
      <c r="AR132" s="1074"/>
      <c r="AS132" s="1074"/>
      <c r="AT132" s="117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487</v>
      </c>
      <c r="W133" s="1154"/>
      <c r="X133" s="1154"/>
      <c r="Y133" s="1154"/>
      <c r="Z133" s="1155"/>
      <c r="AA133" s="1156">
        <v>11.8</v>
      </c>
      <c r="AB133" s="1157"/>
      <c r="AC133" s="1157"/>
      <c r="AD133" s="1157"/>
      <c r="AE133" s="1158"/>
      <c r="AF133" s="1156">
        <v>11.6</v>
      </c>
      <c r="AG133" s="1157"/>
      <c r="AH133" s="1157"/>
      <c r="AI133" s="1157"/>
      <c r="AJ133" s="1158"/>
      <c r="AK133" s="1156">
        <v>11.4</v>
      </c>
      <c r="AL133" s="1157"/>
      <c r="AM133" s="1157"/>
      <c r="AN133" s="1157"/>
      <c r="AO133" s="1158"/>
      <c r="AP133" s="1103"/>
      <c r="AQ133" s="1104"/>
      <c r="AR133" s="1104"/>
      <c r="AS133" s="1104"/>
      <c r="AT133" s="115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wy4CpLkePysu+TsfJAt4D2PN+I/EGVJk/7WWBXs4bJEzjY3s5rAua6tU/kLhi/ZfEgnSpae/myIgrlV+vVGeQ==" saltValue="KbFnubTw52ORr63GrvSh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M//OmuUz90RfjTPMhJlBanGQkxlcMPadR9z1DTFU8Y/twXAWKL5QeZI7KgB7RY7gBJC+y4UFtEN2x0j6QXf7Q==" saltValue="anxnvGq4qb4QUXv2n92W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mb8bL/JArx/GeuZhe0CwfXa/jB399TqXAUlpeE/AXVHiEWbD9bXUPc1/rnYsiKDjUn18lAg0oQCkflf+UuVMw==" saltValue="p8CwXm+4fW003Lv4kdYQq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6" t="s">
        <v>496</v>
      </c>
      <c r="AL9" s="1197"/>
      <c r="AM9" s="1197"/>
      <c r="AN9" s="1198"/>
      <c r="AO9" s="292">
        <v>2337966</v>
      </c>
      <c r="AP9" s="292">
        <v>152043</v>
      </c>
      <c r="AQ9" s="293">
        <v>90243</v>
      </c>
      <c r="AR9" s="294">
        <v>68.5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6" t="s">
        <v>497</v>
      </c>
      <c r="AL10" s="1197"/>
      <c r="AM10" s="1197"/>
      <c r="AN10" s="1198"/>
      <c r="AO10" s="295">
        <v>127619</v>
      </c>
      <c r="AP10" s="295">
        <v>8299</v>
      </c>
      <c r="AQ10" s="296">
        <v>8421</v>
      </c>
      <c r="AR10" s="297">
        <v>-1.4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6" t="s">
        <v>498</v>
      </c>
      <c r="AL11" s="1197"/>
      <c r="AM11" s="1197"/>
      <c r="AN11" s="1198"/>
      <c r="AO11" s="295">
        <v>377688</v>
      </c>
      <c r="AP11" s="295">
        <v>24562</v>
      </c>
      <c r="AQ11" s="296">
        <v>13771</v>
      </c>
      <c r="AR11" s="297">
        <v>78.400000000000006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6" t="s">
        <v>499</v>
      </c>
      <c r="AL12" s="1197"/>
      <c r="AM12" s="1197"/>
      <c r="AN12" s="1198"/>
      <c r="AO12" s="295">
        <v>90556</v>
      </c>
      <c r="AP12" s="295">
        <v>5889</v>
      </c>
      <c r="AQ12" s="296">
        <v>2513</v>
      </c>
      <c r="AR12" s="297">
        <v>134.30000000000001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6" t="s">
        <v>500</v>
      </c>
      <c r="AL13" s="1197"/>
      <c r="AM13" s="1197"/>
      <c r="AN13" s="1198"/>
      <c r="AO13" s="295" t="s">
        <v>501</v>
      </c>
      <c r="AP13" s="295" t="s">
        <v>501</v>
      </c>
      <c r="AQ13" s="296" t="s">
        <v>501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6" t="s">
        <v>502</v>
      </c>
      <c r="AL14" s="1197"/>
      <c r="AM14" s="1197"/>
      <c r="AN14" s="1198"/>
      <c r="AO14" s="295">
        <v>291892</v>
      </c>
      <c r="AP14" s="295">
        <v>18982</v>
      </c>
      <c r="AQ14" s="296">
        <v>5857</v>
      </c>
      <c r="AR14" s="297">
        <v>224.1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6" t="s">
        <v>503</v>
      </c>
      <c r="AL15" s="1197"/>
      <c r="AM15" s="1197"/>
      <c r="AN15" s="1198"/>
      <c r="AO15" s="295">
        <v>95700</v>
      </c>
      <c r="AP15" s="295">
        <v>6224</v>
      </c>
      <c r="AQ15" s="296">
        <v>2231</v>
      </c>
      <c r="AR15" s="297">
        <v>179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9" t="s">
        <v>504</v>
      </c>
      <c r="AL16" s="1200"/>
      <c r="AM16" s="1200"/>
      <c r="AN16" s="1201"/>
      <c r="AO16" s="295">
        <v>-197182</v>
      </c>
      <c r="AP16" s="295">
        <v>-12823</v>
      </c>
      <c r="AQ16" s="296">
        <v>-9195</v>
      </c>
      <c r="AR16" s="297">
        <v>39.5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9" t="s">
        <v>178</v>
      </c>
      <c r="AL17" s="1200"/>
      <c r="AM17" s="1200"/>
      <c r="AN17" s="1201"/>
      <c r="AO17" s="295">
        <v>3124239</v>
      </c>
      <c r="AP17" s="295">
        <v>203176</v>
      </c>
      <c r="AQ17" s="296">
        <v>113840</v>
      </c>
      <c r="AR17" s="297">
        <v>78.5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1" t="s">
        <v>509</v>
      </c>
      <c r="AL21" s="1192"/>
      <c r="AM21" s="1192"/>
      <c r="AN21" s="1193"/>
      <c r="AO21" s="307">
        <v>17.95</v>
      </c>
      <c r="AP21" s="308">
        <v>10.62</v>
      </c>
      <c r="AQ21" s="309">
        <v>7.33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1" t="s">
        <v>510</v>
      </c>
      <c r="AL22" s="1192"/>
      <c r="AM22" s="1192"/>
      <c r="AN22" s="1193"/>
      <c r="AO22" s="312">
        <v>96.9</v>
      </c>
      <c r="AP22" s="313">
        <v>95.8</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7" t="s">
        <v>515</v>
      </c>
      <c r="AL32" s="1208"/>
      <c r="AM32" s="1208"/>
      <c r="AN32" s="1209"/>
      <c r="AO32" s="322">
        <v>1769398</v>
      </c>
      <c r="AP32" s="322">
        <v>115068</v>
      </c>
      <c r="AQ32" s="323">
        <v>74521</v>
      </c>
      <c r="AR32" s="324">
        <v>54.4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7" t="s">
        <v>516</v>
      </c>
      <c r="AL33" s="1208"/>
      <c r="AM33" s="1208"/>
      <c r="AN33" s="1209"/>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7" t="s">
        <v>517</v>
      </c>
      <c r="AL34" s="1208"/>
      <c r="AM34" s="1208"/>
      <c r="AN34" s="1209"/>
      <c r="AO34" s="322" t="s">
        <v>501</v>
      </c>
      <c r="AP34" s="322" t="s">
        <v>501</v>
      </c>
      <c r="AQ34" s="323" t="s">
        <v>501</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7" t="s">
        <v>518</v>
      </c>
      <c r="AL35" s="1208"/>
      <c r="AM35" s="1208"/>
      <c r="AN35" s="1209"/>
      <c r="AO35" s="322">
        <v>370039</v>
      </c>
      <c r="AP35" s="322">
        <v>24064</v>
      </c>
      <c r="AQ35" s="323">
        <v>19378</v>
      </c>
      <c r="AR35" s="324">
        <v>24.2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7" t="s">
        <v>519</v>
      </c>
      <c r="AL36" s="1208"/>
      <c r="AM36" s="1208"/>
      <c r="AN36" s="1209"/>
      <c r="AO36" s="322">
        <v>165072</v>
      </c>
      <c r="AP36" s="322">
        <v>10735</v>
      </c>
      <c r="AQ36" s="323">
        <v>3039</v>
      </c>
      <c r="AR36" s="324">
        <v>253.2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7" t="s">
        <v>520</v>
      </c>
      <c r="AL37" s="1208"/>
      <c r="AM37" s="1208"/>
      <c r="AN37" s="1209"/>
      <c r="AO37" s="322">
        <v>67120</v>
      </c>
      <c r="AP37" s="322">
        <v>4365</v>
      </c>
      <c r="AQ37" s="323">
        <v>1253</v>
      </c>
      <c r="AR37" s="324">
        <v>248.4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0" t="s">
        <v>521</v>
      </c>
      <c r="AL38" s="1211"/>
      <c r="AM38" s="1211"/>
      <c r="AN38" s="1212"/>
      <c r="AO38" s="325">
        <v>953</v>
      </c>
      <c r="AP38" s="325">
        <v>62</v>
      </c>
      <c r="AQ38" s="326">
        <v>3</v>
      </c>
      <c r="AR38" s="314">
        <v>1966.7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0" t="s">
        <v>522</v>
      </c>
      <c r="AL39" s="1211"/>
      <c r="AM39" s="1211"/>
      <c r="AN39" s="1212"/>
      <c r="AO39" s="322">
        <v>-51037</v>
      </c>
      <c r="AP39" s="322">
        <v>-3319</v>
      </c>
      <c r="AQ39" s="323">
        <v>-3246</v>
      </c>
      <c r="AR39" s="324">
        <v>2.2000000000000002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7" t="s">
        <v>523</v>
      </c>
      <c r="AL40" s="1208"/>
      <c r="AM40" s="1208"/>
      <c r="AN40" s="1209"/>
      <c r="AO40" s="322">
        <v>-1379950</v>
      </c>
      <c r="AP40" s="322">
        <v>-89741</v>
      </c>
      <c r="AQ40" s="323">
        <v>-65677</v>
      </c>
      <c r="AR40" s="324">
        <v>36.6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3" t="s">
        <v>290</v>
      </c>
      <c r="AL41" s="1214"/>
      <c r="AM41" s="1214"/>
      <c r="AN41" s="1215"/>
      <c r="AO41" s="322">
        <v>941595</v>
      </c>
      <c r="AP41" s="322">
        <v>61234</v>
      </c>
      <c r="AQ41" s="323">
        <v>29272</v>
      </c>
      <c r="AR41" s="324">
        <v>109.2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2" t="s">
        <v>491</v>
      </c>
      <c r="AN49" s="1204" t="s">
        <v>527</v>
      </c>
      <c r="AO49" s="1205"/>
      <c r="AP49" s="1205"/>
      <c r="AQ49" s="1205"/>
      <c r="AR49" s="120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3"/>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3528950</v>
      </c>
      <c r="AN51" s="344">
        <v>220822</v>
      </c>
      <c r="AO51" s="345">
        <v>26.4</v>
      </c>
      <c r="AP51" s="346">
        <v>118124</v>
      </c>
      <c r="AQ51" s="347">
        <v>49.2</v>
      </c>
      <c r="AR51" s="348">
        <v>-22.8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2040016</v>
      </c>
      <c r="AN52" s="352">
        <v>127653</v>
      </c>
      <c r="AO52" s="353">
        <v>38.5</v>
      </c>
      <c r="AP52" s="354">
        <v>54614</v>
      </c>
      <c r="AQ52" s="355">
        <v>35</v>
      </c>
      <c r="AR52" s="356">
        <v>3.5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4088552</v>
      </c>
      <c r="AN53" s="344">
        <v>258002</v>
      </c>
      <c r="AO53" s="345">
        <v>16.8</v>
      </c>
      <c r="AP53" s="346">
        <v>101693</v>
      </c>
      <c r="AQ53" s="347">
        <v>-13.9</v>
      </c>
      <c r="AR53" s="348">
        <v>30.7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2284103</v>
      </c>
      <c r="AN54" s="352">
        <v>144135</v>
      </c>
      <c r="AO54" s="353">
        <v>12.9</v>
      </c>
      <c r="AP54" s="354">
        <v>51066</v>
      </c>
      <c r="AQ54" s="355">
        <v>-6.5</v>
      </c>
      <c r="AR54" s="356">
        <v>19.399999999999999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4677895</v>
      </c>
      <c r="AN55" s="344">
        <v>298050</v>
      </c>
      <c r="AO55" s="345">
        <v>15.5</v>
      </c>
      <c r="AP55" s="346">
        <v>96635</v>
      </c>
      <c r="AQ55" s="347">
        <v>-5</v>
      </c>
      <c r="AR55" s="348">
        <v>20.5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2559778</v>
      </c>
      <c r="AN56" s="352">
        <v>163095</v>
      </c>
      <c r="AO56" s="353">
        <v>13.2</v>
      </c>
      <c r="AP56" s="354">
        <v>44408</v>
      </c>
      <c r="AQ56" s="355">
        <v>-13</v>
      </c>
      <c r="AR56" s="356">
        <v>26.2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4398611</v>
      </c>
      <c r="AN57" s="344">
        <v>283836</v>
      </c>
      <c r="AO57" s="345">
        <v>-4.8</v>
      </c>
      <c r="AP57" s="346">
        <v>97062</v>
      </c>
      <c r="AQ57" s="347">
        <v>0.4</v>
      </c>
      <c r="AR57" s="348">
        <v>-5.2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2300483</v>
      </c>
      <c r="AN58" s="352">
        <v>148447</v>
      </c>
      <c r="AO58" s="353">
        <v>-9</v>
      </c>
      <c r="AP58" s="354">
        <v>50112</v>
      </c>
      <c r="AQ58" s="355">
        <v>12.8</v>
      </c>
      <c r="AR58" s="356">
        <v>-21.8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7298856</v>
      </c>
      <c r="AN59" s="344">
        <v>474661</v>
      </c>
      <c r="AO59" s="345">
        <v>67.2</v>
      </c>
      <c r="AP59" s="346">
        <v>106005</v>
      </c>
      <c r="AQ59" s="347">
        <v>9.1999999999999993</v>
      </c>
      <c r="AR59" s="348">
        <v>58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5258652</v>
      </c>
      <c r="AN60" s="352">
        <v>341982</v>
      </c>
      <c r="AO60" s="353">
        <v>130.4</v>
      </c>
      <c r="AP60" s="354">
        <v>58359</v>
      </c>
      <c r="AQ60" s="355">
        <v>16.5</v>
      </c>
      <c r="AR60" s="356">
        <v>113.9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4798573</v>
      </c>
      <c r="AN61" s="359">
        <v>307074</v>
      </c>
      <c r="AO61" s="360">
        <v>24.2</v>
      </c>
      <c r="AP61" s="361">
        <v>103904</v>
      </c>
      <c r="AQ61" s="362">
        <v>8</v>
      </c>
      <c r="AR61" s="348">
        <v>16.2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2888606</v>
      </c>
      <c r="AN62" s="352">
        <v>185062</v>
      </c>
      <c r="AO62" s="353">
        <v>37.200000000000003</v>
      </c>
      <c r="AP62" s="354">
        <v>51712</v>
      </c>
      <c r="AQ62" s="355">
        <v>9</v>
      </c>
      <c r="AR62" s="356">
        <v>28.2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VW6dWLZ7Hw3ayfc7/l1HiDJlQXLSVllPho0JTH6hUfTKB6W+U++zFWvyOzMQMGQ7ggJpKf1whoaWqgAlbRzdw==" saltValue="DmFbEzFdtkfGoxHpCD5n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3cLByVv87hCTwN93oyHRYFMXZT369qCU1SjqvygPqKGb+Sv2y9SVUMzCte/gZhT+crXs0Mfu2ZzXh11w5Hg==" saltValue="AmCydmP4kQ3xMP/J3vRh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jR5Ql0P6gAXFGHuWrPV1Fm/71n6SPKDmTHhM8YytZVrGTFBJOJZw2nToHQRRZfKt/ZWjbxMPy9yd1o8DYGNVw==" saltValue="dVhdvN0Gkw9wOUg0r1aO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6" t="s">
        <v>3</v>
      </c>
      <c r="D47" s="1216"/>
      <c r="E47" s="1217"/>
      <c r="F47" s="11">
        <v>27.16</v>
      </c>
      <c r="G47" s="12">
        <v>30.52</v>
      </c>
      <c r="H47" s="12">
        <v>30.25</v>
      </c>
      <c r="I47" s="12">
        <v>29.82</v>
      </c>
      <c r="J47" s="13">
        <v>25.24</v>
      </c>
    </row>
    <row r="48" spans="2:10" ht="57.75" customHeight="1">
      <c r="B48" s="14"/>
      <c r="C48" s="1218" t="s">
        <v>4</v>
      </c>
      <c r="D48" s="1218"/>
      <c r="E48" s="1219"/>
      <c r="F48" s="15">
        <v>3.71</v>
      </c>
      <c r="G48" s="16">
        <v>0.78</v>
      </c>
      <c r="H48" s="16">
        <v>1.18</v>
      </c>
      <c r="I48" s="16">
        <v>0.69</v>
      </c>
      <c r="J48" s="17">
        <v>0.92</v>
      </c>
    </row>
    <row r="49" spans="2:10" ht="57.75" customHeight="1" thickBot="1">
      <c r="B49" s="18"/>
      <c r="C49" s="1220" t="s">
        <v>5</v>
      </c>
      <c r="D49" s="1220"/>
      <c r="E49" s="1221"/>
      <c r="F49" s="19" t="s">
        <v>548</v>
      </c>
      <c r="G49" s="20" t="s">
        <v>549</v>
      </c>
      <c r="H49" s="20">
        <v>0.47</v>
      </c>
      <c r="I49" s="20" t="s">
        <v>550</v>
      </c>
      <c r="J49" s="21" t="s">
        <v>551</v>
      </c>
    </row>
    <row r="50" spans="2:10" ht="13.5" customHeight="1"/>
    <row r="51" spans="2:10" ht="13.5" hidden="1" customHeight="1"/>
    <row r="52" spans="2:10" ht="13.5" hidden="1" customHeight="1"/>
    <row r="53" spans="2:10" ht="13.5" hidden="1" customHeight="1"/>
  </sheetData>
  <sheetProtection algorithmName="SHA-512" hashValue="6gLLldjTT8uAVoDtm1Eo6XdNA78/Gvl+6WH0leQC67npn5epmi4W+Lxdd7zTvJddH8f0kVpq6VlVnJrqOlqO2A==" saltValue="pF76WRZWKw0Ei61R7Ebg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8" t="s">
        <v>552</v>
      </c>
      <c r="D34" s="1228"/>
      <c r="E34" s="1229"/>
      <c r="F34" s="32">
        <v>29.5</v>
      </c>
      <c r="G34" s="33">
        <v>29.44</v>
      </c>
      <c r="H34" s="33">
        <v>28.29</v>
      </c>
      <c r="I34" s="33">
        <v>25.95</v>
      </c>
      <c r="J34" s="34">
        <v>24.62</v>
      </c>
      <c r="K34" s="22"/>
      <c r="L34" s="22"/>
      <c r="M34" s="22"/>
      <c r="N34" s="22"/>
      <c r="O34" s="22"/>
      <c r="P34" s="22"/>
    </row>
    <row r="35" spans="1:16" ht="39" customHeight="1">
      <c r="A35" s="22"/>
      <c r="B35" s="35"/>
      <c r="C35" s="1222" t="s">
        <v>553</v>
      </c>
      <c r="D35" s="1223"/>
      <c r="E35" s="1224"/>
      <c r="F35" s="36">
        <v>3.37</v>
      </c>
      <c r="G35" s="37">
        <v>1.57</v>
      </c>
      <c r="H35" s="37">
        <v>2.58</v>
      </c>
      <c r="I35" s="37">
        <v>2.35</v>
      </c>
      <c r="J35" s="38">
        <v>2.34</v>
      </c>
      <c r="K35" s="22"/>
      <c r="L35" s="22"/>
      <c r="M35" s="22"/>
      <c r="N35" s="22"/>
      <c r="O35" s="22"/>
      <c r="P35" s="22"/>
    </row>
    <row r="36" spans="1:16" ht="39" customHeight="1">
      <c r="A36" s="22"/>
      <c r="B36" s="35"/>
      <c r="C36" s="1222" t="s">
        <v>554</v>
      </c>
      <c r="D36" s="1223"/>
      <c r="E36" s="1224"/>
      <c r="F36" s="36">
        <v>0.01</v>
      </c>
      <c r="G36" s="37">
        <v>0.04</v>
      </c>
      <c r="H36" s="37">
        <v>0.09</v>
      </c>
      <c r="I36" s="37">
        <v>1.63</v>
      </c>
      <c r="J36" s="38">
        <v>2.0099999999999998</v>
      </c>
      <c r="K36" s="22"/>
      <c r="L36" s="22"/>
      <c r="M36" s="22"/>
      <c r="N36" s="22"/>
      <c r="O36" s="22"/>
      <c r="P36" s="22"/>
    </row>
    <row r="37" spans="1:16" ht="39" customHeight="1">
      <c r="A37" s="22"/>
      <c r="B37" s="35"/>
      <c r="C37" s="1222" t="s">
        <v>555</v>
      </c>
      <c r="D37" s="1223"/>
      <c r="E37" s="1224"/>
      <c r="F37" s="36">
        <v>3.71</v>
      </c>
      <c r="G37" s="37">
        <v>0.77</v>
      </c>
      <c r="H37" s="37">
        <v>1.17</v>
      </c>
      <c r="I37" s="37">
        <v>0.68</v>
      </c>
      <c r="J37" s="38">
        <v>0.91</v>
      </c>
      <c r="K37" s="22"/>
      <c r="L37" s="22"/>
      <c r="M37" s="22"/>
      <c r="N37" s="22"/>
      <c r="O37" s="22"/>
      <c r="P37" s="22"/>
    </row>
    <row r="38" spans="1:16" ht="39" customHeight="1">
      <c r="A38" s="22"/>
      <c r="B38" s="35"/>
      <c r="C38" s="1222" t="s">
        <v>556</v>
      </c>
      <c r="D38" s="1223"/>
      <c r="E38" s="1224"/>
      <c r="F38" s="36">
        <v>0.21</v>
      </c>
      <c r="G38" s="37">
        <v>0.22</v>
      </c>
      <c r="H38" s="37">
        <v>0.4</v>
      </c>
      <c r="I38" s="37">
        <v>0.54</v>
      </c>
      <c r="J38" s="38">
        <v>0.17</v>
      </c>
      <c r="K38" s="22"/>
      <c r="L38" s="22"/>
      <c r="M38" s="22"/>
      <c r="N38" s="22"/>
      <c r="O38" s="22"/>
      <c r="P38" s="22"/>
    </row>
    <row r="39" spans="1:16" ht="39" customHeight="1">
      <c r="A39" s="22"/>
      <c r="B39" s="35"/>
      <c r="C39" s="1222" t="s">
        <v>557</v>
      </c>
      <c r="D39" s="1223"/>
      <c r="E39" s="1224"/>
      <c r="F39" s="36">
        <v>0</v>
      </c>
      <c r="G39" s="37">
        <v>0</v>
      </c>
      <c r="H39" s="37">
        <v>0</v>
      </c>
      <c r="I39" s="37">
        <v>0</v>
      </c>
      <c r="J39" s="38">
        <v>0</v>
      </c>
      <c r="K39" s="22"/>
      <c r="L39" s="22"/>
      <c r="M39" s="22"/>
      <c r="N39" s="22"/>
      <c r="O39" s="22"/>
      <c r="P39" s="22"/>
    </row>
    <row r="40" spans="1:16" ht="39" customHeight="1">
      <c r="A40" s="22"/>
      <c r="B40" s="35"/>
      <c r="C40" s="1222" t="s">
        <v>558</v>
      </c>
      <c r="D40" s="1223"/>
      <c r="E40" s="1224"/>
      <c r="F40" s="36">
        <v>0</v>
      </c>
      <c r="G40" s="37">
        <v>0</v>
      </c>
      <c r="H40" s="37">
        <v>0</v>
      </c>
      <c r="I40" s="37">
        <v>0</v>
      </c>
      <c r="J40" s="38">
        <v>0</v>
      </c>
      <c r="K40" s="22"/>
      <c r="L40" s="22"/>
      <c r="M40" s="22"/>
      <c r="N40" s="22"/>
      <c r="O40" s="22"/>
      <c r="P40" s="22"/>
    </row>
    <row r="41" spans="1:16" ht="39" customHeight="1">
      <c r="A41" s="22"/>
      <c r="B41" s="35"/>
      <c r="C41" s="1222" t="s">
        <v>559</v>
      </c>
      <c r="D41" s="1223"/>
      <c r="E41" s="1224"/>
      <c r="F41" s="36">
        <v>0</v>
      </c>
      <c r="G41" s="37">
        <v>0</v>
      </c>
      <c r="H41" s="37">
        <v>0</v>
      </c>
      <c r="I41" s="37">
        <v>0</v>
      </c>
      <c r="J41" s="38">
        <v>0</v>
      </c>
      <c r="K41" s="22"/>
      <c r="L41" s="22"/>
      <c r="M41" s="22"/>
      <c r="N41" s="22"/>
      <c r="O41" s="22"/>
      <c r="P41" s="22"/>
    </row>
    <row r="42" spans="1:16" ht="39" customHeight="1">
      <c r="A42" s="22"/>
      <c r="B42" s="39"/>
      <c r="C42" s="1222" t="s">
        <v>560</v>
      </c>
      <c r="D42" s="1223"/>
      <c r="E42" s="1224"/>
      <c r="F42" s="36" t="s">
        <v>501</v>
      </c>
      <c r="G42" s="37" t="s">
        <v>501</v>
      </c>
      <c r="H42" s="37" t="s">
        <v>501</v>
      </c>
      <c r="I42" s="37" t="s">
        <v>501</v>
      </c>
      <c r="J42" s="38" t="s">
        <v>501</v>
      </c>
      <c r="K42" s="22"/>
      <c r="L42" s="22"/>
      <c r="M42" s="22"/>
      <c r="N42" s="22"/>
      <c r="O42" s="22"/>
      <c r="P42" s="22"/>
    </row>
    <row r="43" spans="1:16" ht="39" customHeight="1" thickBot="1">
      <c r="A43" s="22"/>
      <c r="B43" s="40"/>
      <c r="C43" s="1225" t="s">
        <v>561</v>
      </c>
      <c r="D43" s="1226"/>
      <c r="E43" s="1227"/>
      <c r="F43" s="41" t="s">
        <v>501</v>
      </c>
      <c r="G43" s="42" t="s">
        <v>501</v>
      </c>
      <c r="H43" s="42" t="s">
        <v>501</v>
      </c>
      <c r="I43" s="42" t="s">
        <v>501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0OQd0t4lEy3WZEv+F3jHcpVSnHQ3VvcSo8lWAOPY13Bs7XplgMP4ABei4y5TSvMAJa4/jLbnnAbu53I6JIcw==" saltValue="3K2kzeadTiu8GnFFC+hp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8" t="s">
        <v>10</v>
      </c>
      <c r="C45" s="1239"/>
      <c r="D45" s="58"/>
      <c r="E45" s="1244" t="s">
        <v>11</v>
      </c>
      <c r="F45" s="1244"/>
      <c r="G45" s="1244"/>
      <c r="H45" s="1244"/>
      <c r="I45" s="1244"/>
      <c r="J45" s="1245"/>
      <c r="K45" s="59">
        <v>1843</v>
      </c>
      <c r="L45" s="60">
        <v>1845</v>
      </c>
      <c r="M45" s="60">
        <v>1771</v>
      </c>
      <c r="N45" s="60">
        <v>1729</v>
      </c>
      <c r="O45" s="61">
        <v>1769</v>
      </c>
      <c r="P45" s="48"/>
      <c r="Q45" s="48"/>
      <c r="R45" s="48"/>
      <c r="S45" s="48"/>
      <c r="T45" s="48"/>
      <c r="U45" s="48"/>
    </row>
    <row r="46" spans="1:21" ht="30.75" customHeight="1">
      <c r="A46" s="48"/>
      <c r="B46" s="1240"/>
      <c r="C46" s="1241"/>
      <c r="D46" s="62"/>
      <c r="E46" s="1232" t="s">
        <v>12</v>
      </c>
      <c r="F46" s="1232"/>
      <c r="G46" s="1232"/>
      <c r="H46" s="1232"/>
      <c r="I46" s="1232"/>
      <c r="J46" s="1233"/>
      <c r="K46" s="63" t="s">
        <v>501</v>
      </c>
      <c r="L46" s="64" t="s">
        <v>501</v>
      </c>
      <c r="M46" s="64" t="s">
        <v>501</v>
      </c>
      <c r="N46" s="64" t="s">
        <v>501</v>
      </c>
      <c r="O46" s="65" t="s">
        <v>501</v>
      </c>
      <c r="P46" s="48"/>
      <c r="Q46" s="48"/>
      <c r="R46" s="48"/>
      <c r="S46" s="48"/>
      <c r="T46" s="48"/>
      <c r="U46" s="48"/>
    </row>
    <row r="47" spans="1:21" ht="30.75" customHeight="1">
      <c r="A47" s="48"/>
      <c r="B47" s="1240"/>
      <c r="C47" s="1241"/>
      <c r="D47" s="62"/>
      <c r="E47" s="1232" t="s">
        <v>13</v>
      </c>
      <c r="F47" s="1232"/>
      <c r="G47" s="1232"/>
      <c r="H47" s="1232"/>
      <c r="I47" s="1232"/>
      <c r="J47" s="1233"/>
      <c r="K47" s="63" t="s">
        <v>501</v>
      </c>
      <c r="L47" s="64" t="s">
        <v>501</v>
      </c>
      <c r="M47" s="64" t="s">
        <v>501</v>
      </c>
      <c r="N47" s="64" t="s">
        <v>501</v>
      </c>
      <c r="O47" s="65" t="s">
        <v>501</v>
      </c>
      <c r="P47" s="48"/>
      <c r="Q47" s="48"/>
      <c r="R47" s="48"/>
      <c r="S47" s="48"/>
      <c r="T47" s="48"/>
      <c r="U47" s="48"/>
    </row>
    <row r="48" spans="1:21" ht="30.75" customHeight="1">
      <c r="A48" s="48"/>
      <c r="B48" s="1240"/>
      <c r="C48" s="1241"/>
      <c r="D48" s="62"/>
      <c r="E48" s="1232" t="s">
        <v>14</v>
      </c>
      <c r="F48" s="1232"/>
      <c r="G48" s="1232"/>
      <c r="H48" s="1232"/>
      <c r="I48" s="1232"/>
      <c r="J48" s="1233"/>
      <c r="K48" s="63">
        <v>386</v>
      </c>
      <c r="L48" s="64">
        <v>410</v>
      </c>
      <c r="M48" s="64">
        <v>411</v>
      </c>
      <c r="N48" s="64">
        <v>417</v>
      </c>
      <c r="O48" s="65">
        <v>370</v>
      </c>
      <c r="P48" s="48"/>
      <c r="Q48" s="48"/>
      <c r="R48" s="48"/>
      <c r="S48" s="48"/>
      <c r="T48" s="48"/>
      <c r="U48" s="48"/>
    </row>
    <row r="49" spans="1:21" ht="30.75" customHeight="1">
      <c r="A49" s="48"/>
      <c r="B49" s="1240"/>
      <c r="C49" s="1241"/>
      <c r="D49" s="62"/>
      <c r="E49" s="1232" t="s">
        <v>15</v>
      </c>
      <c r="F49" s="1232"/>
      <c r="G49" s="1232"/>
      <c r="H49" s="1232"/>
      <c r="I49" s="1232"/>
      <c r="J49" s="1233"/>
      <c r="K49" s="63">
        <v>145</v>
      </c>
      <c r="L49" s="64">
        <v>117</v>
      </c>
      <c r="M49" s="64">
        <v>159</v>
      </c>
      <c r="N49" s="64">
        <v>165</v>
      </c>
      <c r="O49" s="65">
        <v>165</v>
      </c>
      <c r="P49" s="48"/>
      <c r="Q49" s="48"/>
      <c r="R49" s="48"/>
      <c r="S49" s="48"/>
      <c r="T49" s="48"/>
      <c r="U49" s="48"/>
    </row>
    <row r="50" spans="1:21" ht="30.75" customHeight="1">
      <c r="A50" s="48"/>
      <c r="B50" s="1240"/>
      <c r="C50" s="1241"/>
      <c r="D50" s="62"/>
      <c r="E50" s="1232" t="s">
        <v>16</v>
      </c>
      <c r="F50" s="1232"/>
      <c r="G50" s="1232"/>
      <c r="H50" s="1232"/>
      <c r="I50" s="1232"/>
      <c r="J50" s="1233"/>
      <c r="K50" s="63">
        <v>98</v>
      </c>
      <c r="L50" s="64">
        <v>78</v>
      </c>
      <c r="M50" s="64">
        <v>73</v>
      </c>
      <c r="N50" s="64">
        <v>64</v>
      </c>
      <c r="O50" s="65">
        <v>67</v>
      </c>
      <c r="P50" s="48"/>
      <c r="Q50" s="48"/>
      <c r="R50" s="48"/>
      <c r="S50" s="48"/>
      <c r="T50" s="48"/>
      <c r="U50" s="48"/>
    </row>
    <row r="51" spans="1:21" ht="30.75" customHeight="1">
      <c r="A51" s="48"/>
      <c r="B51" s="1242"/>
      <c r="C51" s="1243"/>
      <c r="D51" s="66"/>
      <c r="E51" s="1232" t="s">
        <v>17</v>
      </c>
      <c r="F51" s="1232"/>
      <c r="G51" s="1232"/>
      <c r="H51" s="1232"/>
      <c r="I51" s="1232"/>
      <c r="J51" s="1233"/>
      <c r="K51" s="63">
        <v>0</v>
      </c>
      <c r="L51" s="64">
        <v>0</v>
      </c>
      <c r="M51" s="64">
        <v>1</v>
      </c>
      <c r="N51" s="64">
        <v>1</v>
      </c>
      <c r="O51" s="65">
        <v>1</v>
      </c>
      <c r="P51" s="48"/>
      <c r="Q51" s="48"/>
      <c r="R51" s="48"/>
      <c r="S51" s="48"/>
      <c r="T51" s="48"/>
      <c r="U51" s="48"/>
    </row>
    <row r="52" spans="1:21" ht="30.75" customHeight="1">
      <c r="A52" s="48"/>
      <c r="B52" s="1230" t="s">
        <v>18</v>
      </c>
      <c r="C52" s="1231"/>
      <c r="D52" s="66"/>
      <c r="E52" s="1232" t="s">
        <v>19</v>
      </c>
      <c r="F52" s="1232"/>
      <c r="G52" s="1232"/>
      <c r="H52" s="1232"/>
      <c r="I52" s="1232"/>
      <c r="J52" s="1233"/>
      <c r="K52" s="63">
        <v>1397</v>
      </c>
      <c r="L52" s="64">
        <v>1480</v>
      </c>
      <c r="M52" s="64">
        <v>1446</v>
      </c>
      <c r="N52" s="64">
        <v>1430</v>
      </c>
      <c r="O52" s="65">
        <v>1431</v>
      </c>
      <c r="P52" s="48"/>
      <c r="Q52" s="48"/>
      <c r="R52" s="48"/>
      <c r="S52" s="48"/>
      <c r="T52" s="48"/>
      <c r="U52" s="48"/>
    </row>
    <row r="53" spans="1:21" ht="30.75" customHeight="1" thickBot="1">
      <c r="A53" s="48"/>
      <c r="B53" s="1234" t="s">
        <v>20</v>
      </c>
      <c r="C53" s="1235"/>
      <c r="D53" s="67"/>
      <c r="E53" s="1236" t="s">
        <v>21</v>
      </c>
      <c r="F53" s="1236"/>
      <c r="G53" s="1236"/>
      <c r="H53" s="1236"/>
      <c r="I53" s="1236"/>
      <c r="J53" s="1237"/>
      <c r="K53" s="68">
        <v>1075</v>
      </c>
      <c r="L53" s="69">
        <v>970</v>
      </c>
      <c r="M53" s="69">
        <v>969</v>
      </c>
      <c r="N53" s="69">
        <v>946</v>
      </c>
      <c r="O53" s="70">
        <v>941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7VHcYL1sG/mnpShQhsJfa8SoRW0Ec4+vO2nc/uBd9Qa4IDDjJ11qAJ4Lp7IYD+mUFIs5PBeWi5uETxiWDT/KA==" saltValue="RVlWZpHN6WmeKuNf36xw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543</v>
      </c>
      <c r="J40" s="79" t="s">
        <v>544</v>
      </c>
      <c r="K40" s="79" t="s">
        <v>545</v>
      </c>
      <c r="L40" s="79" t="s">
        <v>546</v>
      </c>
      <c r="M40" s="80" t="s">
        <v>547</v>
      </c>
    </row>
    <row r="41" spans="2:13" ht="27.75" customHeight="1">
      <c r="B41" s="1246" t="s">
        <v>23</v>
      </c>
      <c r="C41" s="1247"/>
      <c r="D41" s="81"/>
      <c r="E41" s="1252" t="s">
        <v>24</v>
      </c>
      <c r="F41" s="1252"/>
      <c r="G41" s="1252"/>
      <c r="H41" s="1253"/>
      <c r="I41" s="82">
        <v>15419</v>
      </c>
      <c r="J41" s="83">
        <v>15212</v>
      </c>
      <c r="K41" s="83">
        <v>15478</v>
      </c>
      <c r="L41" s="83">
        <v>15819</v>
      </c>
      <c r="M41" s="84">
        <v>15823</v>
      </c>
    </row>
    <row r="42" spans="2:13" ht="27.75" customHeight="1">
      <c r="B42" s="1248"/>
      <c r="C42" s="1249"/>
      <c r="D42" s="85"/>
      <c r="E42" s="1254" t="s">
        <v>25</v>
      </c>
      <c r="F42" s="1254"/>
      <c r="G42" s="1254"/>
      <c r="H42" s="1255"/>
      <c r="I42" s="86">
        <v>172</v>
      </c>
      <c r="J42" s="87">
        <v>140</v>
      </c>
      <c r="K42" s="87">
        <v>108</v>
      </c>
      <c r="L42" s="87">
        <v>79</v>
      </c>
      <c r="M42" s="88">
        <v>90</v>
      </c>
    </row>
    <row r="43" spans="2:13" ht="27.75" customHeight="1">
      <c r="B43" s="1248"/>
      <c r="C43" s="1249"/>
      <c r="D43" s="85"/>
      <c r="E43" s="1254" t="s">
        <v>26</v>
      </c>
      <c r="F43" s="1254"/>
      <c r="G43" s="1254"/>
      <c r="H43" s="1255"/>
      <c r="I43" s="86">
        <v>3470</v>
      </c>
      <c r="J43" s="87">
        <v>3313</v>
      </c>
      <c r="K43" s="87">
        <v>3112</v>
      </c>
      <c r="L43" s="87">
        <v>2920</v>
      </c>
      <c r="M43" s="88">
        <v>2696</v>
      </c>
    </row>
    <row r="44" spans="2:13" ht="27.75" customHeight="1">
      <c r="B44" s="1248"/>
      <c r="C44" s="1249"/>
      <c r="D44" s="85"/>
      <c r="E44" s="1254" t="s">
        <v>27</v>
      </c>
      <c r="F44" s="1254"/>
      <c r="G44" s="1254"/>
      <c r="H44" s="1255"/>
      <c r="I44" s="86">
        <v>1397</v>
      </c>
      <c r="J44" s="87">
        <v>1300</v>
      </c>
      <c r="K44" s="87">
        <v>1216</v>
      </c>
      <c r="L44" s="87">
        <v>1068</v>
      </c>
      <c r="M44" s="88">
        <v>917</v>
      </c>
    </row>
    <row r="45" spans="2:13" ht="27.75" customHeight="1">
      <c r="B45" s="1248"/>
      <c r="C45" s="1249"/>
      <c r="D45" s="85"/>
      <c r="E45" s="1254" t="s">
        <v>28</v>
      </c>
      <c r="F45" s="1254"/>
      <c r="G45" s="1254"/>
      <c r="H45" s="1255"/>
      <c r="I45" s="86">
        <v>2009</v>
      </c>
      <c r="J45" s="87">
        <v>1828</v>
      </c>
      <c r="K45" s="87">
        <v>1700</v>
      </c>
      <c r="L45" s="87">
        <v>1636</v>
      </c>
      <c r="M45" s="88">
        <v>1626</v>
      </c>
    </row>
    <row r="46" spans="2:13" ht="27.75" customHeight="1">
      <c r="B46" s="1248"/>
      <c r="C46" s="1249"/>
      <c r="D46" s="89"/>
      <c r="E46" s="1254" t="s">
        <v>29</v>
      </c>
      <c r="F46" s="1254"/>
      <c r="G46" s="1254"/>
      <c r="H46" s="1255"/>
      <c r="I46" s="86" t="s">
        <v>501</v>
      </c>
      <c r="J46" s="87" t="s">
        <v>501</v>
      </c>
      <c r="K46" s="87" t="s">
        <v>501</v>
      </c>
      <c r="L46" s="87" t="s">
        <v>501</v>
      </c>
      <c r="M46" s="88" t="s">
        <v>501</v>
      </c>
    </row>
    <row r="47" spans="2:13" ht="27.75" customHeight="1">
      <c r="B47" s="1248"/>
      <c r="C47" s="1249"/>
      <c r="D47" s="90"/>
      <c r="E47" s="1256" t="s">
        <v>30</v>
      </c>
      <c r="F47" s="1257"/>
      <c r="G47" s="1257"/>
      <c r="H47" s="1258"/>
      <c r="I47" s="86" t="s">
        <v>501</v>
      </c>
      <c r="J47" s="87" t="s">
        <v>501</v>
      </c>
      <c r="K47" s="87" t="s">
        <v>501</v>
      </c>
      <c r="L47" s="87" t="s">
        <v>501</v>
      </c>
      <c r="M47" s="88" t="s">
        <v>501</v>
      </c>
    </row>
    <row r="48" spans="2:13" ht="27.75" customHeight="1">
      <c r="B48" s="1248"/>
      <c r="C48" s="1249"/>
      <c r="D48" s="85"/>
      <c r="E48" s="1254" t="s">
        <v>31</v>
      </c>
      <c r="F48" s="1254"/>
      <c r="G48" s="1254"/>
      <c r="H48" s="1255"/>
      <c r="I48" s="86" t="s">
        <v>501</v>
      </c>
      <c r="J48" s="87" t="s">
        <v>501</v>
      </c>
      <c r="K48" s="87" t="s">
        <v>501</v>
      </c>
      <c r="L48" s="87" t="s">
        <v>501</v>
      </c>
      <c r="M48" s="88" t="s">
        <v>501</v>
      </c>
    </row>
    <row r="49" spans="2:13" ht="27.75" customHeight="1">
      <c r="B49" s="1250"/>
      <c r="C49" s="1251"/>
      <c r="D49" s="85"/>
      <c r="E49" s="1254" t="s">
        <v>32</v>
      </c>
      <c r="F49" s="1254"/>
      <c r="G49" s="1254"/>
      <c r="H49" s="1255"/>
      <c r="I49" s="86" t="s">
        <v>501</v>
      </c>
      <c r="J49" s="87" t="s">
        <v>501</v>
      </c>
      <c r="K49" s="87" t="s">
        <v>501</v>
      </c>
      <c r="L49" s="87" t="s">
        <v>501</v>
      </c>
      <c r="M49" s="88" t="s">
        <v>501</v>
      </c>
    </row>
    <row r="50" spans="2:13" ht="27.75" customHeight="1">
      <c r="B50" s="1259" t="s">
        <v>33</v>
      </c>
      <c r="C50" s="1260"/>
      <c r="D50" s="91"/>
      <c r="E50" s="1254" t="s">
        <v>34</v>
      </c>
      <c r="F50" s="1254"/>
      <c r="G50" s="1254"/>
      <c r="H50" s="1255"/>
      <c r="I50" s="86">
        <v>4426</v>
      </c>
      <c r="J50" s="87">
        <v>4597</v>
      </c>
      <c r="K50" s="87">
        <v>4839</v>
      </c>
      <c r="L50" s="87">
        <v>4927</v>
      </c>
      <c r="M50" s="88">
        <v>4646</v>
      </c>
    </row>
    <row r="51" spans="2:13" ht="27.75" customHeight="1">
      <c r="B51" s="1248"/>
      <c r="C51" s="1249"/>
      <c r="D51" s="85"/>
      <c r="E51" s="1254" t="s">
        <v>35</v>
      </c>
      <c r="F51" s="1254"/>
      <c r="G51" s="1254"/>
      <c r="H51" s="1255"/>
      <c r="I51" s="86">
        <v>584</v>
      </c>
      <c r="J51" s="87">
        <v>493</v>
      </c>
      <c r="K51" s="87">
        <v>372</v>
      </c>
      <c r="L51" s="87">
        <v>365</v>
      </c>
      <c r="M51" s="88">
        <v>346</v>
      </c>
    </row>
    <row r="52" spans="2:13" ht="27.75" customHeight="1">
      <c r="B52" s="1250"/>
      <c r="C52" s="1251"/>
      <c r="D52" s="85"/>
      <c r="E52" s="1254" t="s">
        <v>36</v>
      </c>
      <c r="F52" s="1254"/>
      <c r="G52" s="1254"/>
      <c r="H52" s="1255"/>
      <c r="I52" s="86">
        <v>12258</v>
      </c>
      <c r="J52" s="87">
        <v>11973</v>
      </c>
      <c r="K52" s="87">
        <v>11864</v>
      </c>
      <c r="L52" s="87">
        <v>11964</v>
      </c>
      <c r="M52" s="88">
        <v>11623</v>
      </c>
    </row>
    <row r="53" spans="2:13" ht="27.75" customHeight="1" thickBot="1">
      <c r="B53" s="1261" t="s">
        <v>37</v>
      </c>
      <c r="C53" s="1262"/>
      <c r="D53" s="92"/>
      <c r="E53" s="1263" t="s">
        <v>38</v>
      </c>
      <c r="F53" s="1263"/>
      <c r="G53" s="1263"/>
      <c r="H53" s="1264"/>
      <c r="I53" s="93">
        <v>5199</v>
      </c>
      <c r="J53" s="94">
        <v>4729</v>
      </c>
      <c r="K53" s="94">
        <v>4540</v>
      </c>
      <c r="L53" s="94">
        <v>4268</v>
      </c>
      <c r="M53" s="95">
        <v>4536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8CyufsK8zv9NJBza+CPxW3/h06G9O9LStNe6GC3el9CdHb5aeAIk8mR5n3yHHLCc2Ob4NTUdRcD3pydX27PjA==" saltValue="A3UJ8Vn99aUJFfZrdP8a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545</v>
      </c>
      <c r="G54" s="104" t="s">
        <v>546</v>
      </c>
      <c r="H54" s="105" t="s">
        <v>547</v>
      </c>
    </row>
    <row r="55" spans="2:8" ht="52.5" customHeight="1">
      <c r="B55" s="106"/>
      <c r="C55" s="1273" t="s">
        <v>41</v>
      </c>
      <c r="D55" s="1273"/>
      <c r="E55" s="1274"/>
      <c r="F55" s="107">
        <v>2986</v>
      </c>
      <c r="G55" s="107">
        <v>2850</v>
      </c>
      <c r="H55" s="108">
        <v>2454</v>
      </c>
    </row>
    <row r="56" spans="2:8" ht="52.5" customHeight="1">
      <c r="B56" s="109"/>
      <c r="C56" s="1275" t="s">
        <v>42</v>
      </c>
      <c r="D56" s="1275"/>
      <c r="E56" s="1276"/>
      <c r="F56" s="110">
        <v>589</v>
      </c>
      <c r="G56" s="110">
        <v>866</v>
      </c>
      <c r="H56" s="111">
        <v>813</v>
      </c>
    </row>
    <row r="57" spans="2:8" ht="53.25" customHeight="1">
      <c r="B57" s="109"/>
      <c r="C57" s="1277" t="s">
        <v>43</v>
      </c>
      <c r="D57" s="1277"/>
      <c r="E57" s="1278"/>
      <c r="F57" s="112">
        <v>1260</v>
      </c>
      <c r="G57" s="112">
        <v>1117</v>
      </c>
      <c r="H57" s="113">
        <v>1038</v>
      </c>
    </row>
    <row r="58" spans="2:8" ht="45.75" customHeight="1">
      <c r="B58" s="114"/>
      <c r="C58" s="1265" t="s">
        <v>573</v>
      </c>
      <c r="D58" s="1266"/>
      <c r="E58" s="1267"/>
      <c r="F58" s="115">
        <v>425</v>
      </c>
      <c r="G58" s="115">
        <v>425</v>
      </c>
      <c r="H58" s="116">
        <v>424</v>
      </c>
    </row>
    <row r="59" spans="2:8" ht="45.75" customHeight="1">
      <c r="B59" s="114"/>
      <c r="C59" s="1265" t="s">
        <v>574</v>
      </c>
      <c r="D59" s="1266"/>
      <c r="E59" s="1267"/>
      <c r="F59" s="115">
        <v>394</v>
      </c>
      <c r="G59" s="115">
        <v>363</v>
      </c>
      <c r="H59" s="116">
        <v>330</v>
      </c>
    </row>
    <row r="60" spans="2:8" ht="45.75" customHeight="1">
      <c r="B60" s="114"/>
      <c r="C60" s="1265" t="s">
        <v>577</v>
      </c>
      <c r="D60" s="1266"/>
      <c r="E60" s="1267"/>
      <c r="F60" s="115">
        <v>224</v>
      </c>
      <c r="G60" s="115">
        <v>151</v>
      </c>
      <c r="H60" s="116">
        <v>100</v>
      </c>
    </row>
    <row r="61" spans="2:8" ht="45.75" customHeight="1">
      <c r="B61" s="114"/>
      <c r="C61" s="1265" t="s">
        <v>575</v>
      </c>
      <c r="D61" s="1266"/>
      <c r="E61" s="1267"/>
      <c r="F61" s="115">
        <v>70</v>
      </c>
      <c r="G61" s="115">
        <v>53</v>
      </c>
      <c r="H61" s="116">
        <v>46</v>
      </c>
    </row>
    <row r="62" spans="2:8" ht="45.75" customHeight="1" thickBot="1">
      <c r="B62" s="117"/>
      <c r="C62" s="1268" t="s">
        <v>576</v>
      </c>
      <c r="D62" s="1269"/>
      <c r="E62" s="1270"/>
      <c r="F62" s="118">
        <v>48</v>
      </c>
      <c r="G62" s="118">
        <v>37</v>
      </c>
      <c r="H62" s="119">
        <v>37</v>
      </c>
    </row>
    <row r="63" spans="2:8" ht="52.5" customHeight="1" thickBot="1">
      <c r="B63" s="120"/>
      <c r="C63" s="1271" t="s">
        <v>44</v>
      </c>
      <c r="D63" s="1271"/>
      <c r="E63" s="1272"/>
      <c r="F63" s="121">
        <v>4835</v>
      </c>
      <c r="G63" s="121">
        <v>4833</v>
      </c>
      <c r="H63" s="122">
        <v>4305</v>
      </c>
    </row>
    <row r="64" spans="2:8" ht="15" customHeight="1"/>
    <row r="65" ht="0" hidden="1" customHeight="1"/>
    <row r="66" ht="0" hidden="1" customHeight="1"/>
  </sheetData>
  <sheetProtection algorithmName="SHA-512" hashValue="3nYGWHG9/fyO5Q7vZQ8PPrn84qOuycEFQI+lN5HNl4TqDLyz8zN5dQLp/G3oBZtZbMrsv+e7xdXwBr+kPOUy9w==" saltValue="4H1L6c+vEm3g9J+qaQnt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40" zoomScaleNormal="100" zoomScaleSheetLayoutView="55" workbookViewId="0">
      <selection activeCell="AO63" sqref="AO6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2" t="s">
        <v>592</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c r="B44" s="374"/>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c r="B45" s="374"/>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c r="B46" s="374"/>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c r="B47" s="374"/>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85"/>
      <c r="H50" s="1285"/>
      <c r="I50" s="1285"/>
      <c r="J50" s="1285"/>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543</v>
      </c>
      <c r="BQ50" s="1284"/>
      <c r="BR50" s="1284"/>
      <c r="BS50" s="1284"/>
      <c r="BT50" s="1284"/>
      <c r="BU50" s="1284"/>
      <c r="BV50" s="1284"/>
      <c r="BW50" s="1284"/>
      <c r="BX50" s="1284" t="s">
        <v>544</v>
      </c>
      <c r="BY50" s="1284"/>
      <c r="BZ50" s="1284"/>
      <c r="CA50" s="1284"/>
      <c r="CB50" s="1284"/>
      <c r="CC50" s="1284"/>
      <c r="CD50" s="1284"/>
      <c r="CE50" s="1284"/>
      <c r="CF50" s="1284" t="s">
        <v>545</v>
      </c>
      <c r="CG50" s="1284"/>
      <c r="CH50" s="1284"/>
      <c r="CI50" s="1284"/>
      <c r="CJ50" s="1284"/>
      <c r="CK50" s="1284"/>
      <c r="CL50" s="1284"/>
      <c r="CM50" s="1284"/>
      <c r="CN50" s="1284" t="s">
        <v>546</v>
      </c>
      <c r="CO50" s="1284"/>
      <c r="CP50" s="1284"/>
      <c r="CQ50" s="1284"/>
      <c r="CR50" s="1284"/>
      <c r="CS50" s="1284"/>
      <c r="CT50" s="1284"/>
      <c r="CU50" s="1284"/>
      <c r="CV50" s="1284" t="s">
        <v>547</v>
      </c>
      <c r="CW50" s="1284"/>
      <c r="CX50" s="1284"/>
      <c r="CY50" s="1284"/>
      <c r="CZ50" s="1284"/>
      <c r="DA50" s="1284"/>
      <c r="DB50" s="1284"/>
      <c r="DC50" s="1284"/>
    </row>
    <row r="51" spans="1:109" ht="13.5" customHeight="1">
      <c r="B51" s="374"/>
      <c r="G51" s="1287"/>
      <c r="H51" s="1287"/>
      <c r="I51" s="1301"/>
      <c r="J51" s="1301"/>
      <c r="K51" s="1286"/>
      <c r="L51" s="1286"/>
      <c r="M51" s="1286"/>
      <c r="N51" s="1286"/>
      <c r="AM51" s="383"/>
      <c r="AN51" s="1282" t="s">
        <v>583</v>
      </c>
      <c r="AO51" s="1282"/>
      <c r="AP51" s="1282"/>
      <c r="AQ51" s="1282"/>
      <c r="AR51" s="1282"/>
      <c r="AS51" s="1282"/>
      <c r="AT51" s="1282"/>
      <c r="AU51" s="1282"/>
      <c r="AV51" s="1282"/>
      <c r="AW51" s="1282"/>
      <c r="AX51" s="1282"/>
      <c r="AY51" s="1282"/>
      <c r="AZ51" s="1282"/>
      <c r="BA51" s="1282"/>
      <c r="BB51" s="1282" t="s">
        <v>584</v>
      </c>
      <c r="BC51" s="1282"/>
      <c r="BD51" s="1282"/>
      <c r="BE51" s="1282"/>
      <c r="BF51" s="1282"/>
      <c r="BG51" s="1282"/>
      <c r="BH51" s="1282"/>
      <c r="BI51" s="1282"/>
      <c r="BJ51" s="1282"/>
      <c r="BK51" s="1282"/>
      <c r="BL51" s="1282"/>
      <c r="BM51" s="1282"/>
      <c r="BN51" s="1282"/>
      <c r="BO51" s="1282"/>
      <c r="BP51" s="1291"/>
      <c r="BQ51" s="1279"/>
      <c r="BR51" s="1279"/>
      <c r="BS51" s="1279"/>
      <c r="BT51" s="1279"/>
      <c r="BU51" s="1279"/>
      <c r="BV51" s="1279"/>
      <c r="BW51" s="1279"/>
      <c r="BX51" s="1291"/>
      <c r="BY51" s="1279"/>
      <c r="BZ51" s="1279"/>
      <c r="CA51" s="1279"/>
      <c r="CB51" s="1279"/>
      <c r="CC51" s="1279"/>
      <c r="CD51" s="1279"/>
      <c r="CE51" s="1279"/>
      <c r="CF51" s="1279">
        <v>53.5</v>
      </c>
      <c r="CG51" s="1279"/>
      <c r="CH51" s="1279"/>
      <c r="CI51" s="1279"/>
      <c r="CJ51" s="1279"/>
      <c r="CK51" s="1279"/>
      <c r="CL51" s="1279"/>
      <c r="CM51" s="1279"/>
      <c r="CN51" s="1279">
        <v>52.1</v>
      </c>
      <c r="CO51" s="1279"/>
      <c r="CP51" s="1279"/>
      <c r="CQ51" s="1279"/>
      <c r="CR51" s="1279"/>
      <c r="CS51" s="1279"/>
      <c r="CT51" s="1279"/>
      <c r="CU51" s="1279"/>
      <c r="CV51" s="1279">
        <v>54.3</v>
      </c>
      <c r="CW51" s="1279"/>
      <c r="CX51" s="1279"/>
      <c r="CY51" s="1279"/>
      <c r="CZ51" s="1279"/>
      <c r="DA51" s="1279"/>
      <c r="DB51" s="1279"/>
      <c r="DC51" s="1279"/>
    </row>
    <row r="52" spans="1:109">
      <c r="B52" s="374"/>
      <c r="G52" s="1287"/>
      <c r="H52" s="1287"/>
      <c r="I52" s="1301"/>
      <c r="J52" s="1301"/>
      <c r="K52" s="1286"/>
      <c r="L52" s="1286"/>
      <c r="M52" s="1286"/>
      <c r="N52" s="1286"/>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2"/>
      <c r="B53" s="374"/>
      <c r="G53" s="1287"/>
      <c r="H53" s="1287"/>
      <c r="I53" s="1285"/>
      <c r="J53" s="1285"/>
      <c r="K53" s="1286"/>
      <c r="L53" s="1286"/>
      <c r="M53" s="1286"/>
      <c r="N53" s="1286"/>
      <c r="AM53" s="383"/>
      <c r="AN53" s="1282"/>
      <c r="AO53" s="1282"/>
      <c r="AP53" s="1282"/>
      <c r="AQ53" s="1282"/>
      <c r="AR53" s="1282"/>
      <c r="AS53" s="1282"/>
      <c r="AT53" s="1282"/>
      <c r="AU53" s="1282"/>
      <c r="AV53" s="1282"/>
      <c r="AW53" s="1282"/>
      <c r="AX53" s="1282"/>
      <c r="AY53" s="1282"/>
      <c r="AZ53" s="1282"/>
      <c r="BA53" s="1282"/>
      <c r="BB53" s="1282" t="s">
        <v>585</v>
      </c>
      <c r="BC53" s="1282"/>
      <c r="BD53" s="1282"/>
      <c r="BE53" s="1282"/>
      <c r="BF53" s="1282"/>
      <c r="BG53" s="1282"/>
      <c r="BH53" s="1282"/>
      <c r="BI53" s="1282"/>
      <c r="BJ53" s="1282"/>
      <c r="BK53" s="1282"/>
      <c r="BL53" s="1282"/>
      <c r="BM53" s="1282"/>
      <c r="BN53" s="1282"/>
      <c r="BO53" s="1282"/>
      <c r="BP53" s="1291"/>
      <c r="BQ53" s="1279"/>
      <c r="BR53" s="1279"/>
      <c r="BS53" s="1279"/>
      <c r="BT53" s="1279"/>
      <c r="BU53" s="1279"/>
      <c r="BV53" s="1279"/>
      <c r="BW53" s="1279"/>
      <c r="BX53" s="1291"/>
      <c r="BY53" s="1279"/>
      <c r="BZ53" s="1279"/>
      <c r="CA53" s="1279"/>
      <c r="CB53" s="1279"/>
      <c r="CC53" s="1279"/>
      <c r="CD53" s="1279"/>
      <c r="CE53" s="1279"/>
      <c r="CF53" s="1279">
        <v>60.2</v>
      </c>
      <c r="CG53" s="1279"/>
      <c r="CH53" s="1279"/>
      <c r="CI53" s="1279"/>
      <c r="CJ53" s="1279"/>
      <c r="CK53" s="1279"/>
      <c r="CL53" s="1279"/>
      <c r="CM53" s="1279"/>
      <c r="CN53" s="1279">
        <v>61</v>
      </c>
      <c r="CO53" s="1279"/>
      <c r="CP53" s="1279"/>
      <c r="CQ53" s="1279"/>
      <c r="CR53" s="1279"/>
      <c r="CS53" s="1279"/>
      <c r="CT53" s="1279"/>
      <c r="CU53" s="1279"/>
      <c r="CV53" s="1279">
        <v>61.7</v>
      </c>
      <c r="CW53" s="1279"/>
      <c r="CX53" s="1279"/>
      <c r="CY53" s="1279"/>
      <c r="CZ53" s="1279"/>
      <c r="DA53" s="1279"/>
      <c r="DB53" s="1279"/>
      <c r="DC53" s="1279"/>
    </row>
    <row r="54" spans="1:109">
      <c r="A54" s="382"/>
      <c r="B54" s="374"/>
      <c r="G54" s="1287"/>
      <c r="H54" s="1287"/>
      <c r="I54" s="1285"/>
      <c r="J54" s="1285"/>
      <c r="K54" s="1286"/>
      <c r="L54" s="1286"/>
      <c r="M54" s="1286"/>
      <c r="N54" s="1286"/>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2"/>
      <c r="B55" s="374"/>
      <c r="G55" s="1285"/>
      <c r="H55" s="1285"/>
      <c r="I55" s="1285"/>
      <c r="J55" s="1285"/>
      <c r="K55" s="1286"/>
      <c r="L55" s="1286"/>
      <c r="M55" s="1286"/>
      <c r="N55" s="1286"/>
      <c r="AN55" s="1284" t="s">
        <v>586</v>
      </c>
      <c r="AO55" s="1284"/>
      <c r="AP55" s="1284"/>
      <c r="AQ55" s="1284"/>
      <c r="AR55" s="1284"/>
      <c r="AS55" s="1284"/>
      <c r="AT55" s="1284"/>
      <c r="AU55" s="1284"/>
      <c r="AV55" s="1284"/>
      <c r="AW55" s="1284"/>
      <c r="AX55" s="1284"/>
      <c r="AY55" s="1284"/>
      <c r="AZ55" s="1284"/>
      <c r="BA55" s="1284"/>
      <c r="BB55" s="1282" t="s">
        <v>587</v>
      </c>
      <c r="BC55" s="1282"/>
      <c r="BD55" s="1282"/>
      <c r="BE55" s="1282"/>
      <c r="BF55" s="1282"/>
      <c r="BG55" s="1282"/>
      <c r="BH55" s="1282"/>
      <c r="BI55" s="1282"/>
      <c r="BJ55" s="1282"/>
      <c r="BK55" s="1282"/>
      <c r="BL55" s="1282"/>
      <c r="BM55" s="1282"/>
      <c r="BN55" s="1282"/>
      <c r="BO55" s="1282"/>
      <c r="BP55" s="1291"/>
      <c r="BQ55" s="1279"/>
      <c r="BR55" s="1279"/>
      <c r="BS55" s="1279"/>
      <c r="BT55" s="1279"/>
      <c r="BU55" s="1279"/>
      <c r="BV55" s="1279"/>
      <c r="BW55" s="1279"/>
      <c r="BX55" s="1291"/>
      <c r="BY55" s="1279"/>
      <c r="BZ55" s="1279"/>
      <c r="CA55" s="1279"/>
      <c r="CB55" s="1279"/>
      <c r="CC55" s="1279"/>
      <c r="CD55" s="1279"/>
      <c r="CE55" s="1279"/>
      <c r="CF55" s="1279">
        <v>37.200000000000003</v>
      </c>
      <c r="CG55" s="1279"/>
      <c r="CH55" s="1279"/>
      <c r="CI55" s="1279"/>
      <c r="CJ55" s="1279"/>
      <c r="CK55" s="1279"/>
      <c r="CL55" s="1279"/>
      <c r="CM55" s="1279"/>
      <c r="CN55" s="1279">
        <v>24</v>
      </c>
      <c r="CO55" s="1279"/>
      <c r="CP55" s="1279"/>
      <c r="CQ55" s="1279"/>
      <c r="CR55" s="1279"/>
      <c r="CS55" s="1279"/>
      <c r="CT55" s="1279"/>
      <c r="CU55" s="1279"/>
      <c r="CV55" s="1279">
        <v>19.8</v>
      </c>
      <c r="CW55" s="1279"/>
      <c r="CX55" s="1279"/>
      <c r="CY55" s="1279"/>
      <c r="CZ55" s="1279"/>
      <c r="DA55" s="1279"/>
      <c r="DB55" s="1279"/>
      <c r="DC55" s="1279"/>
    </row>
    <row r="56" spans="1:109">
      <c r="A56" s="382"/>
      <c r="B56" s="374"/>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c r="B57" s="386"/>
      <c r="G57" s="1285"/>
      <c r="H57" s="1285"/>
      <c r="I57" s="1280"/>
      <c r="J57" s="1280"/>
      <c r="K57" s="1286"/>
      <c r="L57" s="1286"/>
      <c r="M57" s="1286"/>
      <c r="N57" s="1286"/>
      <c r="AM57" s="367"/>
      <c r="AN57" s="1284"/>
      <c r="AO57" s="1284"/>
      <c r="AP57" s="1284"/>
      <c r="AQ57" s="1284"/>
      <c r="AR57" s="1284"/>
      <c r="AS57" s="1284"/>
      <c r="AT57" s="1284"/>
      <c r="AU57" s="1284"/>
      <c r="AV57" s="1284"/>
      <c r="AW57" s="1284"/>
      <c r="AX57" s="1284"/>
      <c r="AY57" s="1284"/>
      <c r="AZ57" s="1284"/>
      <c r="BA57" s="1284"/>
      <c r="BB57" s="1282" t="s">
        <v>585</v>
      </c>
      <c r="BC57" s="1282"/>
      <c r="BD57" s="1282"/>
      <c r="BE57" s="1282"/>
      <c r="BF57" s="1282"/>
      <c r="BG57" s="1282"/>
      <c r="BH57" s="1282"/>
      <c r="BI57" s="1282"/>
      <c r="BJ57" s="1282"/>
      <c r="BK57" s="1282"/>
      <c r="BL57" s="1282"/>
      <c r="BM57" s="1282"/>
      <c r="BN57" s="1282"/>
      <c r="BO57" s="1282"/>
      <c r="BP57" s="1291"/>
      <c r="BQ57" s="1279"/>
      <c r="BR57" s="1279"/>
      <c r="BS57" s="1279"/>
      <c r="BT57" s="1279"/>
      <c r="BU57" s="1279"/>
      <c r="BV57" s="1279"/>
      <c r="BW57" s="1279"/>
      <c r="BX57" s="1291"/>
      <c r="BY57" s="1279"/>
      <c r="BZ57" s="1279"/>
      <c r="CA57" s="1279"/>
      <c r="CB57" s="1279"/>
      <c r="CC57" s="1279"/>
      <c r="CD57" s="1279"/>
      <c r="CE57" s="1279"/>
      <c r="CF57" s="1279">
        <v>55.8</v>
      </c>
      <c r="CG57" s="1279"/>
      <c r="CH57" s="1279"/>
      <c r="CI57" s="1279"/>
      <c r="CJ57" s="1279"/>
      <c r="CK57" s="1279"/>
      <c r="CL57" s="1279"/>
      <c r="CM57" s="1279"/>
      <c r="CN57" s="1279">
        <v>56.1</v>
      </c>
      <c r="CO57" s="1279"/>
      <c r="CP57" s="1279"/>
      <c r="CQ57" s="1279"/>
      <c r="CR57" s="1279"/>
      <c r="CS57" s="1279"/>
      <c r="CT57" s="1279"/>
      <c r="CU57" s="1279"/>
      <c r="CV57" s="1279">
        <v>58.8</v>
      </c>
      <c r="CW57" s="1279"/>
      <c r="CX57" s="1279"/>
      <c r="CY57" s="1279"/>
      <c r="CZ57" s="1279"/>
      <c r="DA57" s="1279"/>
      <c r="DB57" s="1279"/>
      <c r="DC57" s="1279"/>
      <c r="DD57" s="387"/>
      <c r="DE57" s="386"/>
    </row>
    <row r="58" spans="1:109" s="382" customFormat="1">
      <c r="A58" s="367"/>
      <c r="B58" s="386"/>
      <c r="G58" s="1285"/>
      <c r="H58" s="1285"/>
      <c r="I58" s="1280"/>
      <c r="J58" s="1280"/>
      <c r="K58" s="1286"/>
      <c r="L58" s="1286"/>
      <c r="M58" s="1286"/>
      <c r="N58" s="1286"/>
      <c r="AM58" s="367"/>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588</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2" t="s">
        <v>593</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c r="B66" s="374"/>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c r="B67" s="374"/>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c r="B68" s="374"/>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c r="B69" s="374"/>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85"/>
      <c r="H72" s="1285"/>
      <c r="I72" s="1285"/>
      <c r="J72" s="1285"/>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543</v>
      </c>
      <c r="BQ72" s="1284"/>
      <c r="BR72" s="1284"/>
      <c r="BS72" s="1284"/>
      <c r="BT72" s="1284"/>
      <c r="BU72" s="1284"/>
      <c r="BV72" s="1284"/>
      <c r="BW72" s="1284"/>
      <c r="BX72" s="1284" t="s">
        <v>544</v>
      </c>
      <c r="BY72" s="1284"/>
      <c r="BZ72" s="1284"/>
      <c r="CA72" s="1284"/>
      <c r="CB72" s="1284"/>
      <c r="CC72" s="1284"/>
      <c r="CD72" s="1284"/>
      <c r="CE72" s="1284"/>
      <c r="CF72" s="1284" t="s">
        <v>545</v>
      </c>
      <c r="CG72" s="1284"/>
      <c r="CH72" s="1284"/>
      <c r="CI72" s="1284"/>
      <c r="CJ72" s="1284"/>
      <c r="CK72" s="1284"/>
      <c r="CL72" s="1284"/>
      <c r="CM72" s="1284"/>
      <c r="CN72" s="1284" t="s">
        <v>546</v>
      </c>
      <c r="CO72" s="1284"/>
      <c r="CP72" s="1284"/>
      <c r="CQ72" s="1284"/>
      <c r="CR72" s="1284"/>
      <c r="CS72" s="1284"/>
      <c r="CT72" s="1284"/>
      <c r="CU72" s="1284"/>
      <c r="CV72" s="1284" t="s">
        <v>547</v>
      </c>
      <c r="CW72" s="1284"/>
      <c r="CX72" s="1284"/>
      <c r="CY72" s="1284"/>
      <c r="CZ72" s="1284"/>
      <c r="DA72" s="1284"/>
      <c r="DB72" s="1284"/>
      <c r="DC72" s="1284"/>
    </row>
    <row r="73" spans="2:107">
      <c r="B73" s="374"/>
      <c r="G73" s="1287"/>
      <c r="H73" s="1287"/>
      <c r="I73" s="1287"/>
      <c r="J73" s="1287"/>
      <c r="K73" s="1283"/>
      <c r="L73" s="1283"/>
      <c r="M73" s="1283"/>
      <c r="N73" s="1283"/>
      <c r="AM73" s="383"/>
      <c r="AN73" s="1282" t="s">
        <v>583</v>
      </c>
      <c r="AO73" s="1282"/>
      <c r="AP73" s="1282"/>
      <c r="AQ73" s="1282"/>
      <c r="AR73" s="1282"/>
      <c r="AS73" s="1282"/>
      <c r="AT73" s="1282"/>
      <c r="AU73" s="1282"/>
      <c r="AV73" s="1282"/>
      <c r="AW73" s="1282"/>
      <c r="AX73" s="1282"/>
      <c r="AY73" s="1282"/>
      <c r="AZ73" s="1282"/>
      <c r="BA73" s="1282"/>
      <c r="BB73" s="1282" t="s">
        <v>587</v>
      </c>
      <c r="BC73" s="1282"/>
      <c r="BD73" s="1282"/>
      <c r="BE73" s="1282"/>
      <c r="BF73" s="1282"/>
      <c r="BG73" s="1282"/>
      <c r="BH73" s="1282"/>
      <c r="BI73" s="1282"/>
      <c r="BJ73" s="1282"/>
      <c r="BK73" s="1282"/>
      <c r="BL73" s="1282"/>
      <c r="BM73" s="1282"/>
      <c r="BN73" s="1282"/>
      <c r="BO73" s="1282"/>
      <c r="BP73" s="1279">
        <v>59.5</v>
      </c>
      <c r="BQ73" s="1279"/>
      <c r="BR73" s="1279"/>
      <c r="BS73" s="1279"/>
      <c r="BT73" s="1279"/>
      <c r="BU73" s="1279"/>
      <c r="BV73" s="1279"/>
      <c r="BW73" s="1279"/>
      <c r="BX73" s="1279">
        <v>57.6</v>
      </c>
      <c r="BY73" s="1279"/>
      <c r="BZ73" s="1279"/>
      <c r="CA73" s="1279"/>
      <c r="CB73" s="1279"/>
      <c r="CC73" s="1279"/>
      <c r="CD73" s="1279"/>
      <c r="CE73" s="1279"/>
      <c r="CF73" s="1279">
        <v>53.5</v>
      </c>
      <c r="CG73" s="1279"/>
      <c r="CH73" s="1279"/>
      <c r="CI73" s="1279"/>
      <c r="CJ73" s="1279"/>
      <c r="CK73" s="1279"/>
      <c r="CL73" s="1279"/>
      <c r="CM73" s="1279"/>
      <c r="CN73" s="1279">
        <v>52.1</v>
      </c>
      <c r="CO73" s="1279"/>
      <c r="CP73" s="1279"/>
      <c r="CQ73" s="1279"/>
      <c r="CR73" s="1279"/>
      <c r="CS73" s="1279"/>
      <c r="CT73" s="1279"/>
      <c r="CU73" s="1279"/>
      <c r="CV73" s="1279">
        <v>54.3</v>
      </c>
      <c r="CW73" s="1279"/>
      <c r="CX73" s="1279"/>
      <c r="CY73" s="1279"/>
      <c r="CZ73" s="1279"/>
      <c r="DA73" s="1279"/>
      <c r="DB73" s="1279"/>
      <c r="DC73" s="1279"/>
    </row>
    <row r="74" spans="2:107">
      <c r="B74" s="374"/>
      <c r="G74" s="1287"/>
      <c r="H74" s="1287"/>
      <c r="I74" s="1287"/>
      <c r="J74" s="1287"/>
      <c r="K74" s="1283"/>
      <c r="L74" s="1283"/>
      <c r="M74" s="1283"/>
      <c r="N74" s="1283"/>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4"/>
      <c r="G75" s="1287"/>
      <c r="H75" s="1287"/>
      <c r="I75" s="1285"/>
      <c r="J75" s="1285"/>
      <c r="K75" s="1286"/>
      <c r="L75" s="1286"/>
      <c r="M75" s="1286"/>
      <c r="N75" s="1286"/>
      <c r="AM75" s="383"/>
      <c r="AN75" s="1282"/>
      <c r="AO75" s="1282"/>
      <c r="AP75" s="1282"/>
      <c r="AQ75" s="1282"/>
      <c r="AR75" s="1282"/>
      <c r="AS75" s="1282"/>
      <c r="AT75" s="1282"/>
      <c r="AU75" s="1282"/>
      <c r="AV75" s="1282"/>
      <c r="AW75" s="1282"/>
      <c r="AX75" s="1282"/>
      <c r="AY75" s="1282"/>
      <c r="AZ75" s="1282"/>
      <c r="BA75" s="1282"/>
      <c r="BB75" s="1282" t="s">
        <v>589</v>
      </c>
      <c r="BC75" s="1282"/>
      <c r="BD75" s="1282"/>
      <c r="BE75" s="1282"/>
      <c r="BF75" s="1282"/>
      <c r="BG75" s="1282"/>
      <c r="BH75" s="1282"/>
      <c r="BI75" s="1282"/>
      <c r="BJ75" s="1282"/>
      <c r="BK75" s="1282"/>
      <c r="BL75" s="1282"/>
      <c r="BM75" s="1282"/>
      <c r="BN75" s="1282"/>
      <c r="BO75" s="1282"/>
      <c r="BP75" s="1279">
        <v>13</v>
      </c>
      <c r="BQ75" s="1279"/>
      <c r="BR75" s="1279"/>
      <c r="BS75" s="1279"/>
      <c r="BT75" s="1279"/>
      <c r="BU75" s="1279"/>
      <c r="BV75" s="1279"/>
      <c r="BW75" s="1279"/>
      <c r="BX75" s="1279">
        <v>12.3</v>
      </c>
      <c r="BY75" s="1279"/>
      <c r="BZ75" s="1279"/>
      <c r="CA75" s="1279"/>
      <c r="CB75" s="1279"/>
      <c r="CC75" s="1279"/>
      <c r="CD75" s="1279"/>
      <c r="CE75" s="1279"/>
      <c r="CF75" s="1279">
        <v>11.8</v>
      </c>
      <c r="CG75" s="1279"/>
      <c r="CH75" s="1279"/>
      <c r="CI75" s="1279"/>
      <c r="CJ75" s="1279"/>
      <c r="CK75" s="1279"/>
      <c r="CL75" s="1279"/>
      <c r="CM75" s="1279"/>
      <c r="CN75" s="1279">
        <v>11.6</v>
      </c>
      <c r="CO75" s="1279"/>
      <c r="CP75" s="1279"/>
      <c r="CQ75" s="1279"/>
      <c r="CR75" s="1279"/>
      <c r="CS75" s="1279"/>
      <c r="CT75" s="1279"/>
      <c r="CU75" s="1279"/>
      <c r="CV75" s="1279">
        <v>11.4</v>
      </c>
      <c r="CW75" s="1279"/>
      <c r="CX75" s="1279"/>
      <c r="CY75" s="1279"/>
      <c r="CZ75" s="1279"/>
      <c r="DA75" s="1279"/>
      <c r="DB75" s="1279"/>
      <c r="DC75" s="1279"/>
    </row>
    <row r="76" spans="2:107">
      <c r="B76" s="374"/>
      <c r="G76" s="1287"/>
      <c r="H76" s="1287"/>
      <c r="I76" s="1285"/>
      <c r="J76" s="1285"/>
      <c r="K76" s="1286"/>
      <c r="L76" s="1286"/>
      <c r="M76" s="1286"/>
      <c r="N76" s="1286"/>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4"/>
      <c r="G77" s="1285"/>
      <c r="H77" s="1285"/>
      <c r="I77" s="1285"/>
      <c r="J77" s="1285"/>
      <c r="K77" s="1283"/>
      <c r="L77" s="1283"/>
      <c r="M77" s="1283"/>
      <c r="N77" s="1283"/>
      <c r="AN77" s="1284" t="s">
        <v>586</v>
      </c>
      <c r="AO77" s="1284"/>
      <c r="AP77" s="1284"/>
      <c r="AQ77" s="1284"/>
      <c r="AR77" s="1284"/>
      <c r="AS77" s="1284"/>
      <c r="AT77" s="1284"/>
      <c r="AU77" s="1284"/>
      <c r="AV77" s="1284"/>
      <c r="AW77" s="1284"/>
      <c r="AX77" s="1284"/>
      <c r="AY77" s="1284"/>
      <c r="AZ77" s="1284"/>
      <c r="BA77" s="1284"/>
      <c r="BB77" s="1282" t="s">
        <v>587</v>
      </c>
      <c r="BC77" s="1282"/>
      <c r="BD77" s="1282"/>
      <c r="BE77" s="1282"/>
      <c r="BF77" s="1282"/>
      <c r="BG77" s="1282"/>
      <c r="BH77" s="1282"/>
      <c r="BI77" s="1282"/>
      <c r="BJ77" s="1282"/>
      <c r="BK77" s="1282"/>
      <c r="BL77" s="1282"/>
      <c r="BM77" s="1282"/>
      <c r="BN77" s="1282"/>
      <c r="BO77" s="1282"/>
      <c r="BP77" s="1279">
        <v>58.8</v>
      </c>
      <c r="BQ77" s="1279"/>
      <c r="BR77" s="1279"/>
      <c r="BS77" s="1279"/>
      <c r="BT77" s="1279"/>
      <c r="BU77" s="1279"/>
      <c r="BV77" s="1279"/>
      <c r="BW77" s="1279"/>
      <c r="BX77" s="1279">
        <v>49.7</v>
      </c>
      <c r="BY77" s="1279"/>
      <c r="BZ77" s="1279"/>
      <c r="CA77" s="1279"/>
      <c r="CB77" s="1279"/>
      <c r="CC77" s="1279"/>
      <c r="CD77" s="1279"/>
      <c r="CE77" s="1279"/>
      <c r="CF77" s="1279">
        <v>37.200000000000003</v>
      </c>
      <c r="CG77" s="1279"/>
      <c r="CH77" s="1279"/>
      <c r="CI77" s="1279"/>
      <c r="CJ77" s="1279"/>
      <c r="CK77" s="1279"/>
      <c r="CL77" s="1279"/>
      <c r="CM77" s="1279"/>
      <c r="CN77" s="1279">
        <v>24</v>
      </c>
      <c r="CO77" s="1279"/>
      <c r="CP77" s="1279"/>
      <c r="CQ77" s="1279"/>
      <c r="CR77" s="1279"/>
      <c r="CS77" s="1279"/>
      <c r="CT77" s="1279"/>
      <c r="CU77" s="1279"/>
      <c r="CV77" s="1279">
        <v>19.8</v>
      </c>
      <c r="CW77" s="1279"/>
      <c r="CX77" s="1279"/>
      <c r="CY77" s="1279"/>
      <c r="CZ77" s="1279"/>
      <c r="DA77" s="1279"/>
      <c r="DB77" s="1279"/>
      <c r="DC77" s="1279"/>
    </row>
    <row r="78" spans="2:107">
      <c r="B78" s="374"/>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4"/>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589</v>
      </c>
      <c r="BC79" s="1282"/>
      <c r="BD79" s="1282"/>
      <c r="BE79" s="1282"/>
      <c r="BF79" s="1282"/>
      <c r="BG79" s="1282"/>
      <c r="BH79" s="1282"/>
      <c r="BI79" s="1282"/>
      <c r="BJ79" s="1282"/>
      <c r="BK79" s="1282"/>
      <c r="BL79" s="1282"/>
      <c r="BM79" s="1282"/>
      <c r="BN79" s="1282"/>
      <c r="BO79" s="1282"/>
      <c r="BP79" s="1279">
        <v>12.4</v>
      </c>
      <c r="BQ79" s="1279"/>
      <c r="BR79" s="1279"/>
      <c r="BS79" s="1279"/>
      <c r="BT79" s="1279"/>
      <c r="BU79" s="1279"/>
      <c r="BV79" s="1279"/>
      <c r="BW79" s="1279"/>
      <c r="BX79" s="1279">
        <v>11.2</v>
      </c>
      <c r="BY79" s="1279"/>
      <c r="BZ79" s="1279"/>
      <c r="CA79" s="1279"/>
      <c r="CB79" s="1279"/>
      <c r="CC79" s="1279"/>
      <c r="CD79" s="1279"/>
      <c r="CE79" s="1279"/>
      <c r="CF79" s="1279">
        <v>10.1</v>
      </c>
      <c r="CG79" s="1279"/>
      <c r="CH79" s="1279"/>
      <c r="CI79" s="1279"/>
      <c r="CJ79" s="1279"/>
      <c r="CK79" s="1279"/>
      <c r="CL79" s="1279"/>
      <c r="CM79" s="1279"/>
      <c r="CN79" s="1279">
        <v>9.1</v>
      </c>
      <c r="CO79" s="1279"/>
      <c r="CP79" s="1279"/>
      <c r="CQ79" s="1279"/>
      <c r="CR79" s="1279"/>
      <c r="CS79" s="1279"/>
      <c r="CT79" s="1279"/>
      <c r="CU79" s="1279"/>
      <c r="CV79" s="1279">
        <v>8.9</v>
      </c>
      <c r="CW79" s="1279"/>
      <c r="CX79" s="1279"/>
      <c r="CY79" s="1279"/>
      <c r="CZ79" s="1279"/>
      <c r="DA79" s="1279"/>
      <c r="DB79" s="1279"/>
      <c r="DC79" s="1279"/>
    </row>
    <row r="80" spans="2:107">
      <c r="B80" s="374"/>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X8krHoWYHVAKIkOiahjZckmIR8Ncp2ASIWkeah9p4zEBaxeSgQzmqQps1gaqfdbB9evLruJTrZ0MSdA98J8jQ==" saltValue="GcKIO5Bpovio1NrsGCSu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Y30" sqref="Y3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qHEk23QLQusUPI+lVKThiXkB13k9gMWOEPGAkyvyKBmS7jalEwEQRKeSL622xlFFI5kRNNFtTH759bBFoG4yQ==" saltValue="yTQcT+7guT5OHPg9cJZA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5" zoomScaleNormal="100" zoomScaleSheetLayoutView="55" workbookViewId="0">
      <selection activeCell="AF75" sqref="AF7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O16wgaQfdU5wOT+kupuAf/KX8O2nStBd3zNlROIODkwNAPNLTbsLCBHmf/EHY+SbagnkmkuxKYdb6rC7sBuKw==" saltValue="wqnqi7y514evjEeuwqmo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540</v>
      </c>
      <c r="G2" s="136"/>
      <c r="H2" s="137"/>
    </row>
    <row r="3" spans="1:8">
      <c r="A3" s="133" t="s">
        <v>533</v>
      </c>
      <c r="B3" s="138"/>
      <c r="C3" s="139"/>
      <c r="D3" s="140">
        <v>220822</v>
      </c>
      <c r="E3" s="141"/>
      <c r="F3" s="142">
        <v>118124</v>
      </c>
      <c r="G3" s="143"/>
      <c r="H3" s="144"/>
    </row>
    <row r="4" spans="1:8">
      <c r="A4" s="145"/>
      <c r="B4" s="146"/>
      <c r="C4" s="147"/>
      <c r="D4" s="148">
        <v>127653</v>
      </c>
      <c r="E4" s="149"/>
      <c r="F4" s="150">
        <v>54614</v>
      </c>
      <c r="G4" s="151"/>
      <c r="H4" s="152"/>
    </row>
    <row r="5" spans="1:8">
      <c r="A5" s="133" t="s">
        <v>535</v>
      </c>
      <c r="B5" s="138"/>
      <c r="C5" s="139"/>
      <c r="D5" s="140">
        <v>258002</v>
      </c>
      <c r="E5" s="141"/>
      <c r="F5" s="142">
        <v>101693</v>
      </c>
      <c r="G5" s="143"/>
      <c r="H5" s="144"/>
    </row>
    <row r="6" spans="1:8">
      <c r="A6" s="145"/>
      <c r="B6" s="146"/>
      <c r="C6" s="147"/>
      <c r="D6" s="148">
        <v>144135</v>
      </c>
      <c r="E6" s="149"/>
      <c r="F6" s="150">
        <v>51066</v>
      </c>
      <c r="G6" s="151"/>
      <c r="H6" s="152"/>
    </row>
    <row r="7" spans="1:8">
      <c r="A7" s="133" t="s">
        <v>536</v>
      </c>
      <c r="B7" s="138"/>
      <c r="C7" s="139"/>
      <c r="D7" s="140">
        <v>298050</v>
      </c>
      <c r="E7" s="141"/>
      <c r="F7" s="142">
        <v>96635</v>
      </c>
      <c r="G7" s="143"/>
      <c r="H7" s="144"/>
    </row>
    <row r="8" spans="1:8">
      <c r="A8" s="145"/>
      <c r="B8" s="146"/>
      <c r="C8" s="147"/>
      <c r="D8" s="148">
        <v>163095</v>
      </c>
      <c r="E8" s="149"/>
      <c r="F8" s="150">
        <v>44408</v>
      </c>
      <c r="G8" s="151"/>
      <c r="H8" s="152"/>
    </row>
    <row r="9" spans="1:8">
      <c r="A9" s="133" t="s">
        <v>537</v>
      </c>
      <c r="B9" s="138"/>
      <c r="C9" s="139"/>
      <c r="D9" s="140">
        <v>283836</v>
      </c>
      <c r="E9" s="141"/>
      <c r="F9" s="142">
        <v>97062</v>
      </c>
      <c r="G9" s="143"/>
      <c r="H9" s="144"/>
    </row>
    <row r="10" spans="1:8">
      <c r="A10" s="145"/>
      <c r="B10" s="146"/>
      <c r="C10" s="147"/>
      <c r="D10" s="148">
        <v>148447</v>
      </c>
      <c r="E10" s="149"/>
      <c r="F10" s="150">
        <v>50112</v>
      </c>
      <c r="G10" s="151"/>
      <c r="H10" s="152"/>
    </row>
    <row r="11" spans="1:8">
      <c r="A11" s="133" t="s">
        <v>538</v>
      </c>
      <c r="B11" s="138"/>
      <c r="C11" s="139"/>
      <c r="D11" s="140">
        <v>474661</v>
      </c>
      <c r="E11" s="141"/>
      <c r="F11" s="142">
        <v>106005</v>
      </c>
      <c r="G11" s="143"/>
      <c r="H11" s="144"/>
    </row>
    <row r="12" spans="1:8">
      <c r="A12" s="145"/>
      <c r="B12" s="146"/>
      <c r="C12" s="153"/>
      <c r="D12" s="148">
        <v>341982</v>
      </c>
      <c r="E12" s="149"/>
      <c r="F12" s="150">
        <v>58359</v>
      </c>
      <c r="G12" s="151"/>
      <c r="H12" s="152"/>
    </row>
    <row r="13" spans="1:8">
      <c r="A13" s="133"/>
      <c r="B13" s="138"/>
      <c r="C13" s="154"/>
      <c r="D13" s="155">
        <v>307074</v>
      </c>
      <c r="E13" s="156"/>
      <c r="F13" s="157">
        <v>103904</v>
      </c>
      <c r="G13" s="158"/>
      <c r="H13" s="144"/>
    </row>
    <row r="14" spans="1:8">
      <c r="A14" s="145"/>
      <c r="B14" s="146"/>
      <c r="C14" s="147"/>
      <c r="D14" s="148">
        <v>185062</v>
      </c>
      <c r="E14" s="149"/>
      <c r="F14" s="150">
        <v>51712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3.71</v>
      </c>
      <c r="C19" s="159">
        <f>ROUND(VALUE(SUBSTITUTE(実質収支比率等に係る経年分析!G$48,"▲","-")),2)</f>
        <v>0.78</v>
      </c>
      <c r="D19" s="159">
        <f>ROUND(VALUE(SUBSTITUTE(実質収支比率等に係る経年分析!H$48,"▲","-")),2)</f>
        <v>1.18</v>
      </c>
      <c r="E19" s="159">
        <f>ROUND(VALUE(SUBSTITUTE(実質収支比率等に係る経年分析!I$48,"▲","-")),2)</f>
        <v>0.69</v>
      </c>
      <c r="F19" s="159">
        <f>ROUND(VALUE(SUBSTITUTE(実質収支比率等に係る経年分析!J$48,"▲","-")),2)</f>
        <v>0.92</v>
      </c>
    </row>
    <row r="20" spans="1:11">
      <c r="A20" s="159" t="s">
        <v>48</v>
      </c>
      <c r="B20" s="159">
        <f>ROUND(VALUE(SUBSTITUTE(実質収支比率等に係る経年分析!F$47,"▲","-")),2)</f>
        <v>27.16</v>
      </c>
      <c r="C20" s="159">
        <f>ROUND(VALUE(SUBSTITUTE(実質収支比率等に係る経年分析!G$47,"▲","-")),2)</f>
        <v>30.52</v>
      </c>
      <c r="D20" s="159">
        <f>ROUND(VALUE(SUBSTITUTE(実質収支比率等に係る経年分析!H$47,"▲","-")),2)</f>
        <v>30.25</v>
      </c>
      <c r="E20" s="159">
        <f>ROUND(VALUE(SUBSTITUTE(実質収支比率等に係る経年分析!I$47,"▲","-")),2)</f>
        <v>29.82</v>
      </c>
      <c r="F20" s="159">
        <f>ROUND(VALUE(SUBSTITUTE(実質収支比率等に係る経年分析!J$47,"▲","-")),2)</f>
        <v>25.24</v>
      </c>
    </row>
    <row r="21" spans="1:11">
      <c r="A21" s="159" t="s">
        <v>49</v>
      </c>
      <c r="B21" s="159">
        <f>IF(ISNUMBER(VALUE(SUBSTITUTE(実質収支比率等に係る経年分析!F$49,"▲","-"))),ROUND(VALUE(SUBSTITUTE(実質収支比率等に係る経年分析!F$49,"▲","-")),2),NA())</f>
        <v>-1.66</v>
      </c>
      <c r="C21" s="159">
        <f>IF(ISNUMBER(VALUE(SUBSTITUTE(実質収支比率等に係る経年分析!G$49,"▲","-"))),ROUND(VALUE(SUBSTITUTE(実質収支比率等に係る経年分析!G$49,"▲","-")),2),NA())</f>
        <v>-3.05</v>
      </c>
      <c r="D21" s="159">
        <f>IF(ISNUMBER(VALUE(SUBSTITUTE(実質収支比率等に係る経年分析!H$49,"▲","-"))),ROUND(VALUE(SUBSTITUTE(実質収支比率等に係る経年分析!H$49,"▲","-")),2),NA())</f>
        <v>0.47</v>
      </c>
      <c r="E21" s="159">
        <f>IF(ISNUMBER(VALUE(SUBSTITUTE(実質収支比率等に係る経年分析!I$49,"▲","-"))),ROUND(VALUE(SUBSTITUTE(実質収支比率等に係る経年分析!I$49,"▲","-")),2),NA())</f>
        <v>-2.57</v>
      </c>
      <c r="F21" s="159">
        <f>IF(ISNUMBER(VALUE(SUBSTITUTE(実質収支比率等に係る経年分析!J$49,"▲","-"))),ROUND(VALUE(SUBSTITUTE(実質収支比率等に係る経年分析!J$49,"▲","-")),2),NA())</f>
        <v>-4.34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3.71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2.0099999999999998</v>
      </c>
    </row>
    <row r="35" spans="1:16">
      <c r="A35" s="160" t="str">
        <f>IF(連結実質赤字比率に係る赤字・黒字の構成分析!C$35="",NA(),連結実質赤字比率に係る赤字・黒字の構成分析!C$35)</f>
        <v>町立別海病院事業会計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2.34</v>
      </c>
    </row>
    <row r="36" spans="1:16">
      <c r="A36" s="160" t="str">
        <f>IF(連結実質赤字比率に係る赤字・黒字の構成分析!C$34="",NA(),連結実質赤字比率に係る赤字・黒字の構成分析!C$34)</f>
        <v>別海町水道事業会計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25.95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24.62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1397</v>
      </c>
      <c r="E42" s="161"/>
      <c r="F42" s="161"/>
      <c r="G42" s="161">
        <f>'実質公債費比率（分子）の構造'!L$52</f>
        <v>1480</v>
      </c>
      <c r="H42" s="161"/>
      <c r="I42" s="161"/>
      <c r="J42" s="161">
        <f>'実質公債費比率（分子）の構造'!M$52</f>
        <v>1446</v>
      </c>
      <c r="K42" s="161"/>
      <c r="L42" s="161"/>
      <c r="M42" s="161">
        <f>'実質公債費比率（分子）の構造'!N$52</f>
        <v>1430</v>
      </c>
      <c r="N42" s="161"/>
      <c r="O42" s="161"/>
      <c r="P42" s="161">
        <f>'実質公債費比率（分子）の構造'!O$52</f>
        <v>1431</v>
      </c>
    </row>
    <row r="43" spans="1:16">
      <c r="A43" s="161" t="s">
        <v>57</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c r="A44" s="161" t="s">
        <v>58</v>
      </c>
      <c r="B44" s="161">
        <f>'実質公債費比率（分子）の構造'!K$50</f>
        <v>98</v>
      </c>
      <c r="C44" s="161"/>
      <c r="D44" s="161"/>
      <c r="E44" s="161">
        <f>'実質公債費比率（分子）の構造'!L$50</f>
        <v>78</v>
      </c>
      <c r="F44" s="161"/>
      <c r="G44" s="161"/>
      <c r="H44" s="161">
        <f>'実質公債費比率（分子）の構造'!M$50</f>
        <v>73</v>
      </c>
      <c r="I44" s="161"/>
      <c r="J44" s="161"/>
      <c r="K44" s="161">
        <f>'実質公債費比率（分子）の構造'!N$50</f>
        <v>64</v>
      </c>
      <c r="L44" s="161"/>
      <c r="M44" s="161"/>
      <c r="N44" s="161">
        <f>'実質公債費比率（分子）の構造'!O$50</f>
        <v>67</v>
      </c>
      <c r="O44" s="161"/>
      <c r="P44" s="161"/>
    </row>
    <row r="45" spans="1:16">
      <c r="A45" s="161" t="s">
        <v>59</v>
      </c>
      <c r="B45" s="161">
        <f>'実質公債費比率（分子）の構造'!K$49</f>
        <v>145</v>
      </c>
      <c r="C45" s="161"/>
      <c r="D45" s="161"/>
      <c r="E45" s="161">
        <f>'実質公債費比率（分子）の構造'!L$49</f>
        <v>117</v>
      </c>
      <c r="F45" s="161"/>
      <c r="G45" s="161"/>
      <c r="H45" s="161">
        <f>'実質公債費比率（分子）の構造'!M$49</f>
        <v>159</v>
      </c>
      <c r="I45" s="161"/>
      <c r="J45" s="161"/>
      <c r="K45" s="161">
        <f>'実質公債費比率（分子）の構造'!N$49</f>
        <v>165</v>
      </c>
      <c r="L45" s="161"/>
      <c r="M45" s="161"/>
      <c r="N45" s="161">
        <f>'実質公債費比率（分子）の構造'!O$49</f>
        <v>165</v>
      </c>
      <c r="O45" s="161"/>
      <c r="P45" s="161"/>
    </row>
    <row r="46" spans="1:16">
      <c r="A46" s="161" t="s">
        <v>60</v>
      </c>
      <c r="B46" s="161">
        <f>'実質公債費比率（分子）の構造'!K$48</f>
        <v>386</v>
      </c>
      <c r="C46" s="161"/>
      <c r="D46" s="161"/>
      <c r="E46" s="161">
        <f>'実質公債費比率（分子）の構造'!L$48</f>
        <v>410</v>
      </c>
      <c r="F46" s="161"/>
      <c r="G46" s="161"/>
      <c r="H46" s="161">
        <f>'実質公債費比率（分子）の構造'!M$48</f>
        <v>411</v>
      </c>
      <c r="I46" s="161"/>
      <c r="J46" s="161"/>
      <c r="K46" s="161">
        <f>'実質公債費比率（分子）の構造'!N$48</f>
        <v>417</v>
      </c>
      <c r="L46" s="161"/>
      <c r="M46" s="161"/>
      <c r="N46" s="161">
        <f>'実質公債費比率（分子）の構造'!O$48</f>
        <v>370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1843</v>
      </c>
      <c r="C49" s="161"/>
      <c r="D49" s="161"/>
      <c r="E49" s="161">
        <f>'実質公債費比率（分子）の構造'!L$45</f>
        <v>1845</v>
      </c>
      <c r="F49" s="161"/>
      <c r="G49" s="161"/>
      <c r="H49" s="161">
        <f>'実質公債費比率（分子）の構造'!M$45</f>
        <v>1771</v>
      </c>
      <c r="I49" s="161"/>
      <c r="J49" s="161"/>
      <c r="K49" s="161">
        <f>'実質公債費比率（分子）の構造'!N$45</f>
        <v>1729</v>
      </c>
      <c r="L49" s="161"/>
      <c r="M49" s="161"/>
      <c r="N49" s="161">
        <f>'実質公債費比率（分子）の構造'!O$45</f>
        <v>1769</v>
      </c>
      <c r="O49" s="161"/>
      <c r="P49" s="161"/>
    </row>
    <row r="50" spans="1:16">
      <c r="A50" s="161" t="s">
        <v>64</v>
      </c>
      <c r="B50" s="161" t="e">
        <f>NA()</f>
        <v>#N/A</v>
      </c>
      <c r="C50" s="161">
        <f>IF(ISNUMBER('実質公債費比率（分子）の構造'!K$53),'実質公債費比率（分子）の構造'!K$53,NA())</f>
        <v>1075</v>
      </c>
      <c r="D50" s="161" t="e">
        <f>NA()</f>
        <v>#N/A</v>
      </c>
      <c r="E50" s="161" t="e">
        <f>NA()</f>
        <v>#N/A</v>
      </c>
      <c r="F50" s="161">
        <f>IF(ISNUMBER('実質公債費比率（分子）の構造'!L$53),'実質公債費比率（分子）の構造'!L$53,NA())</f>
        <v>970</v>
      </c>
      <c r="G50" s="161" t="e">
        <f>NA()</f>
        <v>#N/A</v>
      </c>
      <c r="H50" s="161" t="e">
        <f>NA()</f>
        <v>#N/A</v>
      </c>
      <c r="I50" s="161">
        <f>IF(ISNUMBER('実質公債費比率（分子）の構造'!M$53),'実質公債費比率（分子）の構造'!M$53,NA())</f>
        <v>969</v>
      </c>
      <c r="J50" s="161" t="e">
        <f>NA()</f>
        <v>#N/A</v>
      </c>
      <c r="K50" s="161" t="e">
        <f>NA()</f>
        <v>#N/A</v>
      </c>
      <c r="L50" s="161">
        <f>IF(ISNUMBER('実質公債費比率（分子）の構造'!N$53),'実質公債費比率（分子）の構造'!N$53,NA())</f>
        <v>946</v>
      </c>
      <c r="M50" s="161" t="e">
        <f>NA()</f>
        <v>#N/A</v>
      </c>
      <c r="N50" s="161" t="e">
        <f>NA()</f>
        <v>#N/A</v>
      </c>
      <c r="O50" s="161">
        <f>IF(ISNUMBER('実質公債費比率（分子）の構造'!O$53),'実質公債費比率（分子）の構造'!O$53,NA())</f>
        <v>941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12258</v>
      </c>
      <c r="E56" s="160"/>
      <c r="F56" s="160"/>
      <c r="G56" s="160">
        <f>'将来負担比率（分子）の構造'!J$52</f>
        <v>11973</v>
      </c>
      <c r="H56" s="160"/>
      <c r="I56" s="160"/>
      <c r="J56" s="160">
        <f>'将来負担比率（分子）の構造'!K$52</f>
        <v>11864</v>
      </c>
      <c r="K56" s="160"/>
      <c r="L56" s="160"/>
      <c r="M56" s="160">
        <f>'将来負担比率（分子）の構造'!L$52</f>
        <v>11964</v>
      </c>
      <c r="N56" s="160"/>
      <c r="O56" s="160"/>
      <c r="P56" s="160">
        <f>'将来負担比率（分子）の構造'!M$52</f>
        <v>11623</v>
      </c>
    </row>
    <row r="57" spans="1:16">
      <c r="A57" s="160" t="s">
        <v>35</v>
      </c>
      <c r="B57" s="160"/>
      <c r="C57" s="160"/>
      <c r="D57" s="160">
        <f>'将来負担比率（分子）の構造'!I$51</f>
        <v>584</v>
      </c>
      <c r="E57" s="160"/>
      <c r="F57" s="160"/>
      <c r="G57" s="160">
        <f>'将来負担比率（分子）の構造'!J$51</f>
        <v>493</v>
      </c>
      <c r="H57" s="160"/>
      <c r="I57" s="160"/>
      <c r="J57" s="160">
        <f>'将来負担比率（分子）の構造'!K$51</f>
        <v>372</v>
      </c>
      <c r="K57" s="160"/>
      <c r="L57" s="160"/>
      <c r="M57" s="160">
        <f>'将来負担比率（分子）の構造'!L$51</f>
        <v>365</v>
      </c>
      <c r="N57" s="160"/>
      <c r="O57" s="160"/>
      <c r="P57" s="160">
        <f>'将来負担比率（分子）の構造'!M$51</f>
        <v>346</v>
      </c>
    </row>
    <row r="58" spans="1:16">
      <c r="A58" s="160" t="s">
        <v>34</v>
      </c>
      <c r="B58" s="160"/>
      <c r="C58" s="160"/>
      <c r="D58" s="160">
        <f>'将来負担比率（分子）の構造'!I$50</f>
        <v>4426</v>
      </c>
      <c r="E58" s="160"/>
      <c r="F58" s="160"/>
      <c r="G58" s="160">
        <f>'将来負担比率（分子）の構造'!J$50</f>
        <v>4597</v>
      </c>
      <c r="H58" s="160"/>
      <c r="I58" s="160"/>
      <c r="J58" s="160">
        <f>'将来負担比率（分子）の構造'!K$50</f>
        <v>4839</v>
      </c>
      <c r="K58" s="160"/>
      <c r="L58" s="160"/>
      <c r="M58" s="160">
        <f>'将来負担比率（分子）の構造'!L$50</f>
        <v>4927</v>
      </c>
      <c r="N58" s="160"/>
      <c r="O58" s="160"/>
      <c r="P58" s="160">
        <f>'将来負担比率（分子）の構造'!M$50</f>
        <v>4646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2009</v>
      </c>
      <c r="C62" s="160"/>
      <c r="D62" s="160"/>
      <c r="E62" s="160">
        <f>'将来負担比率（分子）の構造'!J$45</f>
        <v>1828</v>
      </c>
      <c r="F62" s="160"/>
      <c r="G62" s="160"/>
      <c r="H62" s="160">
        <f>'将来負担比率（分子）の構造'!K$45</f>
        <v>1700</v>
      </c>
      <c r="I62" s="160"/>
      <c r="J62" s="160"/>
      <c r="K62" s="160">
        <f>'将来負担比率（分子）の構造'!L$45</f>
        <v>1636</v>
      </c>
      <c r="L62" s="160"/>
      <c r="M62" s="160"/>
      <c r="N62" s="160">
        <f>'将来負担比率（分子）の構造'!M$45</f>
        <v>1626</v>
      </c>
      <c r="O62" s="160"/>
      <c r="P62" s="160"/>
    </row>
    <row r="63" spans="1:16">
      <c r="A63" s="160" t="s">
        <v>27</v>
      </c>
      <c r="B63" s="160">
        <f>'将来負担比率（分子）の構造'!I$44</f>
        <v>1397</v>
      </c>
      <c r="C63" s="160"/>
      <c r="D63" s="160"/>
      <c r="E63" s="160">
        <f>'将来負担比率（分子）の構造'!J$44</f>
        <v>1300</v>
      </c>
      <c r="F63" s="160"/>
      <c r="G63" s="160"/>
      <c r="H63" s="160">
        <f>'将来負担比率（分子）の構造'!K$44</f>
        <v>1216</v>
      </c>
      <c r="I63" s="160"/>
      <c r="J63" s="160"/>
      <c r="K63" s="160">
        <f>'将来負担比率（分子）の構造'!L$44</f>
        <v>1068</v>
      </c>
      <c r="L63" s="160"/>
      <c r="M63" s="160"/>
      <c r="N63" s="160">
        <f>'将来負担比率（分子）の構造'!M$44</f>
        <v>917</v>
      </c>
      <c r="O63" s="160"/>
      <c r="P63" s="160"/>
    </row>
    <row r="64" spans="1:16">
      <c r="A64" s="160" t="s">
        <v>26</v>
      </c>
      <c r="B64" s="160">
        <f>'将来負担比率（分子）の構造'!I$43</f>
        <v>3470</v>
      </c>
      <c r="C64" s="160"/>
      <c r="D64" s="160"/>
      <c r="E64" s="160">
        <f>'将来負担比率（分子）の構造'!J$43</f>
        <v>3313</v>
      </c>
      <c r="F64" s="160"/>
      <c r="G64" s="160"/>
      <c r="H64" s="160">
        <f>'将来負担比率（分子）の構造'!K$43</f>
        <v>3112</v>
      </c>
      <c r="I64" s="160"/>
      <c r="J64" s="160"/>
      <c r="K64" s="160">
        <f>'将来負担比率（分子）の構造'!L$43</f>
        <v>2920</v>
      </c>
      <c r="L64" s="160"/>
      <c r="M64" s="160"/>
      <c r="N64" s="160">
        <f>'将来負担比率（分子）の構造'!M$43</f>
        <v>2696</v>
      </c>
      <c r="O64" s="160"/>
      <c r="P64" s="160"/>
    </row>
    <row r="65" spans="1:16">
      <c r="A65" s="160" t="s">
        <v>25</v>
      </c>
      <c r="B65" s="160">
        <f>'将来負担比率（分子）の構造'!I$42</f>
        <v>172</v>
      </c>
      <c r="C65" s="160"/>
      <c r="D65" s="160"/>
      <c r="E65" s="160">
        <f>'将来負担比率（分子）の構造'!J$42</f>
        <v>140</v>
      </c>
      <c r="F65" s="160"/>
      <c r="G65" s="160"/>
      <c r="H65" s="160">
        <f>'将来負担比率（分子）の構造'!K$42</f>
        <v>108</v>
      </c>
      <c r="I65" s="160"/>
      <c r="J65" s="160"/>
      <c r="K65" s="160">
        <f>'将来負担比率（分子）の構造'!L$42</f>
        <v>79</v>
      </c>
      <c r="L65" s="160"/>
      <c r="M65" s="160"/>
      <c r="N65" s="160">
        <f>'将来負担比率（分子）の構造'!M$42</f>
        <v>90</v>
      </c>
      <c r="O65" s="160"/>
      <c r="P65" s="160"/>
    </row>
    <row r="66" spans="1:16">
      <c r="A66" s="160" t="s">
        <v>24</v>
      </c>
      <c r="B66" s="160">
        <f>'将来負担比率（分子）の構造'!I$41</f>
        <v>15419</v>
      </c>
      <c r="C66" s="160"/>
      <c r="D66" s="160"/>
      <c r="E66" s="160">
        <f>'将来負担比率（分子）の構造'!J$41</f>
        <v>15212</v>
      </c>
      <c r="F66" s="160"/>
      <c r="G66" s="160"/>
      <c r="H66" s="160">
        <f>'将来負担比率（分子）の構造'!K$41</f>
        <v>15478</v>
      </c>
      <c r="I66" s="160"/>
      <c r="J66" s="160"/>
      <c r="K66" s="160">
        <f>'将来負担比率（分子）の構造'!L$41</f>
        <v>15819</v>
      </c>
      <c r="L66" s="160"/>
      <c r="M66" s="160"/>
      <c r="N66" s="160">
        <f>'将来負担比率（分子）の構造'!M$41</f>
        <v>15823</v>
      </c>
      <c r="O66" s="160"/>
      <c r="P66" s="160"/>
    </row>
    <row r="67" spans="1:16">
      <c r="A67" s="160" t="s">
        <v>68</v>
      </c>
      <c r="B67" s="160" t="e">
        <f>NA()</f>
        <v>#N/A</v>
      </c>
      <c r="C67" s="160">
        <f>IF(ISNUMBER('将来負担比率（分子）の構造'!I$53), IF('将来負担比率（分子）の構造'!I$53 &lt; 0, 0, '将来負担比率（分子）の構造'!I$53), NA())</f>
        <v>5199</v>
      </c>
      <c r="D67" s="160" t="e">
        <f>NA()</f>
        <v>#N/A</v>
      </c>
      <c r="E67" s="160" t="e">
        <f>NA()</f>
        <v>#N/A</v>
      </c>
      <c r="F67" s="160">
        <f>IF(ISNUMBER('将来負担比率（分子）の構造'!J$53), IF('将来負担比率（分子）の構造'!J$53 &lt; 0, 0, '将来負担比率（分子）の構造'!J$53), NA())</f>
        <v>4729</v>
      </c>
      <c r="G67" s="160" t="e">
        <f>NA()</f>
        <v>#N/A</v>
      </c>
      <c r="H67" s="160" t="e">
        <f>NA()</f>
        <v>#N/A</v>
      </c>
      <c r="I67" s="160">
        <f>IF(ISNUMBER('将来負担比率（分子）の構造'!K$53), IF('将来負担比率（分子）の構造'!K$53 &lt; 0, 0, '将来負担比率（分子）の構造'!K$53), NA())</f>
        <v>4540</v>
      </c>
      <c r="J67" s="160" t="e">
        <f>NA()</f>
        <v>#N/A</v>
      </c>
      <c r="K67" s="160" t="e">
        <f>NA()</f>
        <v>#N/A</v>
      </c>
      <c r="L67" s="160">
        <f>IF(ISNUMBER('将来負担比率（分子）の構造'!L$53), IF('将来負担比率（分子）の構造'!L$53 &lt; 0, 0, '将来負担比率（分子）の構造'!L$53), NA())</f>
        <v>4268</v>
      </c>
      <c r="M67" s="160" t="e">
        <f>NA()</f>
        <v>#N/A</v>
      </c>
      <c r="N67" s="160" t="e">
        <f>NA()</f>
        <v>#N/A</v>
      </c>
      <c r="O67" s="160">
        <f>IF(ISNUMBER('将来負担比率（分子）の構造'!M$53), IF('将来負担比率（分子）の構造'!M$53 &lt; 0, 0, '将来負担比率（分子）の構造'!M$53), NA())</f>
        <v>4536</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2986</v>
      </c>
      <c r="C72" s="164">
        <f>基金残高に係る経年分析!G55</f>
        <v>2850</v>
      </c>
      <c r="D72" s="164">
        <f>基金残高に係る経年分析!H55</f>
        <v>2454</v>
      </c>
    </row>
    <row r="73" spans="1:16">
      <c r="A73" s="163" t="s">
        <v>71</v>
      </c>
      <c r="B73" s="164">
        <f>基金残高に係る経年分析!F56</f>
        <v>589</v>
      </c>
      <c r="C73" s="164">
        <f>基金残高に係る経年分析!G56</f>
        <v>866</v>
      </c>
      <c r="D73" s="164">
        <f>基金残高に係る経年分析!H56</f>
        <v>813</v>
      </c>
    </row>
    <row r="74" spans="1:16">
      <c r="A74" s="163" t="s">
        <v>72</v>
      </c>
      <c r="B74" s="164">
        <f>基金残高に係る経年分析!F57</f>
        <v>1260</v>
      </c>
      <c r="C74" s="164">
        <f>基金残高に係る経年分析!G57</f>
        <v>1117</v>
      </c>
      <c r="D74" s="164">
        <f>基金残高に係る経年分析!H57</f>
        <v>1038</v>
      </c>
    </row>
  </sheetData>
  <sheetProtection algorithmName="SHA-512" hashValue="FOULkTxTe2DnzMnMxtb63vtC5E+jDIc9+QBInPD+C59RNOgNJstY6mmPgBkiGtt+qqTlwpE7uKGIDnSJBqBP6A==" saltValue="iFO3OUU3rLSVleTq8W2o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t-kadokawa</cp:lastModifiedBy>
  <cp:lastPrinted>2019-03-12T06:19:37Z</cp:lastPrinted>
  <dcterms:created xsi:type="dcterms:W3CDTF">2019-02-14T01:15:11Z</dcterms:created>
  <dcterms:modified xsi:type="dcterms:W3CDTF">2019-10-19T05:56:05Z</dcterms:modified>
  <cp:category/>
</cp:coreProperties>
</file>