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DQ102" i="11" l="1"/>
  <c r="DL102" i="11"/>
  <c r="DG102" i="11"/>
  <c r="DB102" i="11"/>
  <c r="CW102" i="11"/>
  <c r="CR102" i="11"/>
  <c r="AU88" i="11"/>
  <c r="AP88" i="11"/>
  <c r="AF88" i="11"/>
  <c r="AU63" i="11"/>
  <c r="AP63" i="11"/>
  <c r="AP23" i="11" l="1"/>
  <c r="AF23" i="11"/>
  <c r="AA23" i="11"/>
  <c r="V23" i="11"/>
  <c r="Q23"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C35" i="9"/>
  <c r="CO34" i="9"/>
  <c r="BW34" i="9"/>
  <c r="C34" i="9"/>
  <c r="AM34" i="9" l="1"/>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<sst xmlns="http://schemas.openxmlformats.org/spreadsheetml/2006/main" count="999" uniqueCount="562">
  <si>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</si>
  <si>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</si>
  <si>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</si>
  <si>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</si>
  <si>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</si>
  <si>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</si>
  <si>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</si>
  <si>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</si>
  <si>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</si>
  <si>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</si>
  <si>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</si>
  <si>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</si>
  <si>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</si>
  <si>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</si>
  <si>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</si>
  <si>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</si>
  <si>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</si>
  <si>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</si>
  <si>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</si>
  <si>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</si>
  <si>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</si>
  <si>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</si>
  <si>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</si>
  <si>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</si>
  <si>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</si>
  <si>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</si>
  <si>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</si>
  <si>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</si>
  <si>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</si>
  <si>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</si>
  <si>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</si>
  <si>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</si>
  <si>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</si>
  <si>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</si>
  <si>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</si>
  <si>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</si>
  <si>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</si>
  <si>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</si>
  <si>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</si>
  <si>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</si>
  <si>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</si>
  <si>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</si>
  <si>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</si>
  <si>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</si>
  <si>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</si>
  <si>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</si>
  <si>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</si>
  <si>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</si>
  <si>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</si>
  <si>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</si>
  <si>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</si>
  <si>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</si>
  <si>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</si>
  <si>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</si>
  <si>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</si>
  <si>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</si>
  <si>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</si>
  <si>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</si>
  <si>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</si>
  <si>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</si>
  <si>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</si>
  <si>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</si>
  <si>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</si>
  <si>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</si>
  <si>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</si>
  <si>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</si>
  <si>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</si>
  <si>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</si>
  <si>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</si>
  <si>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</si>
  <si>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</si>
  <si>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</si>
  <si>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</si>
  <si>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</si>
  <si>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</si>
  <si>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</si>
  <si>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</si>
  <si>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</si>
  <si>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</si>
  <si>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</si>
  <si>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</si>
  <si>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</si>
  <si>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</si>
  <si>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別海町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</si>
  <si>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</si>
  <si>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</si>
  <si>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</si>
  <si>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</si>
  <si>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</si>
  <si>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</si>
  <si>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</si>
  <si>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</si>
  <si>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</si>
  <si>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</si>
  <si>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</si>
  <si>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</si>
  <si>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</si>
  <si>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</si>
  <si>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</si>
  <si>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</si>
  <si>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</si>
  <si>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</si>
  <si>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</si>
  <si>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</si>
  <si>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</si>
  <si>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</si>
  <si>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</si>
  <si>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</si>
  <si>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</si>
  <si>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</si>
  <si>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</si>
  <si>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</si>
  <si>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</si>
  <si>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</si>
  <si>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</si>
  <si>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</si>
  <si>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</si>
  <si>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</si>
  <si>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</si>
  <si>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</si>
  <si>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</si>
  <si>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</si>
  <si>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</si>
  <si>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</si>
  <si>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</si>
  <si>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</si>
  <si>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</si>
  <si>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</si>
  <si>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</si>
  <si>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</si>
  <si>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</si>
  <si>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</si>
  <si>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</si>
  <si>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</si>
  <si>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</si>
  <si>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</si>
  <si>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</si>
  <si>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</si>
  <si>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</si>
  <si>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</si>
  <si>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</si>
  <si>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</si>
  <si>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</si>
  <si>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</si>
  <si>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</si>
  <si>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</si>
  <si>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</si>
  <si>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</si>
  <si>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</si>
  <si>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</si>
  <si>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</si>
  <si>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</si>
  <si>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</si>
  <si>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</si>
  <si>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</si>
  <si>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</si>
  <si>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</si>
  <si>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</si>
  <si>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</si>
  <si>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</si>
  <si>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</si>
  <si>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</si>
  <si>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</si>
  <si>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</si>
  <si>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</si>
  <si>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</si>
  <si>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</si>
  <si>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</si>
  <si>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</si>
  <si>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</si>
  <si>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</si>
  <si>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</si>
  <si>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</si>
  <si>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</si>
  <si>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</si>
  <si>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</si>
  <si>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</si>
  <si>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</si>
  <si>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</si>
  <si>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</si>
  <si>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</si>
  <si>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</si>
  <si>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</si>
  <si>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</si>
  <si>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</si>
  <si>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</si>
  <si>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</si>
  <si>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</si>
  <si>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</si>
  <si>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</si>
  <si>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</si>
  <si>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</si>
  <si>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</si>
  <si>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</si>
  <si>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</si>
  <si>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</si>
  <si>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</si>
  <si>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</si>
  <si>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北海道別海町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</si>
  <si>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</si>
  <si>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</si>
  <si>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</si>
  <si>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</si>
  <si>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</si>
  <si>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</si>
  <si>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</si>
  <si>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</si>
  <si>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</si>
  <si>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</si>
  <si>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</si>
  <si>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</si>
  <si>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</si>
  <si>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</si>
  <si>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</si>
  <si>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</si>
  <si>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</si>
  <si>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</si>
  <si>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</si>
  <si>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</si>
  <si>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</si>
  <si>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</si>
  <si>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</si>
  <si>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</si>
  <si>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</si>
  <si>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</si>
  <si>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</si>
  <si>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</si>
  <si>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</si>
  <si>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</si>
  <si>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</si>
  <si>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</si>
  <si>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</si>
  <si>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</si>
  <si>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</si>
  <si>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</si>
  <si>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</si>
  <si>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</si>
  <si>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</si>
  <si>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</si>
  <si>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</si>
  <si>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</si>
  <si>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</si>
  <si>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</si>
  <si>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</si>
  <si>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</si>
  <si>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</si>
  <si>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</si>
  <si>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</si>
  <si>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</si>
  <si>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</si>
  <si>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</si>
  <si>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</si>
  <si>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</si>
  <si>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</si>
  <si>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</si>
  <si>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</si>
  <si>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</si>
  <si>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</si>
  <si>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</si>
  <si>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</si>
  <si>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</si>
  <si>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</si>
  <si>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</si>
  <si>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</si>
  <si>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</si>
  <si>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</si>
  <si>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</si>
  <si>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</si>
  <si>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</si>
  <si>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</si>
  <si>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</si>
  <si>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</si>
  <si>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</si>
  <si>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</si>
  <si>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</si>
  <si>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</si>
  <si>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</si>
  <si>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</si>
  <si>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</si>
  <si>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</si>
  <si>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</si>
  <si>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</si>
  <si>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</si>
  <si>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</si>
  <si>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</si>
  <si>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</si>
  <si>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</si>
  <si>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</si>
  <si>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</si>
  <si>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</si>
  <si>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</si>
  <si>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</si>
  <si>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</si>
  <si>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</si>
  <si>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</si>
  <si>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</si>
  <si>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</si>
  <si>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</si>
  <si>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</si>
  <si>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</si>
  <si>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</si>
  <si>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</si>
  <si>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</si>
  <si>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</si>
  <si>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</si>
  <si>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</si>
  <si>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</si>
  <si>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</si>
  <si>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</si>
  <si>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</si>
  <si>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</si>
  <si>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</si>
  <si>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</si>
  <si>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</si>
  <si>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</si>
  <si>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</si>
  <si>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</si>
  <si>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</si>
  <si>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</si>
  <si>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</si>
  <si>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</si>
  <si>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</si>
  <si>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</si>
  <si>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</si>
  <si>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</si>
  <si>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</si>
  <si>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</si>
  <si>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</si>
  <si>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</si>
  <si>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</si>
  <si>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</si>
  <si>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</si>
  <si>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</si>
  <si>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</si>
  <si>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</si>
  <si>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</si>
  <si>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</si>
  <si>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</si>
  <si>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</si>
  <si>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</si>
  <si>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</si>
  <si>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</si>
  <si>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</si>
  <si>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</si>
  <si>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</si>
  <si>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</si>
  <si>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</si>
  <si>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北海道別海町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</si>
  <si>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</si>
  <si>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</si>
  <si>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</si>
  <si>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</si>
  <si>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</si>
  <si>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</si>
  <si>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</si>
  <si>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</si>
  <si>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</si>
  <si>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</si>
  <si>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</si>
  <si>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</si>
  <si>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</si>
  <si>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</si>
  <si>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</si>
  <si>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</si>
  <si>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</si>
  <si>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</si>
  <si>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</si>
  <si>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</si>
  <si>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</si>
  <si>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</si>
  <si>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</si>
  <si>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</si>
  <si>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</si>
  <si>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</si>
  <si>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</si>
  <si>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</si>
  <si>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</si>
  <si>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</si>
  <si>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</si>
  <si>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</si>
  <si>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</si>
  <si>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</si>
  <si>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</si>
  <si>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</si>
  <si>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</si>
  <si>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別海町水道事業会計</t>
    <phoneticPr fontId="5"/>
  </si>
  <si>
    <t>法適用企業</t>
    <phoneticPr fontId="5"/>
  </si>
  <si>
    <t>町立別海病院事業会計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</si>
  <si>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</si>
  <si>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</si>
  <si>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</si>
  <si>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</si>
  <si>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</si>
  <si>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</si>
  <si>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</si>
  <si>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</si>
  <si>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</si>
  <si>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</si>
  <si>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</si>
  <si>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</si>
  <si>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</si>
  <si>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</si>
  <si>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</si>
  <si>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</si>
  <si>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</si>
  <si>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</si>
  <si>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</si>
  <si>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</si>
  <si>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</si>
  <si>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</si>
  <si>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</si>
  <si>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</si>
  <si>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</si>
  <si>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</si>
  <si>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</si>
  <si>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</si>
  <si>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</si>
  <si>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</si>
  <si>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</si>
  <si>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</si>
  <si>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</si>
  <si>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</si>
  <si>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</si>
  <si>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</si>
  <si>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</si>
  <si>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</si>
  <si>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</si>
  <si>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</si>
  <si>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</si>
  <si>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</si>
  <si>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</si>
  <si>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</si>
  <si>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</si>
  <si>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</si>
  <si>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</si>
  <si>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</si>
  <si>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</si>
  <si>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</si>
  <si>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</si>
  <si>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</si>
  <si>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</si>
  <si>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</si>
  <si>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</si>
  <si>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</si>
  <si>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</si>
  <si>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</si>
  <si>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</si>
  <si>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</si>
  <si>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</si>
  <si>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</si>
  <si>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</si>
  <si>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</si>
  <si>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</si>
  <si>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</si>
  <si>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</si>
  <si>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</si>
  <si>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</si>
  <si>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</si>
  <si>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</si>
  <si>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</si>
  <si>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</si>
  <si>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</si>
  <si>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</si>
  <si>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</si>
  <si>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</si>
  <si>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</si>
  <si>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</si>
  <si>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</si>
  <si>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</si>
  <si>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</si>
  <si>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</si>
  <si>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</si>
  <si>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</si>
  <si>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</si>
  <si>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</si>
  <si>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</si>
  <si>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</si>
  <si>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</si>
  <si>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</si>
  <si>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</si>
  <si>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</si>
  <si>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</si>
  <si>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</si>
  <si>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</si>
  <si>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</si>
  <si>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</si>
  <si>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</si>
  <si>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</si>
  <si>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</si>
  <si>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</si>
  <si>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</si>
  <si>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</si>
  <si>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</si>
  <si>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</si>
  <si>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</si>
  <si>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</si>
  <si>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</si>
  <si>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</si>
  <si>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</si>
  <si>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</si>
  <si>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</si>
  <si>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</si>
  <si>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</si>
  <si>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</si>
  <si>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</si>
  <si>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</si>
  <si>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</si>
  <si>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</si>
  <si>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</si>
  <si>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</si>
  <si>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</si>
  <si>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</si>
  <si>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</si>
  <si>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</si>
  <si>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</si>
  <si>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</si>
  <si>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</si>
  <si>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</si>
  <si>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</si>
  <si>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</si>
  <si>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</si>
  <si>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</si>
  <si>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</si>
  <si>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</si>
  <si>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</si>
  <si>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1.66</t>
  </si>
  <si>
    <t>▲ 3.05</t>
  </si>
  <si>
    <t>▲ 2.57</t>
  </si>
  <si>
    <t>別海町水道事業会計</t>
  </si>
  <si>
    <t>町立別海病院事業会計</t>
  </si>
  <si>
    <t>国民健康保険特別会計</t>
  </si>
  <si>
    <t>一般会計</t>
  </si>
  <si>
    <t>介護保険特別会計</t>
  </si>
  <si>
    <t>後期高齢者医療特別会計</t>
  </si>
  <si>
    <t>介護サービス事業特別会計</t>
  </si>
  <si>
    <t>下水道事業特別会計</t>
  </si>
  <si>
    <t>その他会計（赤字）</t>
  </si>
  <si>
    <t>その他会計（黒字）</t>
  </si>
  <si>
    <t>-</t>
    <phoneticPr fontId="2"/>
  </si>
  <si>
    <t>-</t>
    <phoneticPr fontId="2"/>
  </si>
  <si>
    <t>-</t>
    <phoneticPr fontId="2"/>
  </si>
  <si>
    <t>根室北部消防事務組合</t>
    <rPh sb="0" eb="2">
      <t>ネムロ</t>
    </rPh>
    <rPh sb="2" eb="4">
      <t>ホクブ</t>
    </rPh>
    <rPh sb="4" eb="6">
      <t>ショウボウ</t>
    </rPh>
    <rPh sb="6" eb="8">
      <t>ジム</t>
    </rPh>
    <rPh sb="8" eb="10">
      <t>クミアイ</t>
    </rPh>
    <phoneticPr fontId="2"/>
  </si>
  <si>
    <t>中標津町外２町葬斎組合</t>
    <rPh sb="0" eb="4">
      <t>ナカシベツチョウ</t>
    </rPh>
    <rPh sb="4" eb="5">
      <t>ホカ</t>
    </rPh>
    <rPh sb="6" eb="7">
      <t>マチ</t>
    </rPh>
    <rPh sb="7" eb="8">
      <t>ソウ</t>
    </rPh>
    <rPh sb="8" eb="9">
      <t>ヒトシ</t>
    </rPh>
    <rPh sb="9" eb="11">
      <t>クミアイ</t>
    </rPh>
    <phoneticPr fontId="2"/>
  </si>
  <si>
    <t>根室北部廃棄物処理広域連合</t>
    <rPh sb="0" eb="2">
      <t>ネムロ</t>
    </rPh>
    <rPh sb="2" eb="4">
      <t>ホクブ</t>
    </rPh>
    <rPh sb="4" eb="7">
      <t>ハイキブツ</t>
    </rPh>
    <rPh sb="7" eb="9">
      <t>ショリ</t>
    </rPh>
    <rPh sb="9" eb="11">
      <t>コウイキ</t>
    </rPh>
    <rPh sb="11" eb="13">
      <t>レンゴウ</t>
    </rPh>
    <phoneticPr fontId="2"/>
  </si>
  <si>
    <t>他会計繰入金は別海町のみ</t>
    <rPh sb="0" eb="1">
      <t>タ</t>
    </rPh>
    <rPh sb="1" eb="3">
      <t>カイケイ</t>
    </rPh>
    <rPh sb="3" eb="5">
      <t>クリイレ</t>
    </rPh>
    <rPh sb="5" eb="6">
      <t>キン</t>
    </rPh>
    <rPh sb="7" eb="10">
      <t>ベツカイチョウ</t>
    </rPh>
    <phoneticPr fontId="2"/>
  </si>
  <si>
    <t>別海町観光開発公社</t>
    <rPh sb="0" eb="3">
      <t>ベツカイチョウ</t>
    </rPh>
    <rPh sb="3" eb="5">
      <t>カンコウ</t>
    </rPh>
    <rPh sb="5" eb="7">
      <t>カイハツ</t>
    </rPh>
    <rPh sb="7" eb="9">
      <t>コウシャ</t>
    </rPh>
    <phoneticPr fontId="2"/>
  </si>
  <si>
    <t>別海町酪農研修牧場</t>
    <rPh sb="0" eb="3">
      <t>ベツカイチョウ</t>
    </rPh>
    <rPh sb="3" eb="5">
      <t>ラクノウ</t>
    </rPh>
    <rPh sb="5" eb="7">
      <t>ケンシュウ</t>
    </rPh>
    <rPh sb="7" eb="9">
      <t>ボクジョウ</t>
    </rPh>
    <phoneticPr fontId="2"/>
  </si>
  <si>
    <t>別海バイオガス発電株式会社</t>
    <rPh sb="0" eb="2">
      <t>ベツカイ</t>
    </rPh>
    <rPh sb="7" eb="9">
      <t>ハツデン</t>
    </rPh>
    <rPh sb="9" eb="11">
      <t>カブシキ</t>
    </rPh>
    <rPh sb="11" eb="13">
      <t>カイシャ</t>
    </rPh>
    <phoneticPr fontId="2"/>
  </si>
  <si>
    <t>べつかい乳業興社</t>
    <rPh sb="4" eb="6">
      <t>ニュウギョウ</t>
    </rPh>
    <rPh sb="6" eb="7">
      <t>キョウ</t>
    </rPh>
    <rPh sb="7" eb="8">
      <t>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</si>
  <si>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</si>
  <si>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</si>
  <si>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</si>
  <si>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</si>
  <si>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</si>
  <si>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</si>
  <si>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</si>
  <si>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</si>
  <si>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</si>
  <si>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</si>
  <si>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将来負担比率においては、減少傾向にありますが、有形固定資産減価償却率は、上記の理由から更新が必要な資産が多いことがわかります。
今後は、地方債を含めた財政上有利な財源を模索しながら、各施設の更新に努めていきます。</t>
    <phoneticPr fontId="5"/>
  </si>
  <si>
    <t>有形固定資産減価償却率</t>
    <phoneticPr fontId="5"/>
  </si>
  <si>
    <t>実質公債費比率及び将来負担比率は、類似団体と比較して高いものの、財政健全化の取り組みにより建設投資を抑制したことから、平成２４年度以降減少傾向にあります。
しかし、各施設の更新にかかる経費は、年数の経過とともに今後増加していくことが見込まれるため、行政運営とのバランスを考えながら、計画的な執行に努めていきます。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</si>
</sst>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174735</c:v>
                </c:pt>
                <c:pt idx="1">
                  <c:v>220822</c:v>
                </c:pt>
                <c:pt idx="2">
                  <c:v>258002</c:v>
                </c:pt>
                <c:pt idx="3">
                  <c:v>298050</c:v>
                </c:pt>
                <c:pt idx="4">
                  <c:v>283836</c:v>
                </c:pt>
              </c:numCache>
            </c:numRef>
          </c:val>
          <c:smooth val="0"/>
        </c:ser>
        <c:dLbls>
          <c:showLegendKey val="0"/>
          <c:showVal val="0"/>
          <c:showCatName val="0"/>
          <c:showSerName val="0"/>
          <c:showPercent val="0"/>
          <c:showBubbleSize val="0"/>
        </c:dLbls>
        <c:marker val="1"/>
        <c:smooth val="0"/>
        <c:axId val="97063680"/>
        <c:axId val="97065600"/>
      </c:lineChart>
      <c:catAx>
        <c:axId val="97063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65600"/>
        <c:crosses val="autoZero"/>
        <c:auto val="1"/>
        <c:lblAlgn val="ctr"/>
        <c:lblOffset val="100"/>
        <c:tickLblSkip val="1"/>
        <c:tickMarkSkip val="1"/>
        <c:noMultiLvlLbl val="0"/>
      </c:catAx>
      <c:valAx>
        <c:axId val="970656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63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5.43</c:v>
                </c:pt>
                <c:pt idx="1">
                  <c:v>3.71</c:v>
                </c:pt>
                <c:pt idx="2">
                  <c:v>0.78</c:v>
                </c:pt>
                <c:pt idx="3">
                  <c:v>1.18</c:v>
                </c:pt>
                <c:pt idx="4">
                  <c:v>0.69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24.16</c:v>
                </c:pt>
                <c:pt idx="1">
                  <c:v>27.16</c:v>
                </c:pt>
                <c:pt idx="2">
                  <c:v>30.52</c:v>
                </c:pt>
                <c:pt idx="3">
                  <c:v>30.25</c:v>
                </c:pt>
                <c:pt idx="4">
                  <c:v>29.82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958336"/>
        <c:axId val="118964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2.52</c:v>
                </c:pt>
                <c:pt idx="1">
                  <c:v>-1.66</c:v>
                </c:pt>
                <c:pt idx="2">
                  <c:v>-3.05</c:v>
                </c:pt>
                <c:pt idx="3">
                  <c:v>0.47</c:v>
                </c:pt>
                <c:pt idx="4">
                  <c:v>-2.57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958336"/>
        <c:axId val="118964608"/>
      </c:lineChart>
      <c:catAx>
        <c:axId val="11895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964608"/>
        <c:crosses val="autoZero"/>
        <c:auto val="1"/>
        <c:lblAlgn val="ctr"/>
        <c:lblOffset val="100"/>
        <c:tickLblSkip val="1"/>
        <c:tickMarkSkip val="1"/>
        <c:noMultiLvlLbl val="0"/>
      </c:catAx>
      <c:valAx>
        <c:axId val="11896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5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0.21</c:v>
                </c:pt>
                <c:pt idx="4">
                  <c:v>#N/A</c:v>
                </c:pt>
                <c:pt idx="5">
                  <c:v>0.22</c:v>
                </c:pt>
                <c:pt idx="6">
                  <c:v>#N/A</c:v>
                </c:pt>
                <c:pt idx="7">
                  <c:v>0.4</c:v>
                </c:pt>
                <c:pt idx="8">
                  <c:v>#N/A</c:v>
                </c:pt>
                <c:pt idx="9">
                  <c:v>0.54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5.42</c:v>
                </c:pt>
                <c:pt idx="2">
                  <c:v>#N/A</c:v>
                </c:pt>
                <c:pt idx="3">
                  <c:v>3.71</c:v>
                </c:pt>
                <c:pt idx="4">
                  <c:v>#N/A</c:v>
                </c:pt>
                <c:pt idx="5">
                  <c:v>0.77</c:v>
                </c:pt>
                <c:pt idx="6">
                  <c:v>#N/A</c:v>
                </c:pt>
                <c:pt idx="7">
                  <c:v>1.17</c:v>
                </c:pt>
                <c:pt idx="8">
                  <c:v>#N/A</c:v>
                </c:pt>
                <c:pt idx="9">
                  <c:v>0.68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0.03</c:v>
                </c:pt>
                <c:pt idx="2">
                  <c:v>#N/A</c:v>
                </c:pt>
                <c:pt idx="3">
                  <c:v>0.01</c:v>
                </c:pt>
                <c:pt idx="4">
                  <c:v>#N/A</c:v>
                </c:pt>
                <c:pt idx="5">
                  <c:v>0.04</c:v>
                </c:pt>
                <c:pt idx="6">
                  <c:v>#N/A</c:v>
                </c:pt>
                <c:pt idx="7">
                  <c:v>0.09</c:v>
                </c:pt>
                <c:pt idx="8">
                  <c:v>#N/A</c:v>
                </c:pt>
                <c:pt idx="9">
                  <c:v>1.63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町立別海病院事業会計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3.06</c:v>
                </c:pt>
                <c:pt idx="2">
                  <c:v>#N/A</c:v>
                </c:pt>
                <c:pt idx="3">
                  <c:v>3.37</c:v>
                </c:pt>
                <c:pt idx="4">
                  <c:v>#N/A</c:v>
                </c:pt>
                <c:pt idx="5">
                  <c:v>1.57</c:v>
                </c:pt>
                <c:pt idx="6">
                  <c:v>#N/A</c:v>
                </c:pt>
                <c:pt idx="7">
                  <c:v>2.58</c:v>
                </c:pt>
                <c:pt idx="8">
                  <c:v>#N/A</c:v>
                </c:pt>
                <c:pt idx="9">
                  <c:v>2.35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別海町水道事業会計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28.33</c:v>
                </c:pt>
                <c:pt idx="2">
                  <c:v>#N/A</c:v>
                </c:pt>
                <c:pt idx="3">
                  <c:v>29.5</c:v>
                </c:pt>
                <c:pt idx="4">
                  <c:v>#N/A</c:v>
                </c:pt>
                <c:pt idx="5">
                  <c:v>29.44</c:v>
                </c:pt>
                <c:pt idx="6">
                  <c:v>#N/A</c:v>
                </c:pt>
                <c:pt idx="7">
                  <c:v>28.29</c:v>
                </c:pt>
                <c:pt idx="8">
                  <c:v>#N/A</c:v>
                </c:pt>
                <c:pt idx="9">
                  <c:v>25.95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677312"/>
        <c:axId val="119678848"/>
      </c:barChart>
      <c:catAx>
        <c:axId val="1196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78848"/>
        <c:crosses val="autoZero"/>
        <c:auto val="1"/>
        <c:lblAlgn val="ctr"/>
        <c:lblOffset val="100"/>
        <c:tickLblSkip val="1"/>
        <c:tickMarkSkip val="1"/>
        <c:noMultiLvlLbl val="0"/>
      </c:catAx>
      <c:valAx>
        <c:axId val="11967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77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1402</c:v>
                </c:pt>
                <c:pt idx="5">
                  <c:v>1397</c:v>
                </c:pt>
                <c:pt idx="8">
                  <c:v>1480</c:v>
                </c:pt>
                <c:pt idx="11">
                  <c:v>1446</c:v>
                </c:pt>
                <c:pt idx="14">
                  <c:v>1430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100</c:v>
                </c:pt>
                <c:pt idx="3">
                  <c:v>98</c:v>
                </c:pt>
                <c:pt idx="6">
                  <c:v>78</c:v>
                </c:pt>
                <c:pt idx="9">
                  <c:v>73</c:v>
                </c:pt>
                <c:pt idx="12">
                  <c:v>64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150</c:v>
                </c:pt>
                <c:pt idx="3">
                  <c:v>145</c:v>
                </c:pt>
                <c:pt idx="6">
                  <c:v>117</c:v>
                </c:pt>
                <c:pt idx="9">
                  <c:v>159</c:v>
                </c:pt>
                <c:pt idx="12">
                  <c:v>165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379</c:v>
                </c:pt>
                <c:pt idx="3">
                  <c:v>386</c:v>
                </c:pt>
                <c:pt idx="6">
                  <c:v>410</c:v>
                </c:pt>
                <c:pt idx="9">
                  <c:v>411</c:v>
                </c:pt>
                <c:pt idx="12">
                  <c:v>417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1893</c:v>
                </c:pt>
                <c:pt idx="3">
                  <c:v>1843</c:v>
                </c:pt>
                <c:pt idx="6">
                  <c:v>1845</c:v>
                </c:pt>
                <c:pt idx="9">
                  <c:v>1771</c:v>
                </c:pt>
                <c:pt idx="12">
                  <c:v>1729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762304"/>
        <c:axId val="119768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1120</c:v>
                </c:pt>
                <c:pt idx="2">
                  <c:v>#N/A</c:v>
                </c:pt>
                <c:pt idx="3">
                  <c:v>#N/A</c:v>
                </c:pt>
                <c:pt idx="4">
                  <c:v>1075</c:v>
                </c:pt>
                <c:pt idx="5">
                  <c:v>#N/A</c:v>
                </c:pt>
                <c:pt idx="6">
                  <c:v>#N/A</c:v>
                </c:pt>
                <c:pt idx="7">
                  <c:v>970</c:v>
                </c:pt>
                <c:pt idx="8">
                  <c:v>#N/A</c:v>
                </c:pt>
                <c:pt idx="9">
                  <c:v>#N/A</c:v>
                </c:pt>
                <c:pt idx="10">
                  <c:v>969</c:v>
                </c:pt>
                <c:pt idx="11">
                  <c:v>#N/A</c:v>
                </c:pt>
                <c:pt idx="12">
                  <c:v>#N/A</c:v>
                </c:pt>
                <c:pt idx="13">
                  <c:v>946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762304"/>
        <c:axId val="119768576"/>
      </c:lineChart>
      <c:catAx>
        <c:axId val="11976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68576"/>
        <c:crosses val="autoZero"/>
        <c:auto val="1"/>
        <c:lblAlgn val="ctr"/>
        <c:lblOffset val="100"/>
        <c:tickLblSkip val="1"/>
        <c:tickMarkSkip val="1"/>
        <c:noMultiLvlLbl val="0"/>
      </c:catAx>
      <c:valAx>
        <c:axId val="11976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6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12283</c:v>
                </c:pt>
                <c:pt idx="5">
                  <c:v>12258</c:v>
                </c:pt>
                <c:pt idx="8">
                  <c:v>11973</c:v>
                </c:pt>
                <c:pt idx="11">
                  <c:v>11864</c:v>
                </c:pt>
                <c:pt idx="14">
                  <c:v>11964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698</c:v>
                </c:pt>
                <c:pt idx="5">
                  <c:v>584</c:v>
                </c:pt>
                <c:pt idx="8">
                  <c:v>493</c:v>
                </c:pt>
                <c:pt idx="11">
                  <c:v>372</c:v>
                </c:pt>
                <c:pt idx="14">
                  <c:v>365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3787</c:v>
                </c:pt>
                <c:pt idx="5">
                  <c:v>4426</c:v>
                </c:pt>
                <c:pt idx="8">
                  <c:v>4597</c:v>
                </c:pt>
                <c:pt idx="11">
                  <c:v>4839</c:v>
                </c:pt>
                <c:pt idx="14">
                  <c:v>4927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2040</c:v>
                </c:pt>
                <c:pt idx="3">
                  <c:v>2009</c:v>
                </c:pt>
                <c:pt idx="6">
                  <c:v>1828</c:v>
                </c:pt>
                <c:pt idx="9">
                  <c:v>1700</c:v>
                </c:pt>
                <c:pt idx="12">
                  <c:v>1636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1519</c:v>
                </c:pt>
                <c:pt idx="3">
                  <c:v>1397</c:v>
                </c:pt>
                <c:pt idx="6">
                  <c:v>1300</c:v>
                </c:pt>
                <c:pt idx="9">
                  <c:v>1216</c:v>
                </c:pt>
                <c:pt idx="12">
                  <c:v>1068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3694</c:v>
                </c:pt>
                <c:pt idx="3">
                  <c:v>3470</c:v>
                </c:pt>
                <c:pt idx="6">
                  <c:v>3313</c:v>
                </c:pt>
                <c:pt idx="9">
                  <c:v>3112</c:v>
                </c:pt>
                <c:pt idx="12">
                  <c:v>2920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216</c:v>
                </c:pt>
                <c:pt idx="3">
                  <c:v>172</c:v>
                </c:pt>
                <c:pt idx="6">
                  <c:v>140</c:v>
                </c:pt>
                <c:pt idx="9">
                  <c:v>108</c:v>
                </c:pt>
                <c:pt idx="12">
                  <c:v>79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15780</c:v>
                </c:pt>
                <c:pt idx="3">
                  <c:v>15419</c:v>
                </c:pt>
                <c:pt idx="6">
                  <c:v>15212</c:v>
                </c:pt>
                <c:pt idx="9">
                  <c:v>15478</c:v>
                </c:pt>
                <c:pt idx="12">
                  <c:v>15819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937280"/>
        <c:axId val="119939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6480</c:v>
                </c:pt>
                <c:pt idx="2">
                  <c:v>#N/A</c:v>
                </c:pt>
                <c:pt idx="3">
                  <c:v>#N/A</c:v>
                </c:pt>
                <c:pt idx="4">
                  <c:v>5199</c:v>
                </c:pt>
                <c:pt idx="5">
                  <c:v>#N/A</c:v>
                </c:pt>
                <c:pt idx="6">
                  <c:v>#N/A</c:v>
                </c:pt>
                <c:pt idx="7">
                  <c:v>4729</c:v>
                </c:pt>
                <c:pt idx="8">
                  <c:v>#N/A</c:v>
                </c:pt>
                <c:pt idx="9">
                  <c:v>#N/A</c:v>
                </c:pt>
                <c:pt idx="10">
                  <c:v>4540</c:v>
                </c:pt>
                <c:pt idx="11">
                  <c:v>#N/A</c:v>
                </c:pt>
                <c:pt idx="12">
                  <c:v>#N/A</c:v>
                </c:pt>
                <c:pt idx="13">
                  <c:v>4268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937280"/>
        <c:axId val="119939456"/>
      </c:lineChart>
      <c:catAx>
        <c:axId val="11993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939456"/>
        <c:crosses val="autoZero"/>
        <c:auto val="1"/>
        <c:lblAlgn val="ctr"/>
        <c:lblOffset val="100"/>
        <c:tickLblSkip val="1"/>
        <c:tickMarkSkip val="1"/>
        <c:noMultiLvlLbl val="0"/>
      </c:catAx>
      <c:valAx>
        <c:axId val="11993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3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60.2</c:v>
                </c:pt>
              </c:numCache>
            </c:numRef>
          </c:xVal>
          <c:yVal>
            <c:numRef>
              <c:f>公会計指標分析・財政指標組合せ分析表!$K$51:$O$51</c:f>
              <c:numCache>
                <c:formatCode>#,##0.0;"▲ "#,##0.0</c:formatCode>
                <c:ptCount val="5"/>
                <c:pt idx="3">
                  <c:v>53.5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2421632"/>
        <c:axId val="122423552"/>
      </c:scatterChart>
      <c:valAx>
        <c:axId val="122421632"/>
        <c:scaling>
          <c:orientation val="minMax"/>
          <c:max val="60.6"/>
          <c:min val="5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423552"/>
        <c:crosses val="autoZero"/>
        <c:crossBetween val="midCat"/>
      </c:valAx>
      <c:valAx>
        <c:axId val="122423552"/>
        <c:scaling>
          <c:orientation val="minMax"/>
          <c:max val="57"/>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21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702640111162575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13</c:v>
                </c:pt>
                <c:pt idx="2">
                  <c:v>12.3</c:v>
                </c:pt>
                <c:pt idx="3">
                  <c:v>11.8</c:v>
                </c:pt>
                <c:pt idx="4">
                  <c:v>11.6</c:v>
                </c:pt>
              </c:numCache>
            </c:numRef>
          </c:xVal>
          <c:yVal>
            <c:numRef>
              <c:f>公会計指標分析・財政指標組合せ分析表!$K$73:$O$73</c:f>
              <c:numCache>
                <c:formatCode>#,##0.0;"▲ "#,##0.0</c:formatCode>
                <c:ptCount val="5"/>
                <c:pt idx="0">
                  <c:v>74.099999999999994</c:v>
                </c:pt>
                <c:pt idx="1">
                  <c:v>59.5</c:v>
                </c:pt>
                <c:pt idx="2">
                  <c:v>57.6</c:v>
                </c:pt>
                <c:pt idx="3">
                  <c:v>53.5</c:v>
                </c:pt>
                <c:pt idx="4">
                  <c:v>52.1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2.6384523412001679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298752"/>
        <c:axId val="122300672"/>
      </c:scatterChart>
      <c:valAx>
        <c:axId val="122298752"/>
        <c:scaling>
          <c:orientation val="minMax"/>
          <c:max val="14"/>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300672"/>
        <c:crosses val="autoZero"/>
        <c:crossBetween val="midCat"/>
      </c:valAx>
      <c:valAx>
        <c:axId val="122300672"/>
        <c:scaling>
          <c:orientation val="minMax"/>
          <c:max val="8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298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15,497
15,251
1,319.63
18,705,744
18,634,240
65,744
9,557,106
15,819,483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52.1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景気の低迷が続き、個人法人ともに町民税等の増収が見込めない中、人口に比して広大な行政面積を有していること</a:t>
          </a:r>
          <a:r>
            <a:rPr kumimoji="1" lang="ja-JP" altLang="en-US" sz="1200">
              <a:solidFill>
                <a:schemeClr val="dk1"/>
              </a:solidFill>
              <a:effectLst/>
              <a:latin typeface="+mn-lt"/>
              <a:ea typeface="+mn-ea"/>
              <a:cs typeface="+mn-cs"/>
            </a:rPr>
            <a:t>から、施設が多く維持費等に係る費用が膨らみ</a:t>
          </a:r>
          <a:r>
            <a:rPr kumimoji="1" lang="ja-JP" altLang="ja-JP" sz="1200">
              <a:solidFill>
                <a:schemeClr val="dk1"/>
              </a:solidFill>
              <a:effectLst/>
              <a:latin typeface="+mn-lt"/>
              <a:ea typeface="+mn-ea"/>
              <a:cs typeface="+mn-cs"/>
            </a:rPr>
            <a:t>、全国平均と比較すると財政力指数は大きく下回っている状況です。</a:t>
          </a:r>
          <a:endParaRPr lang="ja-JP" altLang="ja-JP" sz="1200">
            <a:effectLst/>
          </a:endParaRPr>
        </a:p>
        <a:p>
          <a:r>
            <a:rPr kumimoji="1" lang="ja-JP" altLang="ja-JP" sz="1200">
              <a:solidFill>
                <a:schemeClr val="dk1"/>
              </a:solidFill>
              <a:effectLst/>
              <a:latin typeface="+mn-lt"/>
              <a:ea typeface="+mn-ea"/>
              <a:cs typeface="+mn-cs"/>
            </a:rPr>
            <a:t>　今後においても、可能な限り自主財源の確保に努めます。</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124883</xdr:rowOff>
    </xdr:to>
    <xdr:cxnSp macro="">
      <xdr:nvCxnSpPr>
        <xdr:cNvPr id="68" name="直線コネクタ 67"/>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144992</xdr:rowOff>
    </xdr:to>
    <xdr:cxnSp macro="">
      <xdr:nvCxnSpPr>
        <xdr:cNvPr id="71" name="直線コネクタ 70"/>
        <xdr:cNvCxnSpPr/>
      </xdr:nvCxnSpPr>
      <xdr:spPr>
        <a:xfrm flipV="1">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144992</xdr:rowOff>
    </xdr:to>
    <xdr:cxnSp macro="">
      <xdr:nvCxnSpPr>
        <xdr:cNvPr id="74" name="直線コネクタ 73"/>
        <xdr:cNvCxnSpPr/>
      </xdr:nvCxnSpPr>
      <xdr:spPr>
        <a:xfrm>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26052</xdr:rowOff>
    </xdr:from>
    <xdr:ext cx="762000" cy="259045"/>
    <xdr:sp macro="" textlink="">
      <xdr:nvSpPr>
        <xdr:cNvPr id="88"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交付税が減額交付となったことに加え、</a:t>
          </a:r>
          <a:r>
            <a:rPr lang="ja-JP" altLang="en-US" sz="1200">
              <a:solidFill>
                <a:schemeClr val="dk1"/>
              </a:solidFill>
              <a:effectLst/>
              <a:latin typeface="+mn-lt"/>
              <a:ea typeface="+mn-ea"/>
              <a:cs typeface="+mn-cs"/>
            </a:rPr>
            <a:t>除雪維持管理経費など経常的な維持補修にかかる経費が</a:t>
          </a:r>
          <a:r>
            <a:rPr lang="ja-JP" altLang="ja-JP" sz="1200">
              <a:solidFill>
                <a:schemeClr val="dk1"/>
              </a:solidFill>
              <a:effectLst/>
              <a:latin typeface="+mn-lt"/>
              <a:ea typeface="+mn-ea"/>
              <a:cs typeface="+mn-cs"/>
            </a:rPr>
            <a:t>増</a:t>
          </a:r>
          <a:r>
            <a:rPr lang="ja-JP" altLang="en-US" sz="1200">
              <a:solidFill>
                <a:schemeClr val="dk1"/>
              </a:solidFill>
              <a:effectLst/>
              <a:latin typeface="+mn-lt"/>
              <a:ea typeface="+mn-ea"/>
              <a:cs typeface="+mn-cs"/>
            </a:rPr>
            <a:t>えたこと</a:t>
          </a:r>
          <a:r>
            <a:rPr lang="ja-JP" altLang="ja-JP" sz="1200">
              <a:solidFill>
                <a:schemeClr val="dk1"/>
              </a:solidFill>
              <a:effectLst/>
              <a:latin typeface="+mn-lt"/>
              <a:ea typeface="+mn-ea"/>
              <a:cs typeface="+mn-cs"/>
            </a:rPr>
            <a:t>により、経常収支比率は、前年度比</a:t>
          </a:r>
          <a:r>
            <a:rPr lang="ja-JP" altLang="en-US" sz="1200">
              <a:solidFill>
                <a:schemeClr val="dk1"/>
              </a:solidFill>
              <a:effectLst/>
              <a:latin typeface="+mn-lt"/>
              <a:ea typeface="+mn-ea"/>
              <a:cs typeface="+mn-cs"/>
            </a:rPr>
            <a:t>３．８</a:t>
          </a:r>
          <a:r>
            <a:rPr lang="ja-JP" altLang="ja-JP" sz="1200">
              <a:solidFill>
                <a:schemeClr val="dk1"/>
              </a:solidFill>
              <a:effectLst/>
              <a:latin typeface="+mn-lt"/>
              <a:ea typeface="+mn-ea"/>
              <a:cs typeface="+mn-cs"/>
            </a:rPr>
            <a:t>ポイント増となりました。</a:t>
          </a:r>
          <a:endParaRPr lang="ja-JP" altLang="ja-JP" sz="1200">
            <a:effectLst/>
          </a:endParaRPr>
        </a:p>
        <a:p>
          <a:r>
            <a:rPr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先を見通すことが難しい地方交付税への依存割合が高い本町は、その交付額の増減により、当該比率が大きな影響を受けないよう、今後においても経常経費の適切な執行に努めます</a:t>
          </a:r>
          <a:r>
            <a:rPr lang="ja-JP" altLang="en-US" sz="1200" b="0" i="0" baseline="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140546</xdr:rowOff>
    </xdr:from>
    <xdr:to>
      <xdr:col>7</xdr:col>
      <xdr:colOff>152400</xdr:colOff>
      <xdr:row>61</xdr:row>
      <xdr:rowOff>103294</xdr:rowOff>
    </xdr:to>
    <xdr:cxnSp macro="">
      <xdr:nvCxnSpPr>
        <xdr:cNvPr id="131" name="直線コネクタ 130"/>
        <xdr:cNvCxnSpPr/>
      </xdr:nvCxnSpPr>
      <xdr:spPr>
        <a:xfrm>
          <a:off x="4114800" y="10256096"/>
          <a:ext cx="8382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140546</xdr:rowOff>
    </xdr:from>
    <xdr:to>
      <xdr:col>6</xdr:col>
      <xdr:colOff>0</xdr:colOff>
      <xdr:row>60</xdr:row>
      <xdr:rowOff>49530</xdr:rowOff>
    </xdr:to>
    <xdr:cxnSp macro="">
      <xdr:nvCxnSpPr>
        <xdr:cNvPr id="134" name="直線コネクタ 133"/>
        <xdr:cNvCxnSpPr/>
      </xdr:nvCxnSpPr>
      <xdr:spPr>
        <a:xfrm flipV="1">
          <a:off x="3225800" y="102560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62654</xdr:rowOff>
    </xdr:from>
    <xdr:to>
      <xdr:col>4</xdr:col>
      <xdr:colOff>482600</xdr:colOff>
      <xdr:row>60</xdr:row>
      <xdr:rowOff>49530</xdr:rowOff>
    </xdr:to>
    <xdr:cxnSp macro="">
      <xdr:nvCxnSpPr>
        <xdr:cNvPr id="137" name="直線コネクタ 136"/>
        <xdr:cNvCxnSpPr/>
      </xdr:nvCxnSpPr>
      <xdr:spPr>
        <a:xfrm>
          <a:off x="2336800" y="1000675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62654</xdr:rowOff>
    </xdr:from>
    <xdr:to>
      <xdr:col>3</xdr:col>
      <xdr:colOff>279400</xdr:colOff>
      <xdr:row>59</xdr:row>
      <xdr:rowOff>27940</xdr:rowOff>
    </xdr:to>
    <xdr:cxnSp macro="">
      <xdr:nvCxnSpPr>
        <xdr:cNvPr id="140" name="直線コネクタ 139"/>
        <xdr:cNvCxnSpPr/>
      </xdr:nvCxnSpPr>
      <xdr:spPr>
        <a:xfrm flipV="1">
          <a:off x="1447800" y="100067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165540</xdr:rowOff>
    </xdr:from>
    <xdr:ext cx="762000" cy="259045"/>
    <xdr:sp macro="" textlink="">
      <xdr:nvSpPr>
        <xdr:cNvPr id="144" name="テキスト ボックス 143"/>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52494</xdr:rowOff>
    </xdr:from>
    <xdr:to>
      <xdr:col>7</xdr:col>
      <xdr:colOff>203200</xdr:colOff>
      <xdr:row>61</xdr:row>
      <xdr:rowOff>154094</xdr:rowOff>
    </xdr:to>
    <xdr:sp macro="" textlink="">
      <xdr:nvSpPr>
        <xdr:cNvPr id="150" name="円/楕円 149"/>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69021</xdr:rowOff>
    </xdr:from>
    <xdr:ext cx="762000" cy="259045"/>
    <xdr:sp macro="" textlink="">
      <xdr:nvSpPr>
        <xdr:cNvPr id="151"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89746</xdr:rowOff>
    </xdr:from>
    <xdr:to>
      <xdr:col>6</xdr:col>
      <xdr:colOff>50800</xdr:colOff>
      <xdr:row>60</xdr:row>
      <xdr:rowOff>19896</xdr:rowOff>
    </xdr:to>
    <xdr:sp macro="" textlink="">
      <xdr:nvSpPr>
        <xdr:cNvPr id="152" name="円/楕円 151"/>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30073</xdr:rowOff>
    </xdr:from>
    <xdr:ext cx="736600" cy="259045"/>
    <xdr:sp macro="" textlink="">
      <xdr:nvSpPr>
        <xdr:cNvPr id="153" name="テキスト ボックス 152"/>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54" name="円/楕円 153"/>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110507</xdr:rowOff>
    </xdr:from>
    <xdr:ext cx="762000" cy="259045"/>
    <xdr:sp macro="" textlink="">
      <xdr:nvSpPr>
        <xdr:cNvPr id="155" name="テキスト ボックス 154"/>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11854</xdr:rowOff>
    </xdr:from>
    <xdr:to>
      <xdr:col>3</xdr:col>
      <xdr:colOff>330200</xdr:colOff>
      <xdr:row>58</xdr:row>
      <xdr:rowOff>113454</xdr:rowOff>
    </xdr:to>
    <xdr:sp macro="" textlink="">
      <xdr:nvSpPr>
        <xdr:cNvPr id="156" name="円/楕円 155"/>
        <xdr:cNvSpPr/>
      </xdr:nvSpPr>
      <xdr:spPr>
        <a:xfrm>
          <a:off x="2286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123631</xdr:rowOff>
    </xdr:from>
    <xdr:ext cx="762000" cy="259045"/>
    <xdr:sp macro="" textlink="">
      <xdr:nvSpPr>
        <xdr:cNvPr id="157" name="テキスト ボックス 156"/>
        <xdr:cNvSpPr txBox="1"/>
      </xdr:nvSpPr>
      <xdr:spPr>
        <a:xfrm>
          <a:off x="1955800" y="97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58" name="円/楕円 157"/>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59" name="テキスト ボックス 158"/>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[311,738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人口の微減が続く中、広大な行政面積を有している</a:t>
          </a:r>
          <a:r>
            <a:rPr kumimoji="1" lang="ja-JP" altLang="en-US" sz="1200">
              <a:solidFill>
                <a:schemeClr val="dk1"/>
              </a:solidFill>
              <a:effectLst/>
              <a:latin typeface="+mn-lt"/>
              <a:ea typeface="+mn-ea"/>
              <a:cs typeface="+mn-cs"/>
            </a:rPr>
            <a:t>こと</a:t>
          </a:r>
          <a:r>
            <a:rPr kumimoji="1" lang="ja-JP" altLang="ja-JP" sz="1200">
              <a:solidFill>
                <a:schemeClr val="dk1"/>
              </a:solidFill>
              <a:effectLst/>
              <a:latin typeface="+mn-lt"/>
              <a:ea typeface="+mn-ea"/>
              <a:cs typeface="+mn-cs"/>
            </a:rPr>
            <a:t>から</a:t>
          </a:r>
          <a:r>
            <a:rPr kumimoji="1" lang="ja-JP" altLang="en-US" sz="1200">
              <a:solidFill>
                <a:schemeClr val="dk1"/>
              </a:solidFill>
              <a:effectLst/>
              <a:latin typeface="+mn-lt"/>
              <a:ea typeface="+mn-ea"/>
              <a:cs typeface="+mn-cs"/>
            </a:rPr>
            <a:t>、施設が多く維持費や配置する職員の人件費が膨らみ</a:t>
          </a:r>
          <a:r>
            <a:rPr kumimoji="1" lang="ja-JP" altLang="ja-JP" sz="1200">
              <a:solidFill>
                <a:schemeClr val="dk1"/>
              </a:solidFill>
              <a:effectLst/>
              <a:latin typeface="+mn-lt"/>
              <a:ea typeface="+mn-ea"/>
              <a:cs typeface="+mn-cs"/>
            </a:rPr>
            <a:t>、類似団体と比較すると大幅に</a:t>
          </a:r>
          <a:r>
            <a:rPr kumimoji="1" lang="ja-JP" altLang="en-US" sz="1200">
              <a:solidFill>
                <a:schemeClr val="dk1"/>
              </a:solidFill>
              <a:effectLst/>
              <a:latin typeface="+mn-lt"/>
              <a:ea typeface="+mn-ea"/>
              <a:cs typeface="+mn-cs"/>
            </a:rPr>
            <a:t>上</a:t>
          </a:r>
          <a:r>
            <a:rPr kumimoji="1" lang="ja-JP" altLang="ja-JP" sz="1200">
              <a:solidFill>
                <a:schemeClr val="dk1"/>
              </a:solidFill>
              <a:effectLst/>
              <a:latin typeface="+mn-lt"/>
              <a:ea typeface="+mn-ea"/>
              <a:cs typeface="+mn-cs"/>
            </a:rPr>
            <a:t>回っています。</a:t>
          </a:r>
          <a:endParaRPr lang="ja-JP" altLang="ja-JP" sz="1200">
            <a:effectLst/>
          </a:endParaRPr>
        </a:p>
        <a:p>
          <a:r>
            <a:rPr kumimoji="1" lang="ja-JP" altLang="ja-JP" sz="1200">
              <a:solidFill>
                <a:schemeClr val="dk1"/>
              </a:solidFill>
              <a:effectLst/>
              <a:latin typeface="+mn-lt"/>
              <a:ea typeface="+mn-ea"/>
              <a:cs typeface="+mn-cs"/>
            </a:rPr>
            <a:t>　行政サービスの低下にならぬようバランスを考慮しつつ、今後も適正な配置と経費の削減に努めます</a:t>
          </a:r>
          <a:r>
            <a:rPr kumimoji="1" lang="ja-JP" altLang="en-US"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100157</xdr:rowOff>
    </xdr:from>
    <xdr:to>
      <xdr:col>7</xdr:col>
      <xdr:colOff>152400</xdr:colOff>
      <xdr:row>90</xdr:row>
      <xdr:rowOff>73247</xdr:rowOff>
    </xdr:to>
    <xdr:cxnSp macro="">
      <xdr:nvCxnSpPr>
        <xdr:cNvPr id="194" name="直線コネクタ 193"/>
        <xdr:cNvCxnSpPr/>
      </xdr:nvCxnSpPr>
      <xdr:spPr>
        <a:xfrm>
          <a:off x="4114800" y="15359207"/>
          <a:ext cx="838200" cy="1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51615</xdr:rowOff>
    </xdr:from>
    <xdr:ext cx="762000" cy="259045"/>
    <xdr:sp macro="" textlink="">
      <xdr:nvSpPr>
        <xdr:cNvPr id="195" name="人件費・物件費等の状況平均値テキスト"/>
        <xdr:cNvSpPr txBox="1"/>
      </xdr:nvSpPr>
      <xdr:spPr>
        <a:xfrm>
          <a:off x="5041900" y="1428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59353</xdr:rowOff>
    </xdr:from>
    <xdr:to>
      <xdr:col>6</xdr:col>
      <xdr:colOff>0</xdr:colOff>
      <xdr:row>89</xdr:row>
      <xdr:rowOff>100157</xdr:rowOff>
    </xdr:to>
    <xdr:cxnSp macro="">
      <xdr:nvCxnSpPr>
        <xdr:cNvPr id="197" name="直線コネクタ 196"/>
        <xdr:cNvCxnSpPr/>
      </xdr:nvCxnSpPr>
      <xdr:spPr>
        <a:xfrm>
          <a:off x="3225800" y="15318403"/>
          <a:ext cx="8890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199" name="テキスト ボックス 198"/>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165867</xdr:rowOff>
    </xdr:from>
    <xdr:to>
      <xdr:col>4</xdr:col>
      <xdr:colOff>482600</xdr:colOff>
      <xdr:row>89</xdr:row>
      <xdr:rowOff>59353</xdr:rowOff>
    </xdr:to>
    <xdr:cxnSp macro="">
      <xdr:nvCxnSpPr>
        <xdr:cNvPr id="200" name="直線コネクタ 199"/>
        <xdr:cNvCxnSpPr/>
      </xdr:nvCxnSpPr>
      <xdr:spPr>
        <a:xfrm>
          <a:off x="2336800" y="15082017"/>
          <a:ext cx="889000" cy="2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2" name="テキスト ボックス 201"/>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161074</xdr:rowOff>
    </xdr:from>
    <xdr:to>
      <xdr:col>3</xdr:col>
      <xdr:colOff>279400</xdr:colOff>
      <xdr:row>87</xdr:row>
      <xdr:rowOff>165867</xdr:rowOff>
    </xdr:to>
    <xdr:cxnSp macro="">
      <xdr:nvCxnSpPr>
        <xdr:cNvPr id="203" name="直線コネクタ 202"/>
        <xdr:cNvCxnSpPr/>
      </xdr:nvCxnSpPr>
      <xdr:spPr>
        <a:xfrm>
          <a:off x="1447800" y="15077224"/>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5149</xdr:rowOff>
    </xdr:from>
    <xdr:ext cx="762000" cy="259045"/>
    <xdr:sp macro="" textlink="">
      <xdr:nvSpPr>
        <xdr:cNvPr id="205" name="テキスト ボックス 204"/>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169409</xdr:rowOff>
    </xdr:from>
    <xdr:ext cx="762000" cy="259045"/>
    <xdr:sp macro="" textlink="">
      <xdr:nvSpPr>
        <xdr:cNvPr id="207" name="テキスト ボックス 206"/>
        <xdr:cNvSpPr txBox="1"/>
      </xdr:nvSpPr>
      <xdr:spPr>
        <a:xfrm>
          <a:off x="1066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90</xdr:row>
      <xdr:rowOff>22447</xdr:rowOff>
    </xdr:from>
    <xdr:to>
      <xdr:col>7</xdr:col>
      <xdr:colOff>203200</xdr:colOff>
      <xdr:row>90</xdr:row>
      <xdr:rowOff>124047</xdr:rowOff>
    </xdr:to>
    <xdr:sp macro="" textlink="">
      <xdr:nvSpPr>
        <xdr:cNvPr id="213" name="円/楕円 212"/>
        <xdr:cNvSpPr/>
      </xdr:nvSpPr>
      <xdr:spPr>
        <a:xfrm>
          <a:off x="4902200" y="154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89774</xdr:rowOff>
    </xdr:from>
    <xdr:ext cx="762000" cy="259045"/>
    <xdr:sp macro="" textlink="">
      <xdr:nvSpPr>
        <xdr:cNvPr id="214" name="人件費・物件費等の状況該当値テキスト"/>
        <xdr:cNvSpPr txBox="1"/>
      </xdr:nvSpPr>
      <xdr:spPr>
        <a:xfrm>
          <a:off x="5041900" y="1534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311,738</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49357</xdr:rowOff>
    </xdr:from>
    <xdr:to>
      <xdr:col>6</xdr:col>
      <xdr:colOff>50800</xdr:colOff>
      <xdr:row>89</xdr:row>
      <xdr:rowOff>150957</xdr:rowOff>
    </xdr:to>
    <xdr:sp macro="" textlink="">
      <xdr:nvSpPr>
        <xdr:cNvPr id="215" name="円/楕円 214"/>
        <xdr:cNvSpPr/>
      </xdr:nvSpPr>
      <xdr:spPr>
        <a:xfrm>
          <a:off x="4064000" y="153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135734</xdr:rowOff>
    </xdr:from>
    <xdr:ext cx="736600" cy="259045"/>
    <xdr:sp macro="" textlink="">
      <xdr:nvSpPr>
        <xdr:cNvPr id="216" name="テキスト ボックス 215"/>
        <xdr:cNvSpPr txBox="1"/>
      </xdr:nvSpPr>
      <xdr:spPr>
        <a:xfrm>
          <a:off x="3733800" y="1539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293,768</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8553</xdr:rowOff>
    </xdr:from>
    <xdr:to>
      <xdr:col>4</xdr:col>
      <xdr:colOff>533400</xdr:colOff>
      <xdr:row>89</xdr:row>
      <xdr:rowOff>110153</xdr:rowOff>
    </xdr:to>
    <xdr:sp macro="" textlink="">
      <xdr:nvSpPr>
        <xdr:cNvPr id="217" name="円/楕円 216"/>
        <xdr:cNvSpPr/>
      </xdr:nvSpPr>
      <xdr:spPr>
        <a:xfrm>
          <a:off x="3175000" y="152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94930</xdr:rowOff>
    </xdr:from>
    <xdr:ext cx="762000" cy="259045"/>
    <xdr:sp macro="" textlink="">
      <xdr:nvSpPr>
        <xdr:cNvPr id="218" name="テキスト ボックス 217"/>
        <xdr:cNvSpPr txBox="1"/>
      </xdr:nvSpPr>
      <xdr:spPr>
        <a:xfrm>
          <a:off x="2844800" y="153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288,695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115067</xdr:rowOff>
    </xdr:from>
    <xdr:to>
      <xdr:col>3</xdr:col>
      <xdr:colOff>330200</xdr:colOff>
      <xdr:row>88</xdr:row>
      <xdr:rowOff>45217</xdr:rowOff>
    </xdr:to>
    <xdr:sp macro="" textlink="">
      <xdr:nvSpPr>
        <xdr:cNvPr id="219" name="円/楕円 218"/>
        <xdr:cNvSpPr/>
      </xdr:nvSpPr>
      <xdr:spPr>
        <a:xfrm>
          <a:off x="2286000" y="15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29994</xdr:rowOff>
    </xdr:from>
    <xdr:ext cx="762000" cy="259045"/>
    <xdr:sp macro="" textlink="">
      <xdr:nvSpPr>
        <xdr:cNvPr id="220" name="テキスト ボックス 219"/>
        <xdr:cNvSpPr txBox="1"/>
      </xdr:nvSpPr>
      <xdr:spPr>
        <a:xfrm>
          <a:off x="1955800" y="1511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259,306</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110274</xdr:rowOff>
    </xdr:from>
    <xdr:to>
      <xdr:col>2</xdr:col>
      <xdr:colOff>127000</xdr:colOff>
      <xdr:row>88</xdr:row>
      <xdr:rowOff>40424</xdr:rowOff>
    </xdr:to>
    <xdr:sp macro="" textlink="">
      <xdr:nvSpPr>
        <xdr:cNvPr id="221" name="円/楕円 220"/>
        <xdr:cNvSpPr/>
      </xdr:nvSpPr>
      <xdr:spPr>
        <a:xfrm>
          <a:off x="1397000" y="150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25201</xdr:rowOff>
    </xdr:from>
    <xdr:ext cx="762000" cy="259045"/>
    <xdr:sp macro="" textlink="">
      <xdr:nvSpPr>
        <xdr:cNvPr id="222" name="テキスト ボックス 221"/>
        <xdr:cNvSpPr txBox="1"/>
      </xdr:nvSpPr>
      <xdr:spPr>
        <a:xfrm>
          <a:off x="1066800" y="1511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258,710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類似団体及び全国町村平均を上回っているものの、１００を切る状態となっています。</a:t>
          </a:r>
          <a:endParaRPr lang="ja-JP" altLang="ja-JP" sz="1200">
            <a:effectLst/>
          </a:endParaRPr>
        </a:p>
        <a:p>
          <a:r>
            <a:rPr kumimoji="1" lang="ja-JP" altLang="ja-JP" sz="1200">
              <a:solidFill>
                <a:schemeClr val="dk1"/>
              </a:solidFill>
              <a:effectLst/>
              <a:latin typeface="+mn-lt"/>
              <a:ea typeface="+mn-ea"/>
              <a:cs typeface="+mn-cs"/>
            </a:rPr>
            <a:t>　引き続き給与水準の適正化に努めます。</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86</xdr:row>
      <xdr:rowOff>155222</xdr:rowOff>
    </xdr:to>
    <xdr:cxnSp macro="">
      <xdr:nvCxnSpPr>
        <xdr:cNvPr id="251" name="直線コネクタ 250"/>
        <xdr:cNvCxnSpPr/>
      </xdr:nvCxnSpPr>
      <xdr:spPr>
        <a:xfrm flipV="1">
          <a:off x="17018000" y="13680016"/>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52"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3" name="直線コネクタ 252"/>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4"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5" name="直線コネクタ 254"/>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84</xdr:row>
      <xdr:rowOff>28928</xdr:rowOff>
    </xdr:to>
    <xdr:cxnSp macro="">
      <xdr:nvCxnSpPr>
        <xdr:cNvPr id="256" name="直線コネクタ 255"/>
        <xdr:cNvCxnSpPr/>
      </xdr:nvCxnSpPr>
      <xdr:spPr>
        <a:xfrm flipV="1">
          <a:off x="16179800" y="1432348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7"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8" name="フローチャート : 判断 257"/>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146755</xdr:rowOff>
    </xdr:from>
    <xdr:to>
      <xdr:col>23</xdr:col>
      <xdr:colOff>406400</xdr:colOff>
      <xdr:row>84</xdr:row>
      <xdr:rowOff>28928</xdr:rowOff>
    </xdr:to>
    <xdr:cxnSp macro="">
      <xdr:nvCxnSpPr>
        <xdr:cNvPr id="259" name="直線コネクタ 258"/>
        <xdr:cNvCxnSpPr/>
      </xdr:nvCxnSpPr>
      <xdr:spPr>
        <a:xfrm>
          <a:off x="15290800" y="143771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52916</xdr:rowOff>
    </xdr:from>
    <xdr:to>
      <xdr:col>23</xdr:col>
      <xdr:colOff>457200</xdr:colOff>
      <xdr:row>82</xdr:row>
      <xdr:rowOff>154516</xdr:rowOff>
    </xdr:to>
    <xdr:sp macro="" textlink="">
      <xdr:nvSpPr>
        <xdr:cNvPr id="260" name="フローチャート : 判断 259"/>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61" name="テキスト ボックス 260"/>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79728</xdr:rowOff>
    </xdr:from>
    <xdr:to>
      <xdr:col>22</xdr:col>
      <xdr:colOff>203200</xdr:colOff>
      <xdr:row>83</xdr:row>
      <xdr:rowOff>146755</xdr:rowOff>
    </xdr:to>
    <xdr:cxnSp macro="">
      <xdr:nvCxnSpPr>
        <xdr:cNvPr id="262" name="直線コネクタ 261"/>
        <xdr:cNvCxnSpPr/>
      </xdr:nvCxnSpPr>
      <xdr:spPr>
        <a:xfrm>
          <a:off x="14401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3" name="フローチャート : 判断 262"/>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4" name="テキスト ボックス 263"/>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79728</xdr:rowOff>
    </xdr:from>
    <xdr:to>
      <xdr:col>21</xdr:col>
      <xdr:colOff>0</xdr:colOff>
      <xdr:row>89</xdr:row>
      <xdr:rowOff>29634</xdr:rowOff>
    </xdr:to>
    <xdr:cxnSp macro="">
      <xdr:nvCxnSpPr>
        <xdr:cNvPr id="265" name="直線コネクタ 264"/>
        <xdr:cNvCxnSpPr/>
      </xdr:nvCxnSpPr>
      <xdr:spPr>
        <a:xfrm flipV="1">
          <a:off x="13512800" y="14310078"/>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117122</xdr:rowOff>
    </xdr:from>
    <xdr:to>
      <xdr:col>21</xdr:col>
      <xdr:colOff>50800</xdr:colOff>
      <xdr:row>82</xdr:row>
      <xdr:rowOff>47272</xdr:rowOff>
    </xdr:to>
    <xdr:sp macro="" textlink="">
      <xdr:nvSpPr>
        <xdr:cNvPr id="266" name="フローチャート : 判断 265"/>
        <xdr:cNvSpPr/>
      </xdr:nvSpPr>
      <xdr:spPr>
        <a:xfrm>
          <a:off x="14351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57449</xdr:rowOff>
    </xdr:from>
    <xdr:ext cx="762000" cy="259045"/>
    <xdr:sp macro="" textlink="">
      <xdr:nvSpPr>
        <xdr:cNvPr id="267" name="テキスト ボックス 266"/>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68" name="フローチャート : 判断 267"/>
        <xdr:cNvSpPr/>
      </xdr:nvSpPr>
      <xdr:spPr>
        <a:xfrm>
          <a:off x="13462000" y="1500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34166</xdr:rowOff>
    </xdr:from>
    <xdr:ext cx="762000" cy="259045"/>
    <xdr:sp macro="" textlink="">
      <xdr:nvSpPr>
        <xdr:cNvPr id="269" name="テキスト ボックス 268"/>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5" name="円/楕円 274"/>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14411</xdr:rowOff>
    </xdr:from>
    <xdr:ext cx="762000" cy="259045"/>
    <xdr:sp macro="" textlink="">
      <xdr:nvSpPr>
        <xdr:cNvPr id="276" name="給与水準   （国との比較）該当値テキスト"/>
        <xdr:cNvSpPr txBox="1"/>
      </xdr:nvSpPr>
      <xdr:spPr>
        <a:xfrm>
          <a:off x="17106900" y="142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149578</xdr:rowOff>
    </xdr:from>
    <xdr:to>
      <xdr:col>23</xdr:col>
      <xdr:colOff>457200</xdr:colOff>
      <xdr:row>84</xdr:row>
      <xdr:rowOff>79728</xdr:rowOff>
    </xdr:to>
    <xdr:sp macro="" textlink="">
      <xdr:nvSpPr>
        <xdr:cNvPr id="277" name="円/楕円 276"/>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78" name="テキスト ボックス 27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95955</xdr:rowOff>
    </xdr:from>
    <xdr:to>
      <xdr:col>22</xdr:col>
      <xdr:colOff>254000</xdr:colOff>
      <xdr:row>84</xdr:row>
      <xdr:rowOff>26105</xdr:rowOff>
    </xdr:to>
    <xdr:sp macro="" textlink="">
      <xdr:nvSpPr>
        <xdr:cNvPr id="279" name="円/楕円 278"/>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80" name="テキスト ボックス 279"/>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28928</xdr:rowOff>
    </xdr:from>
    <xdr:to>
      <xdr:col>21</xdr:col>
      <xdr:colOff>50800</xdr:colOff>
      <xdr:row>83</xdr:row>
      <xdr:rowOff>130528</xdr:rowOff>
    </xdr:to>
    <xdr:sp macro="" textlink="">
      <xdr:nvSpPr>
        <xdr:cNvPr id="281" name="円/楕円 280"/>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115305</xdr:rowOff>
    </xdr:from>
    <xdr:ext cx="762000" cy="259045"/>
    <xdr:sp macro="" textlink="">
      <xdr:nvSpPr>
        <xdr:cNvPr id="282" name="テキスト ボックス 281"/>
        <xdr:cNvSpPr txBox="1"/>
      </xdr:nvSpPr>
      <xdr:spPr>
        <a:xfrm>
          <a:off x="14020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3" name="円/楕円 28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4" name="テキスト ボックス 283"/>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人口の微減が続く中、広大な行政面積を有している等の特異な地域性から、</a:t>
          </a:r>
          <a:r>
            <a:rPr lang="ja-JP" altLang="en-US" sz="1200" b="0" i="0" baseline="0">
              <a:solidFill>
                <a:schemeClr val="dk1"/>
              </a:solidFill>
              <a:effectLst/>
              <a:latin typeface="+mn-lt"/>
              <a:ea typeface="+mn-ea"/>
              <a:cs typeface="+mn-cs"/>
            </a:rPr>
            <a:t>施設が多く、施設数に応じた職員を配置しなければならないため、</a:t>
          </a:r>
          <a:r>
            <a:rPr lang="ja-JP" altLang="ja-JP" sz="1200" b="0" i="0" baseline="0">
              <a:solidFill>
                <a:schemeClr val="dk1"/>
              </a:solidFill>
              <a:effectLst/>
              <a:latin typeface="+mn-lt"/>
              <a:ea typeface="+mn-ea"/>
              <a:cs typeface="+mn-cs"/>
            </a:rPr>
            <a:t>類似団体と比較すると大幅に</a:t>
          </a:r>
          <a:r>
            <a:rPr lang="ja-JP" altLang="en-US" sz="1200" b="0" i="0" baseline="0">
              <a:solidFill>
                <a:schemeClr val="dk1"/>
              </a:solidFill>
              <a:effectLst/>
              <a:latin typeface="+mn-lt"/>
              <a:ea typeface="+mn-ea"/>
              <a:cs typeface="+mn-cs"/>
            </a:rPr>
            <a:t>上</a:t>
          </a:r>
          <a:r>
            <a:rPr lang="ja-JP" altLang="ja-JP" sz="1200" b="0" i="0" baseline="0">
              <a:solidFill>
                <a:schemeClr val="dk1"/>
              </a:solidFill>
              <a:effectLst/>
              <a:latin typeface="+mn-lt"/>
              <a:ea typeface="+mn-ea"/>
              <a:cs typeface="+mn-cs"/>
            </a:rPr>
            <a:t>回っています。</a:t>
          </a:r>
          <a:endParaRPr lang="ja-JP" altLang="ja-JP" sz="1200">
            <a:effectLst/>
          </a:endParaRPr>
        </a:p>
        <a:p>
          <a:pPr rtl="0"/>
          <a:r>
            <a:rPr lang="ja-JP" altLang="ja-JP" sz="1200" b="0" i="0" baseline="0">
              <a:solidFill>
                <a:schemeClr val="dk1"/>
              </a:solidFill>
              <a:effectLst/>
              <a:latin typeface="+mn-lt"/>
              <a:ea typeface="+mn-ea"/>
              <a:cs typeface="+mn-cs"/>
            </a:rPr>
            <a:t>　行政サービスの低下にならぬようバランスを考慮しつつ、今後も適正な職員の配置に努めます。</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14323</xdr:rowOff>
    </xdr:from>
    <xdr:to>
      <xdr:col>24</xdr:col>
      <xdr:colOff>558800</xdr:colOff>
      <xdr:row>67</xdr:row>
      <xdr:rowOff>86713</xdr:rowOff>
    </xdr:to>
    <xdr:cxnSp macro="">
      <xdr:nvCxnSpPr>
        <xdr:cNvPr id="319" name="直線コネクタ 318"/>
        <xdr:cNvCxnSpPr/>
      </xdr:nvCxnSpPr>
      <xdr:spPr>
        <a:xfrm>
          <a:off x="16179800" y="115014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20" name="定員管理の状況平均値テキスト"/>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86571</xdr:rowOff>
    </xdr:from>
    <xdr:to>
      <xdr:col>23</xdr:col>
      <xdr:colOff>406400</xdr:colOff>
      <xdr:row>67</xdr:row>
      <xdr:rowOff>14323</xdr:rowOff>
    </xdr:to>
    <xdr:cxnSp macro="">
      <xdr:nvCxnSpPr>
        <xdr:cNvPr id="322" name="直線コネクタ 321"/>
        <xdr:cNvCxnSpPr/>
      </xdr:nvCxnSpPr>
      <xdr:spPr>
        <a:xfrm>
          <a:off x="15290800" y="11402271"/>
          <a:ext cx="889000" cy="9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24" name="テキスト ボックス 323"/>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86571</xdr:rowOff>
    </xdr:from>
    <xdr:to>
      <xdr:col>22</xdr:col>
      <xdr:colOff>203200</xdr:colOff>
      <xdr:row>66</xdr:row>
      <xdr:rowOff>93274</xdr:rowOff>
    </xdr:to>
    <xdr:cxnSp macro="">
      <xdr:nvCxnSpPr>
        <xdr:cNvPr id="325" name="直線コネクタ 324"/>
        <xdr:cNvCxnSpPr/>
      </xdr:nvCxnSpPr>
      <xdr:spPr>
        <a:xfrm flipV="1">
          <a:off x="14401800" y="11402271"/>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46442</xdr:rowOff>
    </xdr:from>
    <xdr:ext cx="762000" cy="259045"/>
    <xdr:sp macro="" textlink="">
      <xdr:nvSpPr>
        <xdr:cNvPr id="327" name="テキスト ボックス 326"/>
        <xdr:cNvSpPr txBox="1"/>
      </xdr:nvSpPr>
      <xdr:spPr>
        <a:xfrm>
          <a:off x="14909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7479</xdr:rowOff>
    </xdr:from>
    <xdr:to>
      <xdr:col>21</xdr:col>
      <xdr:colOff>0</xdr:colOff>
      <xdr:row>66</xdr:row>
      <xdr:rowOff>93274</xdr:rowOff>
    </xdr:to>
    <xdr:cxnSp macro="">
      <xdr:nvCxnSpPr>
        <xdr:cNvPr id="328" name="直線コネクタ 327"/>
        <xdr:cNvCxnSpPr/>
      </xdr:nvCxnSpPr>
      <xdr:spPr>
        <a:xfrm>
          <a:off x="13512800" y="11323179"/>
          <a:ext cx="889000" cy="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30" name="テキスト ボックス 329"/>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42421</xdr:rowOff>
    </xdr:from>
    <xdr:ext cx="762000" cy="259045"/>
    <xdr:sp macro="" textlink="">
      <xdr:nvSpPr>
        <xdr:cNvPr id="332" name="テキスト ボックス 331"/>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35913</xdr:rowOff>
    </xdr:from>
    <xdr:to>
      <xdr:col>24</xdr:col>
      <xdr:colOff>609600</xdr:colOff>
      <xdr:row>67</xdr:row>
      <xdr:rowOff>137513</xdr:rowOff>
    </xdr:to>
    <xdr:sp macro="" textlink="">
      <xdr:nvSpPr>
        <xdr:cNvPr id="338" name="円/楕円 337"/>
        <xdr:cNvSpPr/>
      </xdr:nvSpPr>
      <xdr:spPr>
        <a:xfrm>
          <a:off x="16967200" y="115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103240</xdr:rowOff>
    </xdr:from>
    <xdr:ext cx="762000" cy="259045"/>
    <xdr:sp macro="" textlink="">
      <xdr:nvSpPr>
        <xdr:cNvPr id="339" name="定員管理の状況該当値テキスト"/>
        <xdr:cNvSpPr txBox="1"/>
      </xdr:nvSpPr>
      <xdr:spPr>
        <a:xfrm>
          <a:off x="17106900" y="1141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134973</xdr:rowOff>
    </xdr:from>
    <xdr:to>
      <xdr:col>23</xdr:col>
      <xdr:colOff>457200</xdr:colOff>
      <xdr:row>67</xdr:row>
      <xdr:rowOff>65123</xdr:rowOff>
    </xdr:to>
    <xdr:sp macro="" textlink="">
      <xdr:nvSpPr>
        <xdr:cNvPr id="340" name="円/楕円 339"/>
        <xdr:cNvSpPr/>
      </xdr:nvSpPr>
      <xdr:spPr>
        <a:xfrm>
          <a:off x="16129000" y="114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49900</xdr:rowOff>
    </xdr:from>
    <xdr:ext cx="736600" cy="259045"/>
    <xdr:sp macro="" textlink="">
      <xdr:nvSpPr>
        <xdr:cNvPr id="341" name="テキスト ボックス 340"/>
        <xdr:cNvSpPr txBox="1"/>
      </xdr:nvSpPr>
      <xdr:spPr>
        <a:xfrm>
          <a:off x="15798800" y="11537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35771</xdr:rowOff>
    </xdr:from>
    <xdr:to>
      <xdr:col>22</xdr:col>
      <xdr:colOff>254000</xdr:colOff>
      <xdr:row>66</xdr:row>
      <xdr:rowOff>137371</xdr:rowOff>
    </xdr:to>
    <xdr:sp macro="" textlink="">
      <xdr:nvSpPr>
        <xdr:cNvPr id="342" name="円/楕円 341"/>
        <xdr:cNvSpPr/>
      </xdr:nvSpPr>
      <xdr:spPr>
        <a:xfrm>
          <a:off x="15240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122148</xdr:rowOff>
    </xdr:from>
    <xdr:ext cx="762000" cy="259045"/>
    <xdr:sp macro="" textlink="">
      <xdr:nvSpPr>
        <xdr:cNvPr id="343" name="テキスト ボックス 342"/>
        <xdr:cNvSpPr txBox="1"/>
      </xdr:nvSpPr>
      <xdr:spPr>
        <a:xfrm>
          <a:off x="14909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42474</xdr:rowOff>
    </xdr:from>
    <xdr:to>
      <xdr:col>21</xdr:col>
      <xdr:colOff>50800</xdr:colOff>
      <xdr:row>66</xdr:row>
      <xdr:rowOff>144074</xdr:rowOff>
    </xdr:to>
    <xdr:sp macro="" textlink="">
      <xdr:nvSpPr>
        <xdr:cNvPr id="344" name="円/楕円 343"/>
        <xdr:cNvSpPr/>
      </xdr:nvSpPr>
      <xdr:spPr>
        <a:xfrm>
          <a:off x="14351000" y="113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128851</xdr:rowOff>
    </xdr:from>
    <xdr:ext cx="762000" cy="259045"/>
    <xdr:sp macro="" textlink="">
      <xdr:nvSpPr>
        <xdr:cNvPr id="345" name="テキスト ボックス 344"/>
        <xdr:cNvSpPr txBox="1"/>
      </xdr:nvSpPr>
      <xdr:spPr>
        <a:xfrm>
          <a:off x="14020800" y="1144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128129</xdr:rowOff>
    </xdr:from>
    <xdr:to>
      <xdr:col>19</xdr:col>
      <xdr:colOff>533400</xdr:colOff>
      <xdr:row>66</xdr:row>
      <xdr:rowOff>58279</xdr:rowOff>
    </xdr:to>
    <xdr:sp macro="" textlink="">
      <xdr:nvSpPr>
        <xdr:cNvPr id="346" name="円/楕円 345"/>
        <xdr:cNvSpPr/>
      </xdr:nvSpPr>
      <xdr:spPr>
        <a:xfrm>
          <a:off x="13462000" y="112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43056</xdr:rowOff>
    </xdr:from>
    <xdr:ext cx="762000" cy="259045"/>
    <xdr:sp macro="" textlink="">
      <xdr:nvSpPr>
        <xdr:cNvPr id="347" name="テキスト ボックス 346"/>
        <xdr:cNvSpPr txBox="1"/>
      </xdr:nvSpPr>
      <xdr:spPr>
        <a:xfrm>
          <a:off x="13131800" y="1135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全国・北海道平均を上回っているものの、</a:t>
          </a:r>
          <a:r>
            <a:rPr kumimoji="1" lang="ja-JP" altLang="ja-JP" sz="1200">
              <a:solidFill>
                <a:schemeClr val="dk1"/>
              </a:solidFill>
              <a:effectLst/>
              <a:latin typeface="+mn-lt"/>
              <a:ea typeface="+mn-ea"/>
              <a:cs typeface="+mn-cs"/>
            </a:rPr>
            <a:t>計画的な地方債発行を進めており、昨年度と比較して０．</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ポイントの改善となりました。</a:t>
          </a:r>
          <a:endParaRPr kumimoji="0" lang="en-US" altLang="ja-JP" sz="1200">
            <a:solidFill>
              <a:schemeClr val="dk1"/>
            </a:solidFill>
            <a:effectLst/>
            <a:latin typeface="+mn-lt"/>
            <a:ea typeface="+mn-ea"/>
            <a:cs typeface="+mn-cs"/>
          </a:endParaRPr>
        </a:p>
        <a:p>
          <a:r>
            <a:rPr kumimoji="0"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今後においても、財政上有利な地方債を活用しながら、バランスの取れた地方債発行に努めます。</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132645</xdr:rowOff>
    </xdr:from>
    <xdr:to>
      <xdr:col>24</xdr:col>
      <xdr:colOff>558800</xdr:colOff>
      <xdr:row>42</xdr:row>
      <xdr:rowOff>159455</xdr:rowOff>
    </xdr:to>
    <xdr:cxnSp macro="">
      <xdr:nvCxnSpPr>
        <xdr:cNvPr id="382" name="直線コネクタ 381"/>
        <xdr:cNvCxnSpPr/>
      </xdr:nvCxnSpPr>
      <xdr:spPr>
        <a:xfrm flipV="1">
          <a:off x="16179800" y="733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159455</xdr:rowOff>
    </xdr:from>
    <xdr:to>
      <xdr:col>23</xdr:col>
      <xdr:colOff>406400</xdr:colOff>
      <xdr:row>43</xdr:row>
      <xdr:rowOff>55033</xdr:rowOff>
    </xdr:to>
    <xdr:cxnSp macro="">
      <xdr:nvCxnSpPr>
        <xdr:cNvPr id="385" name="直線コネクタ 384"/>
        <xdr:cNvCxnSpPr/>
      </xdr:nvCxnSpPr>
      <xdr:spPr>
        <a:xfrm flipV="1">
          <a:off x="15290800" y="73603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163988</xdr:rowOff>
    </xdr:from>
    <xdr:ext cx="736600" cy="259045"/>
    <xdr:sp macro="" textlink="">
      <xdr:nvSpPr>
        <xdr:cNvPr id="387" name="テキスト ボックス 386"/>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148872</xdr:rowOff>
    </xdr:to>
    <xdr:cxnSp macro="">
      <xdr:nvCxnSpPr>
        <xdr:cNvPr id="388" name="直線コネクタ 387"/>
        <xdr:cNvCxnSpPr/>
      </xdr:nvCxnSpPr>
      <xdr:spPr>
        <a:xfrm flipV="1">
          <a:off x="14401800" y="74273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139999</xdr:rowOff>
    </xdr:from>
    <xdr:ext cx="762000" cy="259045"/>
    <xdr:sp macro="" textlink="">
      <xdr:nvSpPr>
        <xdr:cNvPr id="390" name="テキスト ボックス 389"/>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148872</xdr:rowOff>
    </xdr:from>
    <xdr:to>
      <xdr:col>21</xdr:col>
      <xdr:colOff>0</xdr:colOff>
      <xdr:row>44</xdr:row>
      <xdr:rowOff>57855</xdr:rowOff>
    </xdr:to>
    <xdr:cxnSp macro="">
      <xdr:nvCxnSpPr>
        <xdr:cNvPr id="391" name="直線コネクタ 390"/>
        <xdr:cNvCxnSpPr/>
      </xdr:nvCxnSpPr>
      <xdr:spPr>
        <a:xfrm flipV="1">
          <a:off x="13512800" y="75212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129416</xdr:rowOff>
    </xdr:from>
    <xdr:ext cx="762000" cy="259045"/>
    <xdr:sp macro="" textlink="">
      <xdr:nvSpPr>
        <xdr:cNvPr id="393" name="テキスト ボックス 392"/>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395" name="テキスト ボックス 394"/>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81845</xdr:rowOff>
    </xdr:from>
    <xdr:to>
      <xdr:col>24</xdr:col>
      <xdr:colOff>609600</xdr:colOff>
      <xdr:row>43</xdr:row>
      <xdr:rowOff>11995</xdr:rowOff>
    </xdr:to>
    <xdr:sp macro="" textlink="">
      <xdr:nvSpPr>
        <xdr:cNvPr id="401" name="円/楕円 400"/>
        <xdr:cNvSpPr/>
      </xdr:nvSpPr>
      <xdr:spPr>
        <a:xfrm>
          <a:off x="16967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53922</xdr:rowOff>
    </xdr:from>
    <xdr:ext cx="762000" cy="259045"/>
    <xdr:sp macro="" textlink="">
      <xdr:nvSpPr>
        <xdr:cNvPr id="402" name="公債費負担の状況該当値テキスト"/>
        <xdr:cNvSpPr txBox="1"/>
      </xdr:nvSpPr>
      <xdr:spPr>
        <a:xfrm>
          <a:off x="17106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108655</xdr:rowOff>
    </xdr:from>
    <xdr:to>
      <xdr:col>23</xdr:col>
      <xdr:colOff>457200</xdr:colOff>
      <xdr:row>43</xdr:row>
      <xdr:rowOff>38805</xdr:rowOff>
    </xdr:to>
    <xdr:sp macro="" textlink="">
      <xdr:nvSpPr>
        <xdr:cNvPr id="403" name="円/楕円 402"/>
        <xdr:cNvSpPr/>
      </xdr:nvSpPr>
      <xdr:spPr>
        <a:xfrm>
          <a:off x="16129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23582</xdr:rowOff>
    </xdr:from>
    <xdr:ext cx="736600" cy="259045"/>
    <xdr:sp macro="" textlink="">
      <xdr:nvSpPr>
        <xdr:cNvPr id="404" name="テキスト ボックス 403"/>
        <xdr:cNvSpPr txBox="1"/>
      </xdr:nvSpPr>
      <xdr:spPr>
        <a:xfrm>
          <a:off x="15798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5" name="円/楕円 404"/>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6" name="テキスト ボックス 405"/>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98072</xdr:rowOff>
    </xdr:from>
    <xdr:to>
      <xdr:col>21</xdr:col>
      <xdr:colOff>50800</xdr:colOff>
      <xdr:row>44</xdr:row>
      <xdr:rowOff>28222</xdr:rowOff>
    </xdr:to>
    <xdr:sp macro="" textlink="">
      <xdr:nvSpPr>
        <xdr:cNvPr id="407" name="円/楕円 406"/>
        <xdr:cNvSpPr/>
      </xdr:nvSpPr>
      <xdr:spPr>
        <a:xfrm>
          <a:off x="14351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12999</xdr:rowOff>
    </xdr:from>
    <xdr:ext cx="762000" cy="259045"/>
    <xdr:sp macro="" textlink="">
      <xdr:nvSpPr>
        <xdr:cNvPr id="408" name="テキスト ボックス 407"/>
        <xdr:cNvSpPr txBox="1"/>
      </xdr:nvSpPr>
      <xdr:spPr>
        <a:xfrm>
          <a:off x="14020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7055</xdr:rowOff>
    </xdr:from>
    <xdr:to>
      <xdr:col>19</xdr:col>
      <xdr:colOff>533400</xdr:colOff>
      <xdr:row>44</xdr:row>
      <xdr:rowOff>108655</xdr:rowOff>
    </xdr:to>
    <xdr:sp macro="" textlink="">
      <xdr:nvSpPr>
        <xdr:cNvPr id="409" name="円/楕円 408"/>
        <xdr:cNvSpPr/>
      </xdr:nvSpPr>
      <xdr:spPr>
        <a:xfrm>
          <a:off x="13462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93432</xdr:rowOff>
    </xdr:from>
    <xdr:ext cx="762000" cy="259045"/>
    <xdr:sp macro="" textlink="">
      <xdr:nvSpPr>
        <xdr:cNvPr id="410" name="テキスト ボックス 409"/>
        <xdr:cNvSpPr txBox="1"/>
      </xdr:nvSpPr>
      <xdr:spPr>
        <a:xfrm>
          <a:off x="13131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全国平均を上回っているものの、起債償還額等の減少に伴い好転を続けており、概ね類似団体・北海道平均並となっています。</a:t>
          </a:r>
          <a:endParaRPr lang="ja-JP" altLang="ja-JP" sz="1200">
            <a:effectLst/>
          </a:endParaRPr>
        </a:p>
        <a:p>
          <a:r>
            <a:rPr kumimoji="1" lang="ja-JP" altLang="ja-JP" sz="1200">
              <a:solidFill>
                <a:schemeClr val="dk1"/>
              </a:solidFill>
              <a:effectLst/>
              <a:latin typeface="+mn-lt"/>
              <a:ea typeface="+mn-ea"/>
              <a:cs typeface="+mn-cs"/>
            </a:rPr>
            <a:t>　今後においても、公債費負担をはじめとする世代間負担の適切な平準化に努めます。</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154446</xdr:rowOff>
    </xdr:from>
    <xdr:to>
      <xdr:col>24</xdr:col>
      <xdr:colOff>558800</xdr:colOff>
      <xdr:row>18</xdr:row>
      <xdr:rowOff>1764</xdr:rowOff>
    </xdr:to>
    <xdr:cxnSp macro="">
      <xdr:nvCxnSpPr>
        <xdr:cNvPr id="444" name="直線コネクタ 443"/>
        <xdr:cNvCxnSpPr/>
      </xdr:nvCxnSpPr>
      <xdr:spPr>
        <a:xfrm flipV="1">
          <a:off x="16179800" y="3069096"/>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5"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1764</xdr:rowOff>
    </xdr:from>
    <xdr:to>
      <xdr:col>23</xdr:col>
      <xdr:colOff>406400</xdr:colOff>
      <xdr:row>18</xdr:row>
      <xdr:rowOff>56727</xdr:rowOff>
    </xdr:to>
    <xdr:cxnSp macro="">
      <xdr:nvCxnSpPr>
        <xdr:cNvPr id="447" name="直線コネクタ 446"/>
        <xdr:cNvCxnSpPr/>
      </xdr:nvCxnSpPr>
      <xdr:spPr>
        <a:xfrm flipV="1">
          <a:off x="15290800" y="3087864"/>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9" name="テキスト ボックス 448"/>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56727</xdr:rowOff>
    </xdr:from>
    <xdr:to>
      <xdr:col>22</xdr:col>
      <xdr:colOff>203200</xdr:colOff>
      <xdr:row>18</xdr:row>
      <xdr:rowOff>82197</xdr:rowOff>
    </xdr:to>
    <xdr:cxnSp macro="">
      <xdr:nvCxnSpPr>
        <xdr:cNvPr id="450" name="直線コネクタ 449"/>
        <xdr:cNvCxnSpPr/>
      </xdr:nvCxnSpPr>
      <xdr:spPr>
        <a:xfrm flipV="1">
          <a:off x="14401800" y="3142827"/>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52" name="テキスト ボックス 451"/>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82197</xdr:rowOff>
    </xdr:from>
    <xdr:to>
      <xdr:col>21</xdr:col>
      <xdr:colOff>0</xdr:colOff>
      <xdr:row>19</xdr:row>
      <xdr:rowOff>106468</xdr:rowOff>
    </xdr:to>
    <xdr:cxnSp macro="">
      <xdr:nvCxnSpPr>
        <xdr:cNvPr id="453" name="直線コネクタ 452"/>
        <xdr:cNvCxnSpPr/>
      </xdr:nvCxnSpPr>
      <xdr:spPr>
        <a:xfrm flipV="1">
          <a:off x="13512800" y="3168297"/>
          <a:ext cx="8890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133790</xdr:rowOff>
    </xdr:from>
    <xdr:ext cx="762000" cy="259045"/>
    <xdr:sp macro="" textlink="">
      <xdr:nvSpPr>
        <xdr:cNvPr id="455" name="テキスト ボックス 454"/>
        <xdr:cNvSpPr txBox="1"/>
      </xdr:nvSpPr>
      <xdr:spPr>
        <a:xfrm>
          <a:off x="14020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139294</xdr:rowOff>
    </xdr:from>
    <xdr:ext cx="762000" cy="259045"/>
    <xdr:sp macro="" textlink="">
      <xdr:nvSpPr>
        <xdr:cNvPr id="457" name="テキスト ボックス 456"/>
        <xdr:cNvSpPr txBox="1"/>
      </xdr:nvSpPr>
      <xdr:spPr>
        <a:xfrm>
          <a:off x="13131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103646</xdr:rowOff>
    </xdr:from>
    <xdr:to>
      <xdr:col>24</xdr:col>
      <xdr:colOff>609600</xdr:colOff>
      <xdr:row>18</xdr:row>
      <xdr:rowOff>33796</xdr:rowOff>
    </xdr:to>
    <xdr:sp macro="" textlink="">
      <xdr:nvSpPr>
        <xdr:cNvPr id="463" name="円/楕円 462"/>
        <xdr:cNvSpPr/>
      </xdr:nvSpPr>
      <xdr:spPr>
        <a:xfrm>
          <a:off x="169672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75723</xdr:rowOff>
    </xdr:from>
    <xdr:ext cx="762000" cy="259045"/>
    <xdr:sp macro="" textlink="">
      <xdr:nvSpPr>
        <xdr:cNvPr id="464" name="将来負担の状況該当値テキスト"/>
        <xdr:cNvSpPr txBox="1"/>
      </xdr:nvSpPr>
      <xdr:spPr>
        <a:xfrm>
          <a:off x="17106900" y="299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122414</xdr:rowOff>
    </xdr:from>
    <xdr:to>
      <xdr:col>23</xdr:col>
      <xdr:colOff>457200</xdr:colOff>
      <xdr:row>18</xdr:row>
      <xdr:rowOff>52564</xdr:rowOff>
    </xdr:to>
    <xdr:sp macro="" textlink="">
      <xdr:nvSpPr>
        <xdr:cNvPr id="465" name="円/楕円 464"/>
        <xdr:cNvSpPr/>
      </xdr:nvSpPr>
      <xdr:spPr>
        <a:xfrm>
          <a:off x="16129000" y="30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37341</xdr:rowOff>
    </xdr:from>
    <xdr:ext cx="736600" cy="259045"/>
    <xdr:sp macro="" textlink="">
      <xdr:nvSpPr>
        <xdr:cNvPr id="466" name="テキスト ボックス 465"/>
        <xdr:cNvSpPr txBox="1"/>
      </xdr:nvSpPr>
      <xdr:spPr>
        <a:xfrm>
          <a:off x="15798800" y="312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5927</xdr:rowOff>
    </xdr:from>
    <xdr:to>
      <xdr:col>22</xdr:col>
      <xdr:colOff>254000</xdr:colOff>
      <xdr:row>18</xdr:row>
      <xdr:rowOff>107527</xdr:rowOff>
    </xdr:to>
    <xdr:sp macro="" textlink="">
      <xdr:nvSpPr>
        <xdr:cNvPr id="467" name="円/楕円 466"/>
        <xdr:cNvSpPr/>
      </xdr:nvSpPr>
      <xdr:spPr>
        <a:xfrm>
          <a:off x="15240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92304</xdr:rowOff>
    </xdr:from>
    <xdr:ext cx="762000" cy="259045"/>
    <xdr:sp macro="" textlink="">
      <xdr:nvSpPr>
        <xdr:cNvPr id="468" name="テキスト ボックス 467"/>
        <xdr:cNvSpPr txBox="1"/>
      </xdr:nvSpPr>
      <xdr:spPr>
        <a:xfrm>
          <a:off x="14909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31397</xdr:rowOff>
    </xdr:from>
    <xdr:to>
      <xdr:col>21</xdr:col>
      <xdr:colOff>50800</xdr:colOff>
      <xdr:row>18</xdr:row>
      <xdr:rowOff>132997</xdr:rowOff>
    </xdr:to>
    <xdr:sp macro="" textlink="">
      <xdr:nvSpPr>
        <xdr:cNvPr id="469" name="円/楕円 468"/>
        <xdr:cNvSpPr/>
      </xdr:nvSpPr>
      <xdr:spPr>
        <a:xfrm>
          <a:off x="14351000" y="31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117774</xdr:rowOff>
    </xdr:from>
    <xdr:ext cx="762000" cy="259045"/>
    <xdr:sp macro="" textlink="">
      <xdr:nvSpPr>
        <xdr:cNvPr id="470" name="テキスト ボックス 469"/>
        <xdr:cNvSpPr txBox="1"/>
      </xdr:nvSpPr>
      <xdr:spPr>
        <a:xfrm>
          <a:off x="14020800" y="320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55668</xdr:rowOff>
    </xdr:from>
    <xdr:to>
      <xdr:col>19</xdr:col>
      <xdr:colOff>533400</xdr:colOff>
      <xdr:row>19</xdr:row>
      <xdr:rowOff>157268</xdr:rowOff>
    </xdr:to>
    <xdr:sp macro="" textlink="">
      <xdr:nvSpPr>
        <xdr:cNvPr id="471" name="円/楕円 470"/>
        <xdr:cNvSpPr/>
      </xdr:nvSpPr>
      <xdr:spPr>
        <a:xfrm>
          <a:off x="13462000" y="33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142045</xdr:rowOff>
    </xdr:from>
    <xdr:ext cx="762000" cy="259045"/>
    <xdr:sp macro="" textlink="">
      <xdr:nvSpPr>
        <xdr:cNvPr id="472" name="テキスト ボックス 471"/>
        <xdr:cNvSpPr txBox="1"/>
      </xdr:nvSpPr>
      <xdr:spPr>
        <a:xfrm>
          <a:off x="13131800" y="33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15,497
15,251
1,319.63
18,705,744
18,634,240
65,744
9,557,106
15,819,483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52.1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年度は、交付税の減収により算定の基礎となる分母が下がり、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ポイント下がっていますが概ね横ばいを保っています。</a:t>
          </a:r>
          <a:endParaRPr lang="ja-JP" altLang="ja-JP" sz="1200">
            <a:effectLst/>
          </a:endParaRPr>
        </a:p>
        <a:p>
          <a:r>
            <a:rPr lang="ja-JP" altLang="ja-JP" sz="1100" b="0" i="0" baseline="0">
              <a:solidFill>
                <a:schemeClr val="dk1"/>
              </a:solidFill>
              <a:effectLst/>
              <a:latin typeface="+mn-lt"/>
              <a:ea typeface="+mn-ea"/>
              <a:cs typeface="+mn-cs"/>
            </a:rPr>
            <a:t>　今後においても、適性な職員配置を進めて行きます</a:t>
          </a:r>
          <a:r>
            <a:rPr kumimoji="1" lang="ja-JP" altLang="ja-JP" sz="110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99786</xdr:rowOff>
    </xdr:to>
    <xdr:cxnSp macro="">
      <xdr:nvCxnSpPr>
        <xdr:cNvPr id="68" name="直線コネクタ 67"/>
        <xdr:cNvCxnSpPr/>
      </xdr:nvCxnSpPr>
      <xdr:spPr>
        <a:xfrm>
          <a:off x="3987800" y="6184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67128</xdr:rowOff>
    </xdr:to>
    <xdr:cxnSp macro="">
      <xdr:nvCxnSpPr>
        <xdr:cNvPr id="71" name="直線コネクタ 70"/>
        <xdr:cNvCxnSpPr/>
      </xdr:nvCxnSpPr>
      <xdr:spPr>
        <a:xfrm flipV="1">
          <a:off x="3098800" y="618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75293</xdr:rowOff>
    </xdr:from>
    <xdr:to>
      <xdr:col>4</xdr:col>
      <xdr:colOff>346075</xdr:colOff>
      <xdr:row>36</xdr:row>
      <xdr:rowOff>67128</xdr:rowOff>
    </xdr:to>
    <xdr:cxnSp macro="">
      <xdr:nvCxnSpPr>
        <xdr:cNvPr id="74" name="直線コネクタ 73"/>
        <xdr:cNvCxnSpPr/>
      </xdr:nvCxnSpPr>
      <xdr:spPr>
        <a:xfrm>
          <a:off x="2209800" y="6076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75293</xdr:rowOff>
    </xdr:from>
    <xdr:to>
      <xdr:col>3</xdr:col>
      <xdr:colOff>142875</xdr:colOff>
      <xdr:row>36</xdr:row>
      <xdr:rowOff>12700</xdr:rowOff>
    </xdr:to>
    <xdr:cxnSp macro="">
      <xdr:nvCxnSpPr>
        <xdr:cNvPr id="77" name="直線コネクタ 76"/>
        <xdr:cNvCxnSpPr/>
      </xdr:nvCxnSpPr>
      <xdr:spPr>
        <a:xfrm flipV="1">
          <a:off x="1320800" y="6076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7" name="円/楕円 86"/>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65513</xdr:rowOff>
    </xdr:from>
    <xdr:ext cx="762000" cy="259045"/>
    <xdr:sp macro="" textlink="">
      <xdr:nvSpPr>
        <xdr:cNvPr id="88" name="人件費該当値テキスト"/>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9" name="円/楕円 88"/>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90" name="テキスト ボックス 89"/>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16328</xdr:rowOff>
    </xdr:from>
    <xdr:to>
      <xdr:col>4</xdr:col>
      <xdr:colOff>396875</xdr:colOff>
      <xdr:row>36</xdr:row>
      <xdr:rowOff>117928</xdr:rowOff>
    </xdr:to>
    <xdr:sp macro="" textlink="">
      <xdr:nvSpPr>
        <xdr:cNvPr id="91" name="円/楕円 90"/>
        <xdr:cNvSpPr/>
      </xdr:nvSpPr>
      <xdr:spPr>
        <a:xfrm>
          <a:off x="3048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128105</xdr:rowOff>
    </xdr:from>
    <xdr:ext cx="762000" cy="259045"/>
    <xdr:sp macro="" textlink="">
      <xdr:nvSpPr>
        <xdr:cNvPr id="92" name="テキスト ボックス 91"/>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24493</xdr:rowOff>
    </xdr:from>
    <xdr:to>
      <xdr:col>3</xdr:col>
      <xdr:colOff>193675</xdr:colOff>
      <xdr:row>35</xdr:row>
      <xdr:rowOff>126093</xdr:rowOff>
    </xdr:to>
    <xdr:sp macro="" textlink="">
      <xdr:nvSpPr>
        <xdr:cNvPr id="93" name="円/楕円 92"/>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136270</xdr:rowOff>
    </xdr:from>
    <xdr:ext cx="762000" cy="259045"/>
    <xdr:sp macro="" textlink="">
      <xdr:nvSpPr>
        <xdr:cNvPr id="94" name="テキスト ボックス 93"/>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5" name="円/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6" name="テキスト ボックス 95"/>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広大な行政面積を有している等特異な地域性から、</a:t>
          </a:r>
          <a:r>
            <a:rPr kumimoji="1" lang="ja-JP" altLang="en-US" sz="1200">
              <a:solidFill>
                <a:schemeClr val="dk1"/>
              </a:solidFill>
              <a:effectLst/>
              <a:latin typeface="+mn-lt"/>
              <a:ea typeface="+mn-ea"/>
              <a:cs typeface="+mn-cs"/>
            </a:rPr>
            <a:t>施設が多く維持費が膨らみ、</a:t>
          </a:r>
          <a:r>
            <a:rPr kumimoji="1" lang="ja-JP" altLang="ja-JP" sz="1200">
              <a:solidFill>
                <a:schemeClr val="dk1"/>
              </a:solidFill>
              <a:effectLst/>
              <a:latin typeface="+mn-lt"/>
              <a:ea typeface="+mn-ea"/>
              <a:cs typeface="+mn-cs"/>
            </a:rPr>
            <a:t>類似団体並と比較すると上回っています。</a:t>
          </a:r>
          <a:endParaRPr lang="ja-JP" altLang="ja-JP" sz="1200">
            <a:effectLst/>
          </a:endParaRPr>
        </a:p>
        <a:p>
          <a:r>
            <a:rPr kumimoji="1" lang="ja-JP" altLang="ja-JP" sz="1200">
              <a:solidFill>
                <a:schemeClr val="dk1"/>
              </a:solidFill>
              <a:effectLst/>
              <a:latin typeface="+mn-lt"/>
              <a:ea typeface="+mn-ea"/>
              <a:cs typeface="+mn-cs"/>
            </a:rPr>
            <a:t>　今後も各事務事業の改善を進め、更なる効率的な経費執行に努めます。</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20864</xdr:rowOff>
    </xdr:from>
    <xdr:to>
      <xdr:col>24</xdr:col>
      <xdr:colOff>31750</xdr:colOff>
      <xdr:row>17</xdr:row>
      <xdr:rowOff>86179</xdr:rowOff>
    </xdr:to>
    <xdr:cxnSp macro="">
      <xdr:nvCxnSpPr>
        <xdr:cNvPr id="131" name="直線コネクタ 130"/>
        <xdr:cNvCxnSpPr/>
      </xdr:nvCxnSpPr>
      <xdr:spPr>
        <a:xfrm>
          <a:off x="15671800" y="29355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2"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20864</xdr:rowOff>
    </xdr:to>
    <xdr:cxnSp macro="">
      <xdr:nvCxnSpPr>
        <xdr:cNvPr id="134" name="直線コネクタ 133"/>
        <xdr:cNvCxnSpPr/>
      </xdr:nvCxnSpPr>
      <xdr:spPr>
        <a:xfrm>
          <a:off x="14782800" y="2886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143329</xdr:rowOff>
    </xdr:from>
    <xdr:to>
      <xdr:col>21</xdr:col>
      <xdr:colOff>361950</xdr:colOff>
      <xdr:row>16</xdr:row>
      <xdr:rowOff>143329</xdr:rowOff>
    </xdr:to>
    <xdr:cxnSp macro="">
      <xdr:nvCxnSpPr>
        <xdr:cNvPr id="137" name="直線コネクタ 136"/>
        <xdr:cNvCxnSpPr/>
      </xdr:nvCxnSpPr>
      <xdr:spPr>
        <a:xfrm>
          <a:off x="13893800" y="254362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143329</xdr:rowOff>
    </xdr:to>
    <xdr:cxnSp macro="">
      <xdr:nvCxnSpPr>
        <xdr:cNvPr id="140" name="直線コネクタ 139"/>
        <xdr:cNvCxnSpPr/>
      </xdr:nvCxnSpPr>
      <xdr:spPr>
        <a:xfrm>
          <a:off x="13004800" y="24619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32856</xdr:rowOff>
    </xdr:from>
    <xdr:ext cx="762000" cy="259045"/>
    <xdr:sp macro="" textlink="">
      <xdr:nvSpPr>
        <xdr:cNvPr id="142" name="テキスト ボックス 141"/>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106334</xdr:rowOff>
    </xdr:from>
    <xdr:ext cx="762000" cy="259045"/>
    <xdr:sp macro="" textlink="">
      <xdr:nvSpPr>
        <xdr:cNvPr id="144" name="テキスト ボックス 143"/>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50" name="円/楕円 149"/>
        <xdr:cNvSpPr/>
      </xdr:nvSpPr>
      <xdr:spPr>
        <a:xfrm>
          <a:off x="164592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7456</xdr:rowOff>
    </xdr:from>
    <xdr:ext cx="762000" cy="259045"/>
    <xdr:sp macro="" textlink="">
      <xdr:nvSpPr>
        <xdr:cNvPr id="151" name="物件費該当値テキスト"/>
        <xdr:cNvSpPr txBox="1"/>
      </xdr:nvSpPr>
      <xdr:spPr>
        <a:xfrm>
          <a:off x="165989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141514</xdr:rowOff>
    </xdr:from>
    <xdr:to>
      <xdr:col>22</xdr:col>
      <xdr:colOff>615950</xdr:colOff>
      <xdr:row>17</xdr:row>
      <xdr:rowOff>71664</xdr:rowOff>
    </xdr:to>
    <xdr:sp macro="" textlink="">
      <xdr:nvSpPr>
        <xdr:cNvPr id="152" name="円/楕円 151"/>
        <xdr:cNvSpPr/>
      </xdr:nvSpPr>
      <xdr:spPr>
        <a:xfrm>
          <a:off x="15621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56441</xdr:rowOff>
    </xdr:from>
    <xdr:ext cx="736600" cy="259045"/>
    <xdr:sp macro="" textlink="">
      <xdr:nvSpPr>
        <xdr:cNvPr id="153" name="テキスト ボックス 152"/>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4" name="円/楕円 153"/>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5" name="テキスト ボックス 154"/>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92529</xdr:rowOff>
    </xdr:from>
    <xdr:to>
      <xdr:col>20</xdr:col>
      <xdr:colOff>209550</xdr:colOff>
      <xdr:row>15</xdr:row>
      <xdr:rowOff>22679</xdr:rowOff>
    </xdr:to>
    <xdr:sp macro="" textlink="">
      <xdr:nvSpPr>
        <xdr:cNvPr id="156" name="円/楕円 155"/>
        <xdr:cNvSpPr/>
      </xdr:nvSpPr>
      <xdr:spPr>
        <a:xfrm>
          <a:off x="13843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57" name="テキスト ボックス 156"/>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8" name="円/楕円 157"/>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97263</xdr:rowOff>
    </xdr:from>
    <xdr:ext cx="762000" cy="259045"/>
    <xdr:sp macro="" textlink="">
      <xdr:nvSpPr>
        <xdr:cNvPr id="159" name="テキスト ボックス 158"/>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経常的な扶助費については、横ばいとなっており、全国及び北海道市町村平均を下回っています。</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102507</xdr:rowOff>
    </xdr:to>
    <xdr:cxnSp macro="">
      <xdr:nvCxnSpPr>
        <xdr:cNvPr id="194" name="直線コネクタ 193"/>
        <xdr:cNvCxnSpPr/>
      </xdr:nvCxnSpPr>
      <xdr:spPr>
        <a:xfrm>
          <a:off x="3987800" y="9156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167822</xdr:rowOff>
    </xdr:to>
    <xdr:cxnSp macro="">
      <xdr:nvCxnSpPr>
        <xdr:cNvPr id="197" name="直線コネクタ 196"/>
        <xdr:cNvCxnSpPr/>
      </xdr:nvCxnSpPr>
      <xdr:spPr>
        <a:xfrm flipV="1">
          <a:off x="3098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200" name="直線コネクタ 199"/>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135165</xdr:rowOff>
    </xdr:to>
    <xdr:cxnSp macro="">
      <xdr:nvCxnSpPr>
        <xdr:cNvPr id="203" name="直線コネクタ 202"/>
        <xdr:cNvCxnSpPr/>
      </xdr:nvCxnSpPr>
      <xdr:spPr>
        <a:xfrm>
          <a:off x="1320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13" name="円/楕円 212"/>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131734</xdr:rowOff>
    </xdr:from>
    <xdr:ext cx="762000" cy="259045"/>
    <xdr:sp macro="" textlink="">
      <xdr:nvSpPr>
        <xdr:cNvPr id="214"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5" name="円/楕円 214"/>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6" name="テキスト ボックス 215"/>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7" name="円/楕円 21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8" name="テキスト ボックス 21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9" name="円/楕円 218"/>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20" name="テキスト ボックス 219"/>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21" name="円/楕円 220"/>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2" name="テキスト ボックス 221"/>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前年度と比較すると、</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２</a:t>
          </a:r>
          <a:r>
            <a:rPr lang="ja-JP" altLang="ja-JP" sz="1200" b="0" i="0" baseline="0">
              <a:solidFill>
                <a:schemeClr val="dk1"/>
              </a:solidFill>
              <a:effectLst/>
              <a:latin typeface="+mn-lt"/>
              <a:ea typeface="+mn-ea"/>
              <a:cs typeface="+mn-cs"/>
            </a:rPr>
            <a:t>ポイント増となりましたが、類似団体との比較においては、下回る結果となっています。</a:t>
          </a:r>
          <a:endParaRPr lang="ja-JP" altLang="ja-JP" sz="1200">
            <a:effectLst/>
          </a:endParaRPr>
        </a:p>
        <a:p>
          <a:r>
            <a:rPr kumimoji="1" lang="ja-JP" altLang="ja-JP" sz="1200">
              <a:solidFill>
                <a:schemeClr val="dk1"/>
              </a:solidFill>
              <a:effectLst/>
              <a:latin typeface="+mn-lt"/>
              <a:ea typeface="+mn-ea"/>
              <a:cs typeface="+mn-cs"/>
            </a:rPr>
            <a:t>　特に維持補修費については、行政運営に支障がない範囲において、計画的な執行に努めます。</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37193</xdr:rowOff>
    </xdr:from>
    <xdr:to>
      <xdr:col>24</xdr:col>
      <xdr:colOff>31750</xdr:colOff>
      <xdr:row>56</xdr:row>
      <xdr:rowOff>61685</xdr:rowOff>
    </xdr:to>
    <xdr:cxnSp macro="">
      <xdr:nvCxnSpPr>
        <xdr:cNvPr id="257" name="直線コネクタ 256"/>
        <xdr:cNvCxnSpPr/>
      </xdr:nvCxnSpPr>
      <xdr:spPr>
        <a:xfrm>
          <a:off x="15671800" y="94669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113592</xdr:rowOff>
    </xdr:from>
    <xdr:ext cx="762000" cy="259045"/>
    <xdr:sp macro="" textlink="">
      <xdr:nvSpPr>
        <xdr:cNvPr id="258" name="その他平均値テキスト"/>
        <xdr:cNvSpPr txBox="1"/>
      </xdr:nvSpPr>
      <xdr:spPr>
        <a:xfrm>
          <a:off x="16598900" y="97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78015</xdr:rowOff>
    </xdr:from>
    <xdr:to>
      <xdr:col>22</xdr:col>
      <xdr:colOff>565150</xdr:colOff>
      <xdr:row>55</xdr:row>
      <xdr:rowOff>37193</xdr:rowOff>
    </xdr:to>
    <xdr:cxnSp macro="">
      <xdr:nvCxnSpPr>
        <xdr:cNvPr id="260" name="直線コネクタ 259"/>
        <xdr:cNvCxnSpPr/>
      </xdr:nvCxnSpPr>
      <xdr:spPr>
        <a:xfrm>
          <a:off x="14782800" y="9336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78015</xdr:rowOff>
    </xdr:from>
    <xdr:to>
      <xdr:col>21</xdr:col>
      <xdr:colOff>361950</xdr:colOff>
      <xdr:row>55</xdr:row>
      <xdr:rowOff>69850</xdr:rowOff>
    </xdr:to>
    <xdr:cxnSp macro="">
      <xdr:nvCxnSpPr>
        <xdr:cNvPr id="263" name="直線コネクタ 262"/>
        <xdr:cNvCxnSpPr/>
      </xdr:nvCxnSpPr>
      <xdr:spPr>
        <a:xfrm flipV="1">
          <a:off x="13893800" y="93363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65" name="テキスト ボックス 26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56</xdr:row>
      <xdr:rowOff>12700</xdr:rowOff>
    </xdr:to>
    <xdr:cxnSp macro="">
      <xdr:nvCxnSpPr>
        <xdr:cNvPr id="266" name="直線コネクタ 265"/>
        <xdr:cNvCxnSpPr/>
      </xdr:nvCxnSpPr>
      <xdr:spPr>
        <a:xfrm flipV="1">
          <a:off x="13004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8" name="テキスト ボックス 26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70" name="テキスト ボックス 269"/>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76" name="円/楕円 275"/>
        <xdr:cNvSpPr/>
      </xdr:nvSpPr>
      <xdr:spPr>
        <a:xfrm>
          <a:off x="16459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27412</xdr:rowOff>
    </xdr:from>
    <xdr:ext cx="762000" cy="259045"/>
    <xdr:sp macro="" textlink="">
      <xdr:nvSpPr>
        <xdr:cNvPr id="277" name="その他該当値テキスト"/>
        <xdr:cNvSpPr txBox="1"/>
      </xdr:nvSpPr>
      <xdr:spPr>
        <a:xfrm>
          <a:off x="16598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157843</xdr:rowOff>
    </xdr:from>
    <xdr:to>
      <xdr:col>22</xdr:col>
      <xdr:colOff>615950</xdr:colOff>
      <xdr:row>55</xdr:row>
      <xdr:rowOff>87993</xdr:rowOff>
    </xdr:to>
    <xdr:sp macro="" textlink="">
      <xdr:nvSpPr>
        <xdr:cNvPr id="278" name="円/楕円 277"/>
        <xdr:cNvSpPr/>
      </xdr:nvSpPr>
      <xdr:spPr>
        <a:xfrm>
          <a:off x="15621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98170</xdr:rowOff>
    </xdr:from>
    <xdr:ext cx="736600" cy="259045"/>
    <xdr:sp macro="" textlink="">
      <xdr:nvSpPr>
        <xdr:cNvPr id="279" name="テキスト ボックス 278"/>
        <xdr:cNvSpPr txBox="1"/>
      </xdr:nvSpPr>
      <xdr:spPr>
        <a:xfrm>
          <a:off x="15290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27215</xdr:rowOff>
    </xdr:from>
    <xdr:to>
      <xdr:col>21</xdr:col>
      <xdr:colOff>412750</xdr:colOff>
      <xdr:row>54</xdr:row>
      <xdr:rowOff>128815</xdr:rowOff>
    </xdr:to>
    <xdr:sp macro="" textlink="">
      <xdr:nvSpPr>
        <xdr:cNvPr id="280" name="円/楕円 279"/>
        <xdr:cNvSpPr/>
      </xdr:nvSpPr>
      <xdr:spPr>
        <a:xfrm>
          <a:off x="14732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138992</xdr:rowOff>
    </xdr:from>
    <xdr:ext cx="762000" cy="259045"/>
    <xdr:sp macro="" textlink="">
      <xdr:nvSpPr>
        <xdr:cNvPr id="281" name="テキスト ボックス 280"/>
        <xdr:cNvSpPr txBox="1"/>
      </xdr:nvSpPr>
      <xdr:spPr>
        <a:xfrm>
          <a:off x="14401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82" name="円/楕円 281"/>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83" name="テキスト ボックス 28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4" name="円/楕円 28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85" name="テキスト ボックス 284"/>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補助費等については、各平均より上回っている状況ですが、大きな要因としては、病院事業や一部事務組合等への負担が多額であることによるものです。</a:t>
          </a:r>
          <a:r>
            <a:rPr kumimoji="1" lang="ja-JP" altLang="en-US" sz="1100">
              <a:solidFill>
                <a:schemeClr val="dk1"/>
              </a:solidFill>
              <a:effectLst/>
              <a:latin typeface="+mn-lt"/>
              <a:ea typeface="+mn-ea"/>
              <a:cs typeface="+mn-cs"/>
            </a:rPr>
            <a:t>平成２８年度は、農業関係に対する補助金が大きくなったことから、前年度比１．５ポイント増となっています。</a:t>
          </a:r>
          <a:endParaRPr lang="ja-JP" altLang="ja-JP" sz="1100">
            <a:effectLst/>
          </a:endParaRPr>
        </a:p>
        <a:p>
          <a:r>
            <a:rPr kumimoji="1" lang="ja-JP" altLang="ja-JP" sz="1100">
              <a:solidFill>
                <a:schemeClr val="dk1"/>
              </a:solidFill>
              <a:effectLst/>
              <a:latin typeface="+mn-lt"/>
              <a:ea typeface="+mn-ea"/>
              <a:cs typeface="+mn-cs"/>
            </a:rPr>
            <a:t>　今後についても、病院事業や一部事務組合等に対し、経営基盤強化等の則った計画の策定と着実な遂行を求め、負担額の縮減に努めて行きます。</a:t>
          </a:r>
          <a:endParaRPr lang="ja-JP" altLang="ja-JP" sz="1100">
            <a:effectLst/>
          </a:endParaRPr>
        </a:p>
        <a:p>
          <a:r>
            <a:rPr kumimoji="1" lang="ja-JP" altLang="ja-JP" sz="1100">
              <a:solidFill>
                <a:schemeClr val="dk1"/>
              </a:solidFill>
              <a:effectLst/>
              <a:latin typeface="+mn-lt"/>
              <a:ea typeface="+mn-ea"/>
              <a:cs typeface="+mn-cs"/>
            </a:rPr>
            <a:t>　また、各種団体に対する補助金等の適正化についても、引き続き取り組んで行きます。</a:t>
          </a:r>
          <a:endParaRPr lang="ja-JP" altLang="ja-JP" sz="1100">
            <a:effectLst/>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127000</xdr:rowOff>
    </xdr:from>
    <xdr:to>
      <xdr:col>24</xdr:col>
      <xdr:colOff>31750</xdr:colOff>
      <xdr:row>39</xdr:row>
      <xdr:rowOff>118835</xdr:rowOff>
    </xdr:to>
    <xdr:cxnSp macro="">
      <xdr:nvCxnSpPr>
        <xdr:cNvPr id="320" name="直線コネクタ 319"/>
        <xdr:cNvCxnSpPr/>
      </xdr:nvCxnSpPr>
      <xdr:spPr>
        <a:xfrm>
          <a:off x="15671800" y="66421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21"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94343</xdr:rowOff>
    </xdr:from>
    <xdr:to>
      <xdr:col>22</xdr:col>
      <xdr:colOff>565150</xdr:colOff>
      <xdr:row>38</xdr:row>
      <xdr:rowOff>127000</xdr:rowOff>
    </xdr:to>
    <xdr:cxnSp macro="">
      <xdr:nvCxnSpPr>
        <xdr:cNvPr id="323" name="直線コネクタ 322"/>
        <xdr:cNvCxnSpPr/>
      </xdr:nvCxnSpPr>
      <xdr:spPr>
        <a:xfrm>
          <a:off x="14782800" y="660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5" name="テキスト ボックス 324"/>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50800</xdr:rowOff>
    </xdr:from>
    <xdr:to>
      <xdr:col>21</xdr:col>
      <xdr:colOff>361950</xdr:colOff>
      <xdr:row>38</xdr:row>
      <xdr:rowOff>94343</xdr:rowOff>
    </xdr:to>
    <xdr:cxnSp macro="">
      <xdr:nvCxnSpPr>
        <xdr:cNvPr id="326" name="直線コネクタ 325"/>
        <xdr:cNvCxnSpPr/>
      </xdr:nvCxnSpPr>
      <xdr:spPr>
        <a:xfrm>
          <a:off x="13893800" y="656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8" name="テキスト ボックス 327"/>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50800</xdr:rowOff>
    </xdr:from>
    <xdr:to>
      <xdr:col>20</xdr:col>
      <xdr:colOff>158750</xdr:colOff>
      <xdr:row>38</xdr:row>
      <xdr:rowOff>72572</xdr:rowOff>
    </xdr:to>
    <xdr:cxnSp macro="">
      <xdr:nvCxnSpPr>
        <xdr:cNvPr id="329" name="直線コネクタ 328"/>
        <xdr:cNvCxnSpPr/>
      </xdr:nvCxnSpPr>
      <xdr:spPr>
        <a:xfrm flipV="1">
          <a:off x="13004800" y="6565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76399</xdr:rowOff>
    </xdr:from>
    <xdr:ext cx="762000" cy="259045"/>
    <xdr:sp macro="" textlink="">
      <xdr:nvSpPr>
        <xdr:cNvPr id="331" name="テキスト ボックス 330"/>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43741</xdr:rowOff>
    </xdr:from>
    <xdr:ext cx="762000" cy="259045"/>
    <xdr:sp macro="" textlink="">
      <xdr:nvSpPr>
        <xdr:cNvPr id="333" name="テキスト ボックス 332"/>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68035</xdr:rowOff>
    </xdr:from>
    <xdr:to>
      <xdr:col>24</xdr:col>
      <xdr:colOff>82550</xdr:colOff>
      <xdr:row>39</xdr:row>
      <xdr:rowOff>169635</xdr:rowOff>
    </xdr:to>
    <xdr:sp macro="" textlink="">
      <xdr:nvSpPr>
        <xdr:cNvPr id="339" name="円/楕円 338"/>
        <xdr:cNvSpPr/>
      </xdr:nvSpPr>
      <xdr:spPr>
        <a:xfrm>
          <a:off x="16459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40112</xdr:rowOff>
    </xdr:from>
    <xdr:ext cx="762000" cy="259045"/>
    <xdr:sp macro="" textlink="">
      <xdr:nvSpPr>
        <xdr:cNvPr id="340" name="補助費等該当値テキスト"/>
        <xdr:cNvSpPr txBox="1"/>
      </xdr:nvSpPr>
      <xdr:spPr>
        <a:xfrm>
          <a:off x="16598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41" name="円/楕円 340"/>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42" name="テキスト ボックス 341"/>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43543</xdr:rowOff>
    </xdr:from>
    <xdr:to>
      <xdr:col>21</xdr:col>
      <xdr:colOff>412750</xdr:colOff>
      <xdr:row>38</xdr:row>
      <xdr:rowOff>145143</xdr:rowOff>
    </xdr:to>
    <xdr:sp macro="" textlink="">
      <xdr:nvSpPr>
        <xdr:cNvPr id="343" name="円/楕円 342"/>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129920</xdr:rowOff>
    </xdr:from>
    <xdr:ext cx="762000" cy="259045"/>
    <xdr:sp macro="" textlink="">
      <xdr:nvSpPr>
        <xdr:cNvPr id="344" name="テキスト ボックス 343"/>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0</xdr:rowOff>
    </xdr:from>
    <xdr:to>
      <xdr:col>20</xdr:col>
      <xdr:colOff>209550</xdr:colOff>
      <xdr:row>38</xdr:row>
      <xdr:rowOff>101600</xdr:rowOff>
    </xdr:to>
    <xdr:sp macro="" textlink="">
      <xdr:nvSpPr>
        <xdr:cNvPr id="345" name="円/楕円 344"/>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86377</xdr:rowOff>
    </xdr:from>
    <xdr:ext cx="762000" cy="259045"/>
    <xdr:sp macro="" textlink="">
      <xdr:nvSpPr>
        <xdr:cNvPr id="346" name="テキスト ボックス 345"/>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21772</xdr:rowOff>
    </xdr:from>
    <xdr:to>
      <xdr:col>19</xdr:col>
      <xdr:colOff>6350</xdr:colOff>
      <xdr:row>38</xdr:row>
      <xdr:rowOff>123372</xdr:rowOff>
    </xdr:to>
    <xdr:sp macro="" textlink="">
      <xdr:nvSpPr>
        <xdr:cNvPr id="347" name="円/楕円 346"/>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108149</xdr:rowOff>
    </xdr:from>
    <xdr:ext cx="762000" cy="259045"/>
    <xdr:sp macro="" textlink="">
      <xdr:nvSpPr>
        <xdr:cNvPr id="348" name="テキスト ボックス 347"/>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前年度比で０．３ポイント改善しており、</a:t>
          </a:r>
          <a:r>
            <a:rPr kumimoji="1" lang="ja-JP" altLang="ja-JP" sz="1200">
              <a:solidFill>
                <a:schemeClr val="dk1"/>
              </a:solidFill>
              <a:effectLst/>
              <a:latin typeface="+mn-lt"/>
              <a:ea typeface="+mn-ea"/>
              <a:cs typeface="+mn-cs"/>
            </a:rPr>
            <a:t>起債償還金のピークを超えたことや起債発行額の抑制等により、今後においても減少が見込まれます。</a:t>
          </a:r>
          <a:endParaRPr lang="ja-JP" altLang="ja-JP" sz="1200">
            <a:effectLst/>
          </a:endParaRPr>
        </a:p>
        <a:p>
          <a:r>
            <a:rPr kumimoji="1" lang="ja-JP" altLang="ja-JP" sz="1200">
              <a:solidFill>
                <a:schemeClr val="dk1"/>
              </a:solidFill>
              <a:effectLst/>
              <a:latin typeface="+mn-lt"/>
              <a:ea typeface="+mn-ea"/>
              <a:cs typeface="+mn-cs"/>
            </a:rPr>
            <a:t>　財政運営の健全化のために、更なる地方債管理の適正化に努めます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58420</xdr:rowOff>
    </xdr:to>
    <xdr:cxnSp macro="">
      <xdr:nvCxnSpPr>
        <xdr:cNvPr id="381" name="直線コネクタ 380"/>
        <xdr:cNvCxnSpPr/>
      </xdr:nvCxnSpPr>
      <xdr:spPr>
        <a:xfrm flipV="1">
          <a:off x="3987800" y="13408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2" name="公債費平均値テキスト"/>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157480</xdr:rowOff>
    </xdr:to>
    <xdr:cxnSp macro="">
      <xdr:nvCxnSpPr>
        <xdr:cNvPr id="384" name="直線コネクタ 383"/>
        <xdr:cNvCxnSpPr/>
      </xdr:nvCxnSpPr>
      <xdr:spPr>
        <a:xfrm flipV="1">
          <a:off x="3098800" y="13431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6" name="テキスト ボックス 385"/>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157480</xdr:rowOff>
    </xdr:to>
    <xdr:cxnSp macro="">
      <xdr:nvCxnSpPr>
        <xdr:cNvPr id="387" name="直線コネクタ 386"/>
        <xdr:cNvCxnSpPr/>
      </xdr:nvCxnSpPr>
      <xdr:spPr>
        <a:xfrm>
          <a:off x="2209800" y="1346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9" name="テキスト ボックス 388"/>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78</xdr:row>
      <xdr:rowOff>111761</xdr:rowOff>
    </xdr:to>
    <xdr:cxnSp macro="">
      <xdr:nvCxnSpPr>
        <xdr:cNvPr id="390" name="直線コネクタ 389"/>
        <xdr:cNvCxnSpPr/>
      </xdr:nvCxnSpPr>
      <xdr:spPr>
        <a:xfrm flipV="1">
          <a:off x="1320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2" name="テキスト ボックス 391"/>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94" name="テキスト ボックス 393"/>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400" name="円/楕円 399"/>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1288</xdr:rowOff>
    </xdr:from>
    <xdr:ext cx="762000" cy="259045"/>
    <xdr:sp macro="" textlink="">
      <xdr:nvSpPr>
        <xdr:cNvPr id="401"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402" name="円/楕円 401"/>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119397</xdr:rowOff>
    </xdr:from>
    <xdr:ext cx="736600" cy="259045"/>
    <xdr:sp macro="" textlink="">
      <xdr:nvSpPr>
        <xdr:cNvPr id="403" name="テキスト ボックス 402"/>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404" name="円/楕円 403"/>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47007</xdr:rowOff>
    </xdr:from>
    <xdr:ext cx="762000" cy="259045"/>
    <xdr:sp macro="" textlink="">
      <xdr:nvSpPr>
        <xdr:cNvPr id="405" name="テキスト ボックス 404"/>
        <xdr:cNvSpPr txBox="1"/>
      </xdr:nvSpPr>
      <xdr:spPr>
        <a:xfrm>
          <a:off x="2717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406" name="円/楕円 405"/>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149877</xdr:rowOff>
    </xdr:from>
    <xdr:ext cx="762000" cy="259045"/>
    <xdr:sp macro="" textlink="">
      <xdr:nvSpPr>
        <xdr:cNvPr id="407" name="テキスト ボックス 406"/>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408" name="円/楕円 407"/>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1288</xdr:rowOff>
    </xdr:from>
    <xdr:ext cx="762000" cy="259045"/>
    <xdr:sp macro="" textlink="">
      <xdr:nvSpPr>
        <xdr:cNvPr id="409" name="テキスト ボックス 408"/>
        <xdr:cNvSpPr txBox="1"/>
      </xdr:nvSpPr>
      <xdr:spPr>
        <a:xfrm>
          <a:off x="939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公債費以外の経常収支比率は、概ね平均的に推移していますが、物件費をはじめ、今後も各事務事業の改善を進め、更なる効率的な経費執行に努めます。</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24130</xdr:rowOff>
    </xdr:from>
    <xdr:to>
      <xdr:col>24</xdr:col>
      <xdr:colOff>31750</xdr:colOff>
      <xdr:row>77</xdr:row>
      <xdr:rowOff>86995</xdr:rowOff>
    </xdr:to>
    <xdr:cxnSp macro="">
      <xdr:nvCxnSpPr>
        <xdr:cNvPr id="438" name="直線コネクタ 437"/>
        <xdr:cNvCxnSpPr/>
      </xdr:nvCxnSpPr>
      <xdr:spPr>
        <a:xfrm>
          <a:off x="15671800" y="13054330"/>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9"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6986</xdr:rowOff>
    </xdr:from>
    <xdr:to>
      <xdr:col>22</xdr:col>
      <xdr:colOff>565150</xdr:colOff>
      <xdr:row>76</xdr:row>
      <xdr:rowOff>24130</xdr:rowOff>
    </xdr:to>
    <xdr:cxnSp macro="">
      <xdr:nvCxnSpPr>
        <xdr:cNvPr id="441" name="直線コネクタ 440"/>
        <xdr:cNvCxnSpPr/>
      </xdr:nvCxnSpPr>
      <xdr:spPr>
        <a:xfrm>
          <a:off x="14782800" y="130371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3" name="テキスト ボックス 442"/>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167005</xdr:rowOff>
    </xdr:from>
    <xdr:to>
      <xdr:col>21</xdr:col>
      <xdr:colOff>361950</xdr:colOff>
      <xdr:row>76</xdr:row>
      <xdr:rowOff>6986</xdr:rowOff>
    </xdr:to>
    <xdr:cxnSp macro="">
      <xdr:nvCxnSpPr>
        <xdr:cNvPr id="444" name="直線コネクタ 443"/>
        <xdr:cNvCxnSpPr/>
      </xdr:nvCxnSpPr>
      <xdr:spPr>
        <a:xfrm>
          <a:off x="13893800" y="128543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167005</xdr:rowOff>
    </xdr:from>
    <xdr:to>
      <xdr:col>20</xdr:col>
      <xdr:colOff>158750</xdr:colOff>
      <xdr:row>75</xdr:row>
      <xdr:rowOff>75565</xdr:rowOff>
    </xdr:to>
    <xdr:cxnSp macro="">
      <xdr:nvCxnSpPr>
        <xdr:cNvPr id="447" name="直線コネクタ 446"/>
        <xdr:cNvCxnSpPr/>
      </xdr:nvCxnSpPr>
      <xdr:spPr>
        <a:xfrm flipV="1">
          <a:off x="13004800" y="128543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9" name="テキスト ボックス 448"/>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51" name="テキスト ボックス 450"/>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36195</xdr:rowOff>
    </xdr:from>
    <xdr:to>
      <xdr:col>24</xdr:col>
      <xdr:colOff>82550</xdr:colOff>
      <xdr:row>77</xdr:row>
      <xdr:rowOff>137795</xdr:rowOff>
    </xdr:to>
    <xdr:sp macro="" textlink="">
      <xdr:nvSpPr>
        <xdr:cNvPr id="457" name="円/楕円 456"/>
        <xdr:cNvSpPr/>
      </xdr:nvSpPr>
      <xdr:spPr>
        <a:xfrm>
          <a:off x="16459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8272</xdr:rowOff>
    </xdr:from>
    <xdr:ext cx="762000" cy="259045"/>
    <xdr:sp macro="" textlink="">
      <xdr:nvSpPr>
        <xdr:cNvPr id="458" name="公債費以外該当値テキスト"/>
        <xdr:cNvSpPr txBox="1"/>
      </xdr:nvSpPr>
      <xdr:spPr>
        <a:xfrm>
          <a:off x="165989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59" name="円/楕円 458"/>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85107</xdr:rowOff>
    </xdr:from>
    <xdr:ext cx="736600" cy="259045"/>
    <xdr:sp macro="" textlink="">
      <xdr:nvSpPr>
        <xdr:cNvPr id="460" name="テキスト ボックス 459"/>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127635</xdr:rowOff>
    </xdr:from>
    <xdr:to>
      <xdr:col>21</xdr:col>
      <xdr:colOff>412750</xdr:colOff>
      <xdr:row>76</xdr:row>
      <xdr:rowOff>57786</xdr:rowOff>
    </xdr:to>
    <xdr:sp macro="" textlink="">
      <xdr:nvSpPr>
        <xdr:cNvPr id="461" name="円/楕円 460"/>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67962</xdr:rowOff>
    </xdr:from>
    <xdr:ext cx="762000" cy="259045"/>
    <xdr:sp macro="" textlink="">
      <xdr:nvSpPr>
        <xdr:cNvPr id="462" name="テキスト ボックス 461"/>
        <xdr:cNvSpPr txBox="1"/>
      </xdr:nvSpPr>
      <xdr:spPr>
        <a:xfrm>
          <a:off x="14401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116205</xdr:rowOff>
    </xdr:from>
    <xdr:to>
      <xdr:col>20</xdr:col>
      <xdr:colOff>209550</xdr:colOff>
      <xdr:row>75</xdr:row>
      <xdr:rowOff>46355</xdr:rowOff>
    </xdr:to>
    <xdr:sp macro="" textlink="">
      <xdr:nvSpPr>
        <xdr:cNvPr id="463" name="円/楕円 462"/>
        <xdr:cNvSpPr/>
      </xdr:nvSpPr>
      <xdr:spPr>
        <a:xfrm>
          <a:off x="13843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56532</xdr:rowOff>
    </xdr:from>
    <xdr:ext cx="762000" cy="259045"/>
    <xdr:sp macro="" textlink="">
      <xdr:nvSpPr>
        <xdr:cNvPr id="464" name="テキスト ボックス 463"/>
        <xdr:cNvSpPr txBox="1"/>
      </xdr:nvSpPr>
      <xdr:spPr>
        <a:xfrm>
          <a:off x="13512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24765</xdr:rowOff>
    </xdr:from>
    <xdr:to>
      <xdr:col>19</xdr:col>
      <xdr:colOff>6350</xdr:colOff>
      <xdr:row>75</xdr:row>
      <xdr:rowOff>126365</xdr:rowOff>
    </xdr:to>
    <xdr:sp macro="" textlink="">
      <xdr:nvSpPr>
        <xdr:cNvPr id="465" name="円/楕円 464"/>
        <xdr:cNvSpPr/>
      </xdr:nvSpPr>
      <xdr:spPr>
        <a:xfrm>
          <a:off x="12954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136542</xdr:rowOff>
    </xdr:from>
    <xdr:ext cx="762000" cy="259045"/>
    <xdr:sp macro="" textlink="">
      <xdr:nvSpPr>
        <xdr:cNvPr id="466" name="テキスト ボックス 465"/>
        <xdr:cNvSpPr txBox="1"/>
      </xdr:nvSpPr>
      <xdr:spPr>
        <a:xfrm>
          <a:off x="12623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北海道別海町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91559</xdr:rowOff>
    </xdr:from>
    <xdr:to>
      <xdr:col>4</xdr:col>
      <xdr:colOff>1117600</xdr:colOff>
      <xdr:row>12</xdr:row>
      <xdr:rowOff>138415</xdr:rowOff>
    </xdr:to>
    <xdr:cxnSp macro="">
      <xdr:nvCxnSpPr>
        <xdr:cNvPr id="50" name="直線コネクタ 49"/>
        <xdr:cNvCxnSpPr/>
      </xdr:nvCxnSpPr>
      <xdr:spPr bwMode="auto">
        <a:xfrm flipV="1">
          <a:off x="5003800" y="2196584"/>
          <a:ext cx="647700" cy="46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138415</xdr:rowOff>
    </xdr:from>
    <xdr:to>
      <xdr:col>4</xdr:col>
      <xdr:colOff>469900</xdr:colOff>
      <xdr:row>12</xdr:row>
      <xdr:rowOff>144633</xdr:rowOff>
    </xdr:to>
    <xdr:cxnSp macro="">
      <xdr:nvCxnSpPr>
        <xdr:cNvPr id="53" name="直線コネクタ 52"/>
        <xdr:cNvCxnSpPr/>
      </xdr:nvCxnSpPr>
      <xdr:spPr bwMode="auto">
        <a:xfrm flipV="1">
          <a:off x="4305300" y="2243440"/>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144633</xdr:rowOff>
    </xdr:from>
    <xdr:to>
      <xdr:col>3</xdr:col>
      <xdr:colOff>904875</xdr:colOff>
      <xdr:row>13</xdr:row>
      <xdr:rowOff>29792</xdr:rowOff>
    </xdr:to>
    <xdr:cxnSp macro="">
      <xdr:nvCxnSpPr>
        <xdr:cNvPr id="56" name="直線コネクタ 55"/>
        <xdr:cNvCxnSpPr/>
      </xdr:nvCxnSpPr>
      <xdr:spPr bwMode="auto">
        <a:xfrm flipV="1">
          <a:off x="3606800" y="2249658"/>
          <a:ext cx="698500" cy="5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153624</xdr:rowOff>
    </xdr:from>
    <xdr:to>
      <xdr:col>3</xdr:col>
      <xdr:colOff>206375</xdr:colOff>
      <xdr:row>13</xdr:row>
      <xdr:rowOff>29792</xdr:rowOff>
    </xdr:to>
    <xdr:cxnSp macro="">
      <xdr:nvCxnSpPr>
        <xdr:cNvPr id="59" name="直線コネクタ 58"/>
        <xdr:cNvCxnSpPr/>
      </xdr:nvCxnSpPr>
      <xdr:spPr bwMode="auto">
        <a:xfrm>
          <a:off x="2908300" y="2258649"/>
          <a:ext cx="698500" cy="47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40759</xdr:rowOff>
    </xdr:from>
    <xdr:to>
      <xdr:col>5</xdr:col>
      <xdr:colOff>34925</xdr:colOff>
      <xdr:row>12</xdr:row>
      <xdr:rowOff>142359</xdr:rowOff>
    </xdr:to>
    <xdr:sp macro="" textlink="">
      <xdr:nvSpPr>
        <xdr:cNvPr id="69" name="円/楕円 68"/>
        <xdr:cNvSpPr/>
      </xdr:nvSpPr>
      <xdr:spPr bwMode="auto">
        <a:xfrm>
          <a:off x="5600700" y="214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158886</xdr:rowOff>
    </xdr:from>
    <xdr:ext cx="762000" cy="259045"/>
    <xdr:sp macro="" textlink="">
      <xdr:nvSpPr>
        <xdr:cNvPr id="70" name="人口1人当たり決算額の推移該当値テキスト130"/>
        <xdr:cNvSpPr txBox="1"/>
      </xdr:nvSpPr>
      <xdr:spPr>
        <a:xfrm>
          <a:off x="5740400" y="2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228,401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87615</xdr:rowOff>
    </xdr:from>
    <xdr:to>
      <xdr:col>4</xdr:col>
      <xdr:colOff>520700</xdr:colOff>
      <xdr:row>13</xdr:row>
      <xdr:rowOff>17765</xdr:rowOff>
    </xdr:to>
    <xdr:sp macro="" textlink="">
      <xdr:nvSpPr>
        <xdr:cNvPr id="71" name="円/楕円 70"/>
        <xdr:cNvSpPr/>
      </xdr:nvSpPr>
      <xdr:spPr bwMode="auto">
        <a:xfrm>
          <a:off x="4953000" y="219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27942</xdr:rowOff>
    </xdr:from>
    <xdr:ext cx="736600" cy="259045"/>
    <xdr:sp macro="" textlink="">
      <xdr:nvSpPr>
        <xdr:cNvPr id="72" name="テキスト ボックス 71"/>
        <xdr:cNvSpPr txBox="1"/>
      </xdr:nvSpPr>
      <xdr:spPr>
        <a:xfrm>
          <a:off x="4622800" y="19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222,252</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93833</xdr:rowOff>
    </xdr:from>
    <xdr:to>
      <xdr:col>3</xdr:col>
      <xdr:colOff>955675</xdr:colOff>
      <xdr:row>13</xdr:row>
      <xdr:rowOff>23983</xdr:rowOff>
    </xdr:to>
    <xdr:sp macro="" textlink="">
      <xdr:nvSpPr>
        <xdr:cNvPr id="73" name="円/楕円 72"/>
        <xdr:cNvSpPr/>
      </xdr:nvSpPr>
      <xdr:spPr bwMode="auto">
        <a:xfrm>
          <a:off x="4254500" y="219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34160</xdr:rowOff>
    </xdr:from>
    <xdr:ext cx="762000" cy="259045"/>
    <xdr:sp macro="" textlink="">
      <xdr:nvSpPr>
        <xdr:cNvPr id="74" name="テキスト ボックス 73"/>
        <xdr:cNvSpPr txBox="1"/>
      </xdr:nvSpPr>
      <xdr:spPr>
        <a:xfrm>
          <a:off x="3924300" y="196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221,436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150442</xdr:rowOff>
    </xdr:from>
    <xdr:to>
      <xdr:col>3</xdr:col>
      <xdr:colOff>257175</xdr:colOff>
      <xdr:row>13</xdr:row>
      <xdr:rowOff>80592</xdr:rowOff>
    </xdr:to>
    <xdr:sp macro="" textlink="">
      <xdr:nvSpPr>
        <xdr:cNvPr id="75" name="円/楕円 74"/>
        <xdr:cNvSpPr/>
      </xdr:nvSpPr>
      <xdr:spPr bwMode="auto">
        <a:xfrm>
          <a:off x="3556000" y="225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90769</xdr:rowOff>
    </xdr:from>
    <xdr:ext cx="762000" cy="259045"/>
    <xdr:sp macro="" textlink="">
      <xdr:nvSpPr>
        <xdr:cNvPr id="76" name="テキスト ボックス 75"/>
        <xdr:cNvSpPr txBox="1"/>
      </xdr:nvSpPr>
      <xdr:spPr>
        <a:xfrm>
          <a:off x="3225800" y="202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214,007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102824</xdr:rowOff>
    </xdr:from>
    <xdr:to>
      <xdr:col>2</xdr:col>
      <xdr:colOff>692150</xdr:colOff>
      <xdr:row>13</xdr:row>
      <xdr:rowOff>32974</xdr:rowOff>
    </xdr:to>
    <xdr:sp macro="" textlink="">
      <xdr:nvSpPr>
        <xdr:cNvPr id="77" name="円/楕円 76"/>
        <xdr:cNvSpPr/>
      </xdr:nvSpPr>
      <xdr:spPr bwMode="auto">
        <a:xfrm>
          <a:off x="2857500" y="220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43151</xdr:rowOff>
    </xdr:from>
    <xdr:ext cx="762000" cy="259045"/>
    <xdr:sp macro="" textlink="">
      <xdr:nvSpPr>
        <xdr:cNvPr id="78" name="テキスト ボックス 77"/>
        <xdr:cNvSpPr txBox="1"/>
      </xdr:nvSpPr>
      <xdr:spPr>
        <a:xfrm>
          <a:off x="2527300" y="19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126352</xdr:rowOff>
    </xdr:from>
    <xdr:to>
      <xdr:col>4</xdr:col>
      <xdr:colOff>1117600</xdr:colOff>
      <xdr:row>37</xdr:row>
      <xdr:rowOff>298241</xdr:rowOff>
    </xdr:to>
    <xdr:cxnSp macro="">
      <xdr:nvCxnSpPr>
        <xdr:cNvPr id="107" name="直線コネクタ 106"/>
        <xdr:cNvCxnSpPr/>
      </xdr:nvCxnSpPr>
      <xdr:spPr bwMode="auto">
        <a:xfrm flipV="1">
          <a:off x="5651500" y="6393802"/>
          <a:ext cx="0" cy="10291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270318</xdr:rowOff>
    </xdr:from>
    <xdr:ext cx="762000" cy="259045"/>
    <xdr:sp macro="" textlink="">
      <xdr:nvSpPr>
        <xdr:cNvPr id="108" name="人口1人当たり決算額の推移最小値テキスト445"/>
        <xdr:cNvSpPr txBox="1"/>
      </xdr:nvSpPr>
      <xdr:spPr>
        <a:xfrm>
          <a:off x="5740400" y="739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298241</xdr:rowOff>
    </xdr:from>
    <xdr:to>
      <xdr:col>5</xdr:col>
      <xdr:colOff>73025</xdr:colOff>
      <xdr:row>37</xdr:row>
      <xdr:rowOff>298241</xdr:rowOff>
    </xdr:to>
    <xdr:cxnSp macro="">
      <xdr:nvCxnSpPr>
        <xdr:cNvPr id="109" name="直線コネクタ 108"/>
        <xdr:cNvCxnSpPr/>
      </xdr:nvCxnSpPr>
      <xdr:spPr bwMode="auto">
        <a:xfrm>
          <a:off x="5562600" y="7422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212729</xdr:rowOff>
    </xdr:from>
    <xdr:ext cx="762000" cy="259045"/>
    <xdr:sp macro="" textlink="">
      <xdr:nvSpPr>
        <xdr:cNvPr id="110" name="人口1人当たり決算額の推移最大値テキスト445"/>
        <xdr:cNvSpPr txBox="1"/>
      </xdr:nvSpPr>
      <xdr:spPr>
        <a:xfrm>
          <a:off x="5740400" y="613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34</xdr:row>
      <xdr:rowOff>126352</xdr:rowOff>
    </xdr:from>
    <xdr:to>
      <xdr:col>5</xdr:col>
      <xdr:colOff>73025</xdr:colOff>
      <xdr:row>34</xdr:row>
      <xdr:rowOff>126352</xdr:rowOff>
    </xdr:to>
    <xdr:cxnSp macro="">
      <xdr:nvCxnSpPr>
        <xdr:cNvPr id="111" name="直線コネクタ 110"/>
        <xdr:cNvCxnSpPr/>
      </xdr:nvCxnSpPr>
      <xdr:spPr bwMode="auto">
        <a:xfrm>
          <a:off x="5562600" y="6393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113989</xdr:rowOff>
    </xdr:from>
    <xdr:to>
      <xdr:col>4</xdr:col>
      <xdr:colOff>1117600</xdr:colOff>
      <xdr:row>34</xdr:row>
      <xdr:rowOff>126352</xdr:rowOff>
    </xdr:to>
    <xdr:cxnSp macro="">
      <xdr:nvCxnSpPr>
        <xdr:cNvPr id="112" name="直線コネクタ 111"/>
        <xdr:cNvCxnSpPr/>
      </xdr:nvCxnSpPr>
      <xdr:spPr bwMode="auto">
        <a:xfrm>
          <a:off x="5003800" y="6381439"/>
          <a:ext cx="647700" cy="1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320825</xdr:rowOff>
    </xdr:from>
    <xdr:ext cx="762000" cy="259045"/>
    <xdr:sp macro="" textlink="">
      <xdr:nvSpPr>
        <xdr:cNvPr id="113" name="人口1人当たり決算額の推移平均値テキスト445"/>
        <xdr:cNvSpPr txBox="1"/>
      </xdr:nvSpPr>
      <xdr:spPr>
        <a:xfrm>
          <a:off x="5740400" y="6931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5848</xdr:rowOff>
    </xdr:from>
    <xdr:to>
      <xdr:col>5</xdr:col>
      <xdr:colOff>34925</xdr:colOff>
      <xdr:row>36</xdr:row>
      <xdr:rowOff>107448</xdr:rowOff>
    </xdr:to>
    <xdr:sp macro="" textlink="">
      <xdr:nvSpPr>
        <xdr:cNvPr id="114" name="フローチャート : 判断 113"/>
        <xdr:cNvSpPr/>
      </xdr:nvSpPr>
      <xdr:spPr bwMode="auto">
        <a:xfrm>
          <a:off x="56007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113989</xdr:rowOff>
    </xdr:from>
    <xdr:to>
      <xdr:col>4</xdr:col>
      <xdr:colOff>469900</xdr:colOff>
      <xdr:row>34</xdr:row>
      <xdr:rowOff>123018</xdr:rowOff>
    </xdr:to>
    <xdr:cxnSp macro="">
      <xdr:nvCxnSpPr>
        <xdr:cNvPr id="115" name="直線コネクタ 114"/>
        <xdr:cNvCxnSpPr/>
      </xdr:nvCxnSpPr>
      <xdr:spPr bwMode="auto">
        <a:xfrm flipV="1">
          <a:off x="4305300" y="6381439"/>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311886</xdr:rowOff>
    </xdr:from>
    <xdr:to>
      <xdr:col>4</xdr:col>
      <xdr:colOff>520700</xdr:colOff>
      <xdr:row>36</xdr:row>
      <xdr:rowOff>70586</xdr:rowOff>
    </xdr:to>
    <xdr:sp macro="" textlink="">
      <xdr:nvSpPr>
        <xdr:cNvPr id="116" name="フローチャート : 判断 115"/>
        <xdr:cNvSpPr/>
      </xdr:nvSpPr>
      <xdr:spPr bwMode="auto">
        <a:xfrm>
          <a:off x="49530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55363</xdr:rowOff>
    </xdr:from>
    <xdr:ext cx="736600" cy="259045"/>
    <xdr:sp macro="" textlink="">
      <xdr:nvSpPr>
        <xdr:cNvPr id="117" name="テキスト ボックス 116"/>
        <xdr:cNvSpPr txBox="1"/>
      </xdr:nvSpPr>
      <xdr:spPr>
        <a:xfrm>
          <a:off x="4622800" y="700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8566</xdr:rowOff>
    </xdr:from>
    <xdr:to>
      <xdr:col>3</xdr:col>
      <xdr:colOff>904875</xdr:colOff>
      <xdr:row>34</xdr:row>
      <xdr:rowOff>123018</xdr:rowOff>
    </xdr:to>
    <xdr:cxnSp macro="">
      <xdr:nvCxnSpPr>
        <xdr:cNvPr id="118" name="直線コネクタ 117"/>
        <xdr:cNvCxnSpPr/>
      </xdr:nvCxnSpPr>
      <xdr:spPr bwMode="auto">
        <a:xfrm>
          <a:off x="3606800" y="6276016"/>
          <a:ext cx="698500" cy="114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270643</xdr:rowOff>
    </xdr:from>
    <xdr:to>
      <xdr:col>3</xdr:col>
      <xdr:colOff>955675</xdr:colOff>
      <xdr:row>36</xdr:row>
      <xdr:rowOff>29343</xdr:rowOff>
    </xdr:to>
    <xdr:sp macro="" textlink="">
      <xdr:nvSpPr>
        <xdr:cNvPr id="119" name="フローチャート : 判断 118"/>
        <xdr:cNvSpPr/>
      </xdr:nvSpPr>
      <xdr:spPr bwMode="auto">
        <a:xfrm>
          <a:off x="42545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14120</xdr:rowOff>
    </xdr:from>
    <xdr:ext cx="762000" cy="259045"/>
    <xdr:sp macro="" textlink="">
      <xdr:nvSpPr>
        <xdr:cNvPr id="120" name="テキスト ボックス 119"/>
        <xdr:cNvSpPr txBox="1"/>
      </xdr:nvSpPr>
      <xdr:spPr>
        <a:xfrm>
          <a:off x="3924300" y="69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302222</xdr:rowOff>
    </xdr:from>
    <xdr:to>
      <xdr:col>3</xdr:col>
      <xdr:colOff>206375</xdr:colOff>
      <xdr:row>34</xdr:row>
      <xdr:rowOff>8566</xdr:rowOff>
    </xdr:to>
    <xdr:cxnSp macro="">
      <xdr:nvCxnSpPr>
        <xdr:cNvPr id="121" name="直線コネクタ 120"/>
        <xdr:cNvCxnSpPr/>
      </xdr:nvCxnSpPr>
      <xdr:spPr bwMode="auto">
        <a:xfrm>
          <a:off x="2908300" y="6226772"/>
          <a:ext cx="698500" cy="49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188119</xdr:rowOff>
    </xdr:from>
    <xdr:to>
      <xdr:col>3</xdr:col>
      <xdr:colOff>257175</xdr:colOff>
      <xdr:row>35</xdr:row>
      <xdr:rowOff>289719</xdr:rowOff>
    </xdr:to>
    <xdr:sp macro="" textlink="">
      <xdr:nvSpPr>
        <xdr:cNvPr id="122" name="フローチャート : 判断 121"/>
        <xdr:cNvSpPr/>
      </xdr:nvSpPr>
      <xdr:spPr bwMode="auto">
        <a:xfrm>
          <a:off x="3556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274496</xdr:rowOff>
    </xdr:from>
    <xdr:ext cx="762000" cy="259045"/>
    <xdr:sp macro="" textlink="">
      <xdr:nvSpPr>
        <xdr:cNvPr id="123" name="テキスト ボックス 122"/>
        <xdr:cNvSpPr txBox="1"/>
      </xdr:nvSpPr>
      <xdr:spPr>
        <a:xfrm>
          <a:off x="32258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138512</xdr:rowOff>
    </xdr:from>
    <xdr:to>
      <xdr:col>2</xdr:col>
      <xdr:colOff>692150</xdr:colOff>
      <xdr:row>35</xdr:row>
      <xdr:rowOff>240112</xdr:rowOff>
    </xdr:to>
    <xdr:sp macro="" textlink="">
      <xdr:nvSpPr>
        <xdr:cNvPr id="124" name="フローチャート : 判断 123"/>
        <xdr:cNvSpPr/>
      </xdr:nvSpPr>
      <xdr:spPr bwMode="auto">
        <a:xfrm>
          <a:off x="2857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224889</xdr:rowOff>
    </xdr:from>
    <xdr:ext cx="762000" cy="259045"/>
    <xdr:sp macro="" textlink="">
      <xdr:nvSpPr>
        <xdr:cNvPr id="125" name="テキスト ボックス 124"/>
        <xdr:cNvSpPr txBox="1"/>
      </xdr:nvSpPr>
      <xdr:spPr>
        <a:xfrm>
          <a:off x="2527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75552</xdr:rowOff>
    </xdr:from>
    <xdr:to>
      <xdr:col>5</xdr:col>
      <xdr:colOff>34925</xdr:colOff>
      <xdr:row>34</xdr:row>
      <xdr:rowOff>177152</xdr:rowOff>
    </xdr:to>
    <xdr:sp macro="" textlink="">
      <xdr:nvSpPr>
        <xdr:cNvPr id="131" name="円/楕円 130"/>
        <xdr:cNvSpPr/>
      </xdr:nvSpPr>
      <xdr:spPr bwMode="auto">
        <a:xfrm>
          <a:off x="5600700" y="6343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22229</xdr:rowOff>
    </xdr:from>
    <xdr:ext cx="762000" cy="259045"/>
    <xdr:sp macro="" textlink="">
      <xdr:nvSpPr>
        <xdr:cNvPr id="132" name="人口1人当たり決算額の推移該当値テキスト445"/>
        <xdr:cNvSpPr txBox="1"/>
      </xdr:nvSpPr>
      <xdr:spPr>
        <a:xfrm>
          <a:off x="5740400" y="628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61,034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63189</xdr:rowOff>
    </xdr:from>
    <xdr:to>
      <xdr:col>4</xdr:col>
      <xdr:colOff>520700</xdr:colOff>
      <xdr:row>34</xdr:row>
      <xdr:rowOff>164789</xdr:rowOff>
    </xdr:to>
    <xdr:sp macro="" textlink="">
      <xdr:nvSpPr>
        <xdr:cNvPr id="133" name="円/楕円 132"/>
        <xdr:cNvSpPr/>
      </xdr:nvSpPr>
      <xdr:spPr bwMode="auto">
        <a:xfrm>
          <a:off x="4953000" y="633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174966</xdr:rowOff>
    </xdr:from>
    <xdr:ext cx="736600" cy="259045"/>
    <xdr:sp macro="" textlink="">
      <xdr:nvSpPr>
        <xdr:cNvPr id="134" name="テキスト ボックス 133"/>
        <xdr:cNvSpPr txBox="1"/>
      </xdr:nvSpPr>
      <xdr:spPr>
        <a:xfrm>
          <a:off x="4622800" y="609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61,683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72218</xdr:rowOff>
    </xdr:from>
    <xdr:to>
      <xdr:col>3</xdr:col>
      <xdr:colOff>955675</xdr:colOff>
      <xdr:row>34</xdr:row>
      <xdr:rowOff>173818</xdr:rowOff>
    </xdr:to>
    <xdr:sp macro="" textlink="">
      <xdr:nvSpPr>
        <xdr:cNvPr id="135" name="円/楕円 134"/>
        <xdr:cNvSpPr/>
      </xdr:nvSpPr>
      <xdr:spPr bwMode="auto">
        <a:xfrm>
          <a:off x="4254500" y="633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183995</xdr:rowOff>
    </xdr:from>
    <xdr:ext cx="762000" cy="259045"/>
    <xdr:sp macro="" textlink="">
      <xdr:nvSpPr>
        <xdr:cNvPr id="136" name="テキスト ボックス 135"/>
        <xdr:cNvSpPr txBox="1"/>
      </xdr:nvSpPr>
      <xdr:spPr>
        <a:xfrm>
          <a:off x="3924300" y="61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61,209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300666</xdr:rowOff>
    </xdr:from>
    <xdr:to>
      <xdr:col>3</xdr:col>
      <xdr:colOff>257175</xdr:colOff>
      <xdr:row>34</xdr:row>
      <xdr:rowOff>59366</xdr:rowOff>
    </xdr:to>
    <xdr:sp macro="" textlink="">
      <xdr:nvSpPr>
        <xdr:cNvPr id="137" name="円/楕円 136"/>
        <xdr:cNvSpPr/>
      </xdr:nvSpPr>
      <xdr:spPr bwMode="auto">
        <a:xfrm>
          <a:off x="3556000" y="622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69543</xdr:rowOff>
    </xdr:from>
    <xdr:ext cx="762000" cy="259045"/>
    <xdr:sp macro="" textlink="">
      <xdr:nvSpPr>
        <xdr:cNvPr id="138" name="テキスト ボックス 137"/>
        <xdr:cNvSpPr txBox="1"/>
      </xdr:nvSpPr>
      <xdr:spPr>
        <a:xfrm>
          <a:off x="3225800" y="599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251422</xdr:rowOff>
    </xdr:from>
    <xdr:to>
      <xdr:col>2</xdr:col>
      <xdr:colOff>692150</xdr:colOff>
      <xdr:row>34</xdr:row>
      <xdr:rowOff>10122</xdr:rowOff>
    </xdr:to>
    <xdr:sp macro="" textlink="">
      <xdr:nvSpPr>
        <xdr:cNvPr id="139" name="円/楕円 138"/>
        <xdr:cNvSpPr/>
      </xdr:nvSpPr>
      <xdr:spPr bwMode="auto">
        <a:xfrm>
          <a:off x="2857500" y="617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20299</xdr:rowOff>
    </xdr:from>
    <xdr:ext cx="762000" cy="259045"/>
    <xdr:sp macro="" textlink="">
      <xdr:nvSpPr>
        <xdr:cNvPr id="140" name="テキスト ボックス 139"/>
        <xdr:cNvSpPr txBox="1"/>
      </xdr:nvSpPr>
      <xdr:spPr>
        <a:xfrm>
          <a:off x="2527300" y="594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15,497
15,251
1,319.63
18,705,744
18,634,240
65,744
9,557,106
15,819,483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52.1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117554</xdr:rowOff>
    </xdr:from>
    <xdr:to>
      <xdr:col>6</xdr:col>
      <xdr:colOff>511175</xdr:colOff>
      <xdr:row>31</xdr:row>
      <xdr:rowOff>13770</xdr:rowOff>
    </xdr:to>
    <xdr:cxnSp macro="">
      <xdr:nvCxnSpPr>
        <xdr:cNvPr id="65" name="直線コネクタ 64"/>
        <xdr:cNvCxnSpPr/>
      </xdr:nvCxnSpPr>
      <xdr:spPr>
        <a:xfrm flipV="1">
          <a:off x="3797300" y="5261054"/>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13770</xdr:rowOff>
    </xdr:from>
    <xdr:to>
      <xdr:col>5</xdr:col>
      <xdr:colOff>358775</xdr:colOff>
      <xdr:row>31</xdr:row>
      <xdr:rowOff>23328</xdr:rowOff>
    </xdr:to>
    <xdr:cxnSp macro="">
      <xdr:nvCxnSpPr>
        <xdr:cNvPr id="68" name="直線コネクタ 67"/>
        <xdr:cNvCxnSpPr/>
      </xdr:nvCxnSpPr>
      <xdr:spPr>
        <a:xfrm flipV="1">
          <a:off x="2908300" y="5328720"/>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23328</xdr:rowOff>
    </xdr:from>
    <xdr:to>
      <xdr:col>4</xdr:col>
      <xdr:colOff>155575</xdr:colOff>
      <xdr:row>31</xdr:row>
      <xdr:rowOff>78792</xdr:rowOff>
    </xdr:to>
    <xdr:cxnSp macro="">
      <xdr:nvCxnSpPr>
        <xdr:cNvPr id="71" name="直線コネクタ 70"/>
        <xdr:cNvCxnSpPr/>
      </xdr:nvCxnSpPr>
      <xdr:spPr>
        <a:xfrm flipV="1">
          <a:off x="2019300" y="5338278"/>
          <a:ext cx="889000" cy="5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64376</xdr:rowOff>
    </xdr:from>
    <xdr:to>
      <xdr:col>2</xdr:col>
      <xdr:colOff>638175</xdr:colOff>
      <xdr:row>31</xdr:row>
      <xdr:rowOff>78792</xdr:rowOff>
    </xdr:to>
    <xdr:cxnSp macro="">
      <xdr:nvCxnSpPr>
        <xdr:cNvPr id="74" name="直線コネクタ 73"/>
        <xdr:cNvCxnSpPr/>
      </xdr:nvCxnSpPr>
      <xdr:spPr>
        <a:xfrm>
          <a:off x="1130300" y="5379326"/>
          <a:ext cx="889000" cy="1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66754</xdr:rowOff>
    </xdr:from>
    <xdr:to>
      <xdr:col>6</xdr:col>
      <xdr:colOff>561975</xdr:colOff>
      <xdr:row>30</xdr:row>
      <xdr:rowOff>168354</xdr:rowOff>
    </xdr:to>
    <xdr:sp macro="" textlink="">
      <xdr:nvSpPr>
        <xdr:cNvPr id="84" name="円/楕円 83"/>
        <xdr:cNvSpPr/>
      </xdr:nvSpPr>
      <xdr:spPr>
        <a:xfrm>
          <a:off x="4584700" y="52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19781</xdr:rowOff>
    </xdr:from>
    <xdr:ext cx="599010" cy="259045"/>
    <xdr:sp macro="" textlink="">
      <xdr:nvSpPr>
        <xdr:cNvPr id="85" name="人件費該当値テキスト"/>
        <xdr:cNvSpPr txBox="1"/>
      </xdr:nvSpPr>
      <xdr:spPr>
        <a:xfrm>
          <a:off x="4686300" y="516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149,550</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134420</xdr:rowOff>
    </xdr:from>
    <xdr:to>
      <xdr:col>5</xdr:col>
      <xdr:colOff>409575</xdr:colOff>
      <xdr:row>31</xdr:row>
      <xdr:rowOff>64570</xdr:rowOff>
    </xdr:to>
    <xdr:sp macro="" textlink="">
      <xdr:nvSpPr>
        <xdr:cNvPr id="86" name="円/楕円 85"/>
        <xdr:cNvSpPr/>
      </xdr:nvSpPr>
      <xdr:spPr>
        <a:xfrm>
          <a:off x="3746500" y="52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81097</xdr:rowOff>
    </xdr:from>
    <xdr:ext cx="599010" cy="259045"/>
    <xdr:sp macro="" textlink="">
      <xdr:nvSpPr>
        <xdr:cNvPr id="87" name="テキスト ボックス 86"/>
        <xdr:cNvSpPr txBox="1"/>
      </xdr:nvSpPr>
      <xdr:spPr>
        <a:xfrm>
          <a:off x="3497794" y="505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144,814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143978</xdr:rowOff>
    </xdr:from>
    <xdr:to>
      <xdr:col>4</xdr:col>
      <xdr:colOff>206375</xdr:colOff>
      <xdr:row>31</xdr:row>
      <xdr:rowOff>74128</xdr:rowOff>
    </xdr:to>
    <xdr:sp macro="" textlink="">
      <xdr:nvSpPr>
        <xdr:cNvPr id="88" name="円/楕円 87"/>
        <xdr:cNvSpPr/>
      </xdr:nvSpPr>
      <xdr:spPr>
        <a:xfrm>
          <a:off x="2857500" y="52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90655</xdr:rowOff>
    </xdr:from>
    <xdr:ext cx="599010" cy="259045"/>
    <xdr:sp macro="" textlink="">
      <xdr:nvSpPr>
        <xdr:cNvPr id="89" name="テキスト ボックス 88"/>
        <xdr:cNvSpPr txBox="1"/>
      </xdr:nvSpPr>
      <xdr:spPr>
        <a:xfrm>
          <a:off x="2608794" y="506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144,145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27992</xdr:rowOff>
    </xdr:from>
    <xdr:to>
      <xdr:col>3</xdr:col>
      <xdr:colOff>3175</xdr:colOff>
      <xdr:row>31</xdr:row>
      <xdr:rowOff>129592</xdr:rowOff>
    </xdr:to>
    <xdr:sp macro="" textlink="">
      <xdr:nvSpPr>
        <xdr:cNvPr id="90" name="円/楕円 89"/>
        <xdr:cNvSpPr/>
      </xdr:nvSpPr>
      <xdr:spPr>
        <a:xfrm>
          <a:off x="1968500" y="53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146119</xdr:rowOff>
    </xdr:from>
    <xdr:ext cx="599010" cy="259045"/>
    <xdr:sp macro="" textlink="">
      <xdr:nvSpPr>
        <xdr:cNvPr id="91" name="テキスト ボックス 90"/>
        <xdr:cNvSpPr txBox="1"/>
      </xdr:nvSpPr>
      <xdr:spPr>
        <a:xfrm>
          <a:off x="1719794" y="511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140,263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13576</xdr:rowOff>
    </xdr:from>
    <xdr:to>
      <xdr:col>1</xdr:col>
      <xdr:colOff>485775</xdr:colOff>
      <xdr:row>31</xdr:row>
      <xdr:rowOff>115176</xdr:rowOff>
    </xdr:to>
    <xdr:sp macro="" textlink="">
      <xdr:nvSpPr>
        <xdr:cNvPr id="92" name="円/楕円 91"/>
        <xdr:cNvSpPr/>
      </xdr:nvSpPr>
      <xdr:spPr>
        <a:xfrm>
          <a:off x="1079500" y="53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131703</xdr:rowOff>
    </xdr:from>
    <xdr:ext cx="599010" cy="259045"/>
    <xdr:sp macro="" textlink="">
      <xdr:nvSpPr>
        <xdr:cNvPr id="93" name="テキスト ボックス 92"/>
        <xdr:cNvSpPr txBox="1"/>
      </xdr:nvSpPr>
      <xdr:spPr>
        <a:xfrm>
          <a:off x="830794" y="510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122021</xdr:rowOff>
    </xdr:from>
    <xdr:to>
      <xdr:col>6</xdr:col>
      <xdr:colOff>511175</xdr:colOff>
      <xdr:row>54</xdr:row>
      <xdr:rowOff>93866</xdr:rowOff>
    </xdr:to>
    <xdr:cxnSp macro="">
      <xdr:nvCxnSpPr>
        <xdr:cNvPr id="123" name="直線コネクタ 122"/>
        <xdr:cNvCxnSpPr/>
      </xdr:nvCxnSpPr>
      <xdr:spPr>
        <a:xfrm flipV="1">
          <a:off x="3797300" y="9208871"/>
          <a:ext cx="838200" cy="1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55224</xdr:rowOff>
    </xdr:from>
    <xdr:ext cx="534377" cy="259045"/>
    <xdr:sp macro="" textlink="">
      <xdr:nvSpPr>
        <xdr:cNvPr id="124" name="物件費平均値テキスト"/>
        <xdr:cNvSpPr txBox="1"/>
      </xdr:nvSpPr>
      <xdr:spPr>
        <a:xfrm>
          <a:off x="4686300" y="965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93866</xdr:rowOff>
    </xdr:from>
    <xdr:to>
      <xdr:col>5</xdr:col>
      <xdr:colOff>358775</xdr:colOff>
      <xdr:row>55</xdr:row>
      <xdr:rowOff>2349</xdr:rowOff>
    </xdr:to>
    <xdr:cxnSp macro="">
      <xdr:nvCxnSpPr>
        <xdr:cNvPr id="126" name="直線コネクタ 125"/>
        <xdr:cNvCxnSpPr/>
      </xdr:nvCxnSpPr>
      <xdr:spPr>
        <a:xfrm flipV="1">
          <a:off x="2908300" y="9352166"/>
          <a:ext cx="8890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86098</xdr:rowOff>
    </xdr:from>
    <xdr:ext cx="534377" cy="259045"/>
    <xdr:sp macro="" textlink="">
      <xdr:nvSpPr>
        <xdr:cNvPr id="128" name="テキスト ボックス 127"/>
        <xdr:cNvSpPr txBox="1"/>
      </xdr:nvSpPr>
      <xdr:spPr>
        <a:xfrm>
          <a:off x="3530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2349</xdr:rowOff>
    </xdr:from>
    <xdr:to>
      <xdr:col>4</xdr:col>
      <xdr:colOff>155575</xdr:colOff>
      <xdr:row>55</xdr:row>
      <xdr:rowOff>122034</xdr:rowOff>
    </xdr:to>
    <xdr:cxnSp macro="">
      <xdr:nvCxnSpPr>
        <xdr:cNvPr id="129" name="直線コネクタ 128"/>
        <xdr:cNvCxnSpPr/>
      </xdr:nvCxnSpPr>
      <xdr:spPr>
        <a:xfrm flipV="1">
          <a:off x="2019300" y="9432099"/>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982</xdr:rowOff>
    </xdr:from>
    <xdr:ext cx="534377" cy="259045"/>
    <xdr:sp macro="" textlink="">
      <xdr:nvSpPr>
        <xdr:cNvPr id="131" name="テキスト ボックス 130"/>
        <xdr:cNvSpPr txBox="1"/>
      </xdr:nvSpPr>
      <xdr:spPr>
        <a:xfrm>
          <a:off x="2641111" y="99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122034</xdr:rowOff>
    </xdr:from>
    <xdr:to>
      <xdr:col>2</xdr:col>
      <xdr:colOff>638175</xdr:colOff>
      <xdr:row>56</xdr:row>
      <xdr:rowOff>6503</xdr:rowOff>
    </xdr:to>
    <xdr:cxnSp macro="">
      <xdr:nvCxnSpPr>
        <xdr:cNvPr id="132" name="直線コネクタ 131"/>
        <xdr:cNvCxnSpPr/>
      </xdr:nvCxnSpPr>
      <xdr:spPr>
        <a:xfrm flipV="1">
          <a:off x="1130300" y="9551784"/>
          <a:ext cx="889000" cy="5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49115</xdr:rowOff>
    </xdr:from>
    <xdr:ext cx="534377" cy="259045"/>
    <xdr:sp macro="" textlink="">
      <xdr:nvSpPr>
        <xdr:cNvPr id="134" name="テキスト ボックス 133"/>
        <xdr:cNvSpPr txBox="1"/>
      </xdr:nvSpPr>
      <xdr:spPr>
        <a:xfrm>
          <a:off x="1752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100461</xdr:rowOff>
    </xdr:from>
    <xdr:ext cx="534377" cy="259045"/>
    <xdr:sp macro="" textlink="">
      <xdr:nvSpPr>
        <xdr:cNvPr id="136" name="テキスト ボックス 135"/>
        <xdr:cNvSpPr txBox="1"/>
      </xdr:nvSpPr>
      <xdr:spPr>
        <a:xfrm>
          <a:off x="863111" y="100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71221</xdr:rowOff>
    </xdr:from>
    <xdr:to>
      <xdr:col>6</xdr:col>
      <xdr:colOff>561975</xdr:colOff>
      <xdr:row>54</xdr:row>
      <xdr:rowOff>1371</xdr:rowOff>
    </xdr:to>
    <xdr:sp macro="" textlink="">
      <xdr:nvSpPr>
        <xdr:cNvPr id="142" name="円/楕円 141"/>
        <xdr:cNvSpPr/>
      </xdr:nvSpPr>
      <xdr:spPr>
        <a:xfrm>
          <a:off x="4584700" y="91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94098</xdr:rowOff>
    </xdr:from>
    <xdr:ext cx="599010" cy="259045"/>
    <xdr:sp macro="" textlink="">
      <xdr:nvSpPr>
        <xdr:cNvPr id="143" name="物件費該当値テキスト"/>
        <xdr:cNvSpPr txBox="1"/>
      </xdr:nvSpPr>
      <xdr:spPr>
        <a:xfrm>
          <a:off x="4686300" y="900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134,892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43066</xdr:rowOff>
    </xdr:from>
    <xdr:to>
      <xdr:col>5</xdr:col>
      <xdr:colOff>409575</xdr:colOff>
      <xdr:row>54</xdr:row>
      <xdr:rowOff>144666</xdr:rowOff>
    </xdr:to>
    <xdr:sp macro="" textlink="">
      <xdr:nvSpPr>
        <xdr:cNvPr id="144" name="円/楕円 143"/>
        <xdr:cNvSpPr/>
      </xdr:nvSpPr>
      <xdr:spPr>
        <a:xfrm>
          <a:off x="3746500" y="9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161193</xdr:rowOff>
    </xdr:from>
    <xdr:ext cx="599010" cy="259045"/>
    <xdr:sp macro="" textlink="">
      <xdr:nvSpPr>
        <xdr:cNvPr id="145" name="テキスト ボックス 144"/>
        <xdr:cNvSpPr txBox="1"/>
      </xdr:nvSpPr>
      <xdr:spPr>
        <a:xfrm>
          <a:off x="3497794" y="907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123,609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122999</xdr:rowOff>
    </xdr:from>
    <xdr:to>
      <xdr:col>4</xdr:col>
      <xdr:colOff>206375</xdr:colOff>
      <xdr:row>55</xdr:row>
      <xdr:rowOff>53149</xdr:rowOff>
    </xdr:to>
    <xdr:sp macro="" textlink="">
      <xdr:nvSpPr>
        <xdr:cNvPr id="146" name="円/楕円 145"/>
        <xdr:cNvSpPr/>
      </xdr:nvSpPr>
      <xdr:spPr>
        <a:xfrm>
          <a:off x="2857500" y="93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69676</xdr:rowOff>
    </xdr:from>
    <xdr:ext cx="599010" cy="259045"/>
    <xdr:sp macro="" textlink="">
      <xdr:nvSpPr>
        <xdr:cNvPr id="147" name="テキスト ボックス 146"/>
        <xdr:cNvSpPr txBox="1"/>
      </xdr:nvSpPr>
      <xdr:spPr>
        <a:xfrm>
          <a:off x="2608794" y="915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117,315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71234</xdr:rowOff>
    </xdr:from>
    <xdr:to>
      <xdr:col>3</xdr:col>
      <xdr:colOff>3175</xdr:colOff>
      <xdr:row>56</xdr:row>
      <xdr:rowOff>1384</xdr:rowOff>
    </xdr:to>
    <xdr:sp macro="" textlink="">
      <xdr:nvSpPr>
        <xdr:cNvPr id="148" name="円/楕円 147"/>
        <xdr:cNvSpPr/>
      </xdr:nvSpPr>
      <xdr:spPr>
        <a:xfrm>
          <a:off x="1968500" y="95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17911</xdr:rowOff>
    </xdr:from>
    <xdr:ext cx="599010" cy="259045"/>
    <xdr:sp macro="" textlink="">
      <xdr:nvSpPr>
        <xdr:cNvPr id="149" name="テキスト ボックス 148"/>
        <xdr:cNvSpPr txBox="1"/>
      </xdr:nvSpPr>
      <xdr:spPr>
        <a:xfrm>
          <a:off x="1719794" y="92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107,891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127153</xdr:rowOff>
    </xdr:from>
    <xdr:to>
      <xdr:col>1</xdr:col>
      <xdr:colOff>485775</xdr:colOff>
      <xdr:row>56</xdr:row>
      <xdr:rowOff>57303</xdr:rowOff>
    </xdr:to>
    <xdr:sp macro="" textlink="">
      <xdr:nvSpPr>
        <xdr:cNvPr id="150" name="円/楕円 149"/>
        <xdr:cNvSpPr/>
      </xdr:nvSpPr>
      <xdr:spPr>
        <a:xfrm>
          <a:off x="1079500" y="95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73830</xdr:rowOff>
    </xdr:from>
    <xdr:ext cx="599010" cy="259045"/>
    <xdr:sp macro="" textlink="">
      <xdr:nvSpPr>
        <xdr:cNvPr id="151" name="テキスト ボックス 150"/>
        <xdr:cNvSpPr txBox="1"/>
      </xdr:nvSpPr>
      <xdr:spPr>
        <a:xfrm>
          <a:off x="830794" y="933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111734</xdr:rowOff>
    </xdr:from>
    <xdr:to>
      <xdr:col>6</xdr:col>
      <xdr:colOff>511175</xdr:colOff>
      <xdr:row>72</xdr:row>
      <xdr:rowOff>40563</xdr:rowOff>
    </xdr:to>
    <xdr:cxnSp macro="">
      <xdr:nvCxnSpPr>
        <xdr:cNvPr id="180" name="直線コネクタ 179"/>
        <xdr:cNvCxnSpPr/>
      </xdr:nvCxnSpPr>
      <xdr:spPr>
        <a:xfrm flipV="1">
          <a:off x="3797300" y="12284684"/>
          <a:ext cx="8382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127068</xdr:rowOff>
    </xdr:from>
    <xdr:ext cx="469744" cy="259045"/>
    <xdr:sp macro="" textlink="">
      <xdr:nvSpPr>
        <xdr:cNvPr id="181" name="維持補修費平均値テキスト"/>
        <xdr:cNvSpPr txBox="1"/>
      </xdr:nvSpPr>
      <xdr:spPr>
        <a:xfrm>
          <a:off x="4686300" y="131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123469</xdr:rowOff>
    </xdr:from>
    <xdr:to>
      <xdr:col>5</xdr:col>
      <xdr:colOff>358775</xdr:colOff>
      <xdr:row>72</xdr:row>
      <xdr:rowOff>40563</xdr:rowOff>
    </xdr:to>
    <xdr:cxnSp macro="">
      <xdr:nvCxnSpPr>
        <xdr:cNvPr id="183" name="直線コネクタ 182"/>
        <xdr:cNvCxnSpPr/>
      </xdr:nvCxnSpPr>
      <xdr:spPr>
        <a:xfrm>
          <a:off x="2908300" y="12296419"/>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76204</xdr:rowOff>
    </xdr:from>
    <xdr:ext cx="469744" cy="259045"/>
    <xdr:sp macro="" textlink="">
      <xdr:nvSpPr>
        <xdr:cNvPr id="185" name="テキスト ボックス 184"/>
        <xdr:cNvSpPr txBox="1"/>
      </xdr:nvSpPr>
      <xdr:spPr>
        <a:xfrm>
          <a:off x="3562427"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123469</xdr:rowOff>
    </xdr:from>
    <xdr:to>
      <xdr:col>4</xdr:col>
      <xdr:colOff>155575</xdr:colOff>
      <xdr:row>74</xdr:row>
      <xdr:rowOff>78816</xdr:rowOff>
    </xdr:to>
    <xdr:cxnSp macro="">
      <xdr:nvCxnSpPr>
        <xdr:cNvPr id="186" name="直線コネクタ 185"/>
        <xdr:cNvCxnSpPr/>
      </xdr:nvCxnSpPr>
      <xdr:spPr>
        <a:xfrm flipV="1">
          <a:off x="2019300" y="12296419"/>
          <a:ext cx="889000" cy="4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8" name="テキスト ボックス 187"/>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115354</xdr:rowOff>
    </xdr:from>
    <xdr:to>
      <xdr:col>2</xdr:col>
      <xdr:colOff>638175</xdr:colOff>
      <xdr:row>74</xdr:row>
      <xdr:rowOff>78816</xdr:rowOff>
    </xdr:to>
    <xdr:cxnSp macro="">
      <xdr:nvCxnSpPr>
        <xdr:cNvPr id="189" name="直線コネクタ 188"/>
        <xdr:cNvCxnSpPr/>
      </xdr:nvCxnSpPr>
      <xdr:spPr>
        <a:xfrm>
          <a:off x="1130300" y="12631204"/>
          <a:ext cx="889000" cy="1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3" name="テキスト ボックス 192"/>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60934</xdr:rowOff>
    </xdr:from>
    <xdr:to>
      <xdr:col>6</xdr:col>
      <xdr:colOff>561975</xdr:colOff>
      <xdr:row>71</xdr:row>
      <xdr:rowOff>162534</xdr:rowOff>
    </xdr:to>
    <xdr:sp macro="" textlink="">
      <xdr:nvSpPr>
        <xdr:cNvPr id="199" name="円/楕円 198"/>
        <xdr:cNvSpPr/>
      </xdr:nvSpPr>
      <xdr:spPr>
        <a:xfrm>
          <a:off x="4584700" y="122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13961</xdr:rowOff>
    </xdr:from>
    <xdr:ext cx="534377" cy="259045"/>
    <xdr:sp macro="" textlink="">
      <xdr:nvSpPr>
        <xdr:cNvPr id="200" name="維持補修費該当値テキスト"/>
        <xdr:cNvSpPr txBox="1"/>
      </xdr:nvSpPr>
      <xdr:spPr>
        <a:xfrm>
          <a:off x="4686300" y="121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161213</xdr:rowOff>
    </xdr:from>
    <xdr:to>
      <xdr:col>5</xdr:col>
      <xdr:colOff>409575</xdr:colOff>
      <xdr:row>72</xdr:row>
      <xdr:rowOff>91363</xdr:rowOff>
    </xdr:to>
    <xdr:sp macro="" textlink="">
      <xdr:nvSpPr>
        <xdr:cNvPr id="201" name="円/楕円 200"/>
        <xdr:cNvSpPr/>
      </xdr:nvSpPr>
      <xdr:spPr>
        <a:xfrm>
          <a:off x="3746500" y="123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107890</xdr:rowOff>
    </xdr:from>
    <xdr:ext cx="534377" cy="259045"/>
    <xdr:sp macro="" textlink="">
      <xdr:nvSpPr>
        <xdr:cNvPr id="202" name="テキスト ボックス 201"/>
        <xdr:cNvSpPr txBox="1"/>
      </xdr:nvSpPr>
      <xdr:spPr>
        <a:xfrm>
          <a:off x="3530111" y="121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31,602</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72669</xdr:rowOff>
    </xdr:from>
    <xdr:to>
      <xdr:col>4</xdr:col>
      <xdr:colOff>206375</xdr:colOff>
      <xdr:row>72</xdr:row>
      <xdr:rowOff>2819</xdr:rowOff>
    </xdr:to>
    <xdr:sp macro="" textlink="">
      <xdr:nvSpPr>
        <xdr:cNvPr id="203" name="円/楕円 202"/>
        <xdr:cNvSpPr/>
      </xdr:nvSpPr>
      <xdr:spPr>
        <a:xfrm>
          <a:off x="2857500" y="122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19346</xdr:rowOff>
    </xdr:from>
    <xdr:ext cx="534377" cy="259045"/>
    <xdr:sp macro="" textlink="">
      <xdr:nvSpPr>
        <xdr:cNvPr id="204" name="テキスト ボックス 203"/>
        <xdr:cNvSpPr txBox="1"/>
      </xdr:nvSpPr>
      <xdr:spPr>
        <a:xfrm>
          <a:off x="2641111" y="120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28016</xdr:rowOff>
    </xdr:from>
    <xdr:to>
      <xdr:col>3</xdr:col>
      <xdr:colOff>3175</xdr:colOff>
      <xdr:row>74</xdr:row>
      <xdr:rowOff>129616</xdr:rowOff>
    </xdr:to>
    <xdr:sp macro="" textlink="">
      <xdr:nvSpPr>
        <xdr:cNvPr id="205" name="円/楕円 204"/>
        <xdr:cNvSpPr/>
      </xdr:nvSpPr>
      <xdr:spPr>
        <a:xfrm>
          <a:off x="1968500" y="127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146143</xdr:rowOff>
    </xdr:from>
    <xdr:ext cx="534377" cy="259045"/>
    <xdr:sp macro="" textlink="">
      <xdr:nvSpPr>
        <xdr:cNvPr id="206" name="テキスト ボックス 205"/>
        <xdr:cNvSpPr txBox="1"/>
      </xdr:nvSpPr>
      <xdr:spPr>
        <a:xfrm>
          <a:off x="1752111" y="124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64554</xdr:rowOff>
    </xdr:from>
    <xdr:to>
      <xdr:col>1</xdr:col>
      <xdr:colOff>485775</xdr:colOff>
      <xdr:row>73</xdr:row>
      <xdr:rowOff>166154</xdr:rowOff>
    </xdr:to>
    <xdr:sp macro="" textlink="">
      <xdr:nvSpPr>
        <xdr:cNvPr id="207" name="円/楕円 206"/>
        <xdr:cNvSpPr/>
      </xdr:nvSpPr>
      <xdr:spPr>
        <a:xfrm>
          <a:off x="1079500" y="125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11231</xdr:rowOff>
    </xdr:from>
    <xdr:ext cx="534377" cy="259045"/>
    <xdr:sp macro="" textlink="">
      <xdr:nvSpPr>
        <xdr:cNvPr id="208" name="テキスト ボックス 207"/>
        <xdr:cNvSpPr txBox="1"/>
      </xdr:nvSpPr>
      <xdr:spPr>
        <a:xfrm>
          <a:off x="863111" y="123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82778</xdr:rowOff>
    </xdr:from>
    <xdr:to>
      <xdr:col>6</xdr:col>
      <xdr:colOff>511175</xdr:colOff>
      <xdr:row>97</xdr:row>
      <xdr:rowOff>97065</xdr:rowOff>
    </xdr:to>
    <xdr:cxnSp macro="">
      <xdr:nvCxnSpPr>
        <xdr:cNvPr id="240" name="直線コネクタ 239"/>
        <xdr:cNvCxnSpPr/>
      </xdr:nvCxnSpPr>
      <xdr:spPr>
        <a:xfrm flipV="1">
          <a:off x="3797300" y="1671342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17431</xdr:rowOff>
    </xdr:from>
    <xdr:ext cx="534377" cy="259045"/>
    <xdr:sp macro="" textlink="">
      <xdr:nvSpPr>
        <xdr:cNvPr id="241" name="扶助費平均値テキスト"/>
        <xdr:cNvSpPr txBox="1"/>
      </xdr:nvSpPr>
      <xdr:spPr>
        <a:xfrm>
          <a:off x="4686300" y="1630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84427</xdr:rowOff>
    </xdr:from>
    <xdr:to>
      <xdr:col>5</xdr:col>
      <xdr:colOff>358775</xdr:colOff>
      <xdr:row>97</xdr:row>
      <xdr:rowOff>97065</xdr:rowOff>
    </xdr:to>
    <xdr:cxnSp macro="">
      <xdr:nvCxnSpPr>
        <xdr:cNvPr id="243" name="直線コネクタ 242"/>
        <xdr:cNvCxnSpPr/>
      </xdr:nvCxnSpPr>
      <xdr:spPr>
        <a:xfrm>
          <a:off x="2908300" y="16715077"/>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84427</xdr:rowOff>
    </xdr:from>
    <xdr:to>
      <xdr:col>4</xdr:col>
      <xdr:colOff>155575</xdr:colOff>
      <xdr:row>97</xdr:row>
      <xdr:rowOff>143619</xdr:rowOff>
    </xdr:to>
    <xdr:cxnSp macro="">
      <xdr:nvCxnSpPr>
        <xdr:cNvPr id="246" name="直線コネクタ 245"/>
        <xdr:cNvCxnSpPr/>
      </xdr:nvCxnSpPr>
      <xdr:spPr>
        <a:xfrm flipV="1">
          <a:off x="2019300" y="16715077"/>
          <a:ext cx="8890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143619</xdr:rowOff>
    </xdr:from>
    <xdr:to>
      <xdr:col>2</xdr:col>
      <xdr:colOff>638175</xdr:colOff>
      <xdr:row>97</xdr:row>
      <xdr:rowOff>152910</xdr:rowOff>
    </xdr:to>
    <xdr:cxnSp macro="">
      <xdr:nvCxnSpPr>
        <xdr:cNvPr id="249" name="直線コネクタ 248"/>
        <xdr:cNvCxnSpPr/>
      </xdr:nvCxnSpPr>
      <xdr:spPr>
        <a:xfrm flipV="1">
          <a:off x="1130300" y="1677426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31978</xdr:rowOff>
    </xdr:from>
    <xdr:to>
      <xdr:col>6</xdr:col>
      <xdr:colOff>561975</xdr:colOff>
      <xdr:row>97</xdr:row>
      <xdr:rowOff>133578</xdr:rowOff>
    </xdr:to>
    <xdr:sp macro="" textlink="">
      <xdr:nvSpPr>
        <xdr:cNvPr id="259" name="円/楕円 258"/>
        <xdr:cNvSpPr/>
      </xdr:nvSpPr>
      <xdr:spPr>
        <a:xfrm>
          <a:off x="4584700" y="166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10405</xdr:rowOff>
    </xdr:from>
    <xdr:ext cx="534377" cy="259045"/>
    <xdr:sp macro="" textlink="">
      <xdr:nvSpPr>
        <xdr:cNvPr id="260" name="扶助費該当値テキスト"/>
        <xdr:cNvSpPr txBox="1"/>
      </xdr:nvSpPr>
      <xdr:spPr>
        <a:xfrm>
          <a:off x="4686300" y="166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46265</xdr:rowOff>
    </xdr:from>
    <xdr:to>
      <xdr:col>5</xdr:col>
      <xdr:colOff>409575</xdr:colOff>
      <xdr:row>97</xdr:row>
      <xdr:rowOff>147865</xdr:rowOff>
    </xdr:to>
    <xdr:sp macro="" textlink="">
      <xdr:nvSpPr>
        <xdr:cNvPr id="261" name="円/楕円 260"/>
        <xdr:cNvSpPr/>
      </xdr:nvSpPr>
      <xdr:spPr>
        <a:xfrm>
          <a:off x="3746500" y="166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138992</xdr:rowOff>
    </xdr:from>
    <xdr:ext cx="534377" cy="259045"/>
    <xdr:sp macro="" textlink="">
      <xdr:nvSpPr>
        <xdr:cNvPr id="262" name="テキスト ボックス 261"/>
        <xdr:cNvSpPr txBox="1"/>
      </xdr:nvSpPr>
      <xdr:spPr>
        <a:xfrm>
          <a:off x="3530111" y="167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33627</xdr:rowOff>
    </xdr:from>
    <xdr:to>
      <xdr:col>4</xdr:col>
      <xdr:colOff>206375</xdr:colOff>
      <xdr:row>97</xdr:row>
      <xdr:rowOff>135227</xdr:rowOff>
    </xdr:to>
    <xdr:sp macro="" textlink="">
      <xdr:nvSpPr>
        <xdr:cNvPr id="263" name="円/楕円 262"/>
        <xdr:cNvSpPr/>
      </xdr:nvSpPr>
      <xdr:spPr>
        <a:xfrm>
          <a:off x="2857500" y="166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126354</xdr:rowOff>
    </xdr:from>
    <xdr:ext cx="534377" cy="259045"/>
    <xdr:sp macro="" textlink="">
      <xdr:nvSpPr>
        <xdr:cNvPr id="264" name="テキスト ボックス 263"/>
        <xdr:cNvSpPr txBox="1"/>
      </xdr:nvSpPr>
      <xdr:spPr>
        <a:xfrm>
          <a:off x="2641111" y="167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92819</xdr:rowOff>
    </xdr:from>
    <xdr:to>
      <xdr:col>3</xdr:col>
      <xdr:colOff>3175</xdr:colOff>
      <xdr:row>98</xdr:row>
      <xdr:rowOff>22969</xdr:rowOff>
    </xdr:to>
    <xdr:sp macro="" textlink="">
      <xdr:nvSpPr>
        <xdr:cNvPr id="265" name="円/楕円 264"/>
        <xdr:cNvSpPr/>
      </xdr:nvSpPr>
      <xdr:spPr>
        <a:xfrm>
          <a:off x="1968500" y="167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14096</xdr:rowOff>
    </xdr:from>
    <xdr:ext cx="534377" cy="259045"/>
    <xdr:sp macro="" textlink="">
      <xdr:nvSpPr>
        <xdr:cNvPr id="266" name="テキスト ボックス 265"/>
        <xdr:cNvSpPr txBox="1"/>
      </xdr:nvSpPr>
      <xdr:spPr>
        <a:xfrm>
          <a:off x="1752111" y="168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102110</xdr:rowOff>
    </xdr:from>
    <xdr:to>
      <xdr:col>1</xdr:col>
      <xdr:colOff>485775</xdr:colOff>
      <xdr:row>98</xdr:row>
      <xdr:rowOff>32260</xdr:rowOff>
    </xdr:to>
    <xdr:sp macro="" textlink="">
      <xdr:nvSpPr>
        <xdr:cNvPr id="267" name="円/楕円 266"/>
        <xdr:cNvSpPr/>
      </xdr:nvSpPr>
      <xdr:spPr>
        <a:xfrm>
          <a:off x="1079500" y="167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23387</xdr:rowOff>
    </xdr:from>
    <xdr:ext cx="534377" cy="259045"/>
    <xdr:sp macro="" textlink="">
      <xdr:nvSpPr>
        <xdr:cNvPr id="268" name="テキスト ボックス 267"/>
        <xdr:cNvSpPr txBox="1"/>
      </xdr:nvSpPr>
      <xdr:spPr>
        <a:xfrm>
          <a:off x="863111" y="1682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36876</xdr:rowOff>
    </xdr:from>
    <xdr:to>
      <xdr:col>15</xdr:col>
      <xdr:colOff>180975</xdr:colOff>
      <xdr:row>32</xdr:row>
      <xdr:rowOff>92517</xdr:rowOff>
    </xdr:to>
    <xdr:cxnSp macro="">
      <xdr:nvCxnSpPr>
        <xdr:cNvPr id="295" name="直線コネクタ 294"/>
        <xdr:cNvCxnSpPr/>
      </xdr:nvCxnSpPr>
      <xdr:spPr>
        <a:xfrm flipV="1">
          <a:off x="9639300" y="5180376"/>
          <a:ext cx="838200" cy="39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92517</xdr:rowOff>
    </xdr:from>
    <xdr:to>
      <xdr:col>14</xdr:col>
      <xdr:colOff>28575</xdr:colOff>
      <xdr:row>33</xdr:row>
      <xdr:rowOff>75884</xdr:rowOff>
    </xdr:to>
    <xdr:cxnSp macro="">
      <xdr:nvCxnSpPr>
        <xdr:cNvPr id="298" name="直線コネクタ 297"/>
        <xdr:cNvCxnSpPr/>
      </xdr:nvCxnSpPr>
      <xdr:spPr>
        <a:xfrm flipV="1">
          <a:off x="8750300" y="5578917"/>
          <a:ext cx="889000" cy="15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117409</xdr:rowOff>
    </xdr:from>
    <xdr:ext cx="534377" cy="259045"/>
    <xdr:sp macro="" textlink="">
      <xdr:nvSpPr>
        <xdr:cNvPr id="300" name="テキスト ボックス 299"/>
        <xdr:cNvSpPr txBox="1"/>
      </xdr:nvSpPr>
      <xdr:spPr>
        <a:xfrm>
          <a:off x="9372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75884</xdr:rowOff>
    </xdr:from>
    <xdr:to>
      <xdr:col>12</xdr:col>
      <xdr:colOff>511175</xdr:colOff>
      <xdr:row>33</xdr:row>
      <xdr:rowOff>140367</xdr:rowOff>
    </xdr:to>
    <xdr:cxnSp macro="">
      <xdr:nvCxnSpPr>
        <xdr:cNvPr id="301" name="直線コネクタ 300"/>
        <xdr:cNvCxnSpPr/>
      </xdr:nvCxnSpPr>
      <xdr:spPr>
        <a:xfrm flipV="1">
          <a:off x="7861300" y="5733734"/>
          <a:ext cx="889000" cy="6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158488</xdr:rowOff>
    </xdr:from>
    <xdr:ext cx="534377" cy="259045"/>
    <xdr:sp macro="" textlink="">
      <xdr:nvSpPr>
        <xdr:cNvPr id="303" name="テキスト ボックス 302"/>
        <xdr:cNvSpPr txBox="1"/>
      </xdr:nvSpPr>
      <xdr:spPr>
        <a:xfrm>
          <a:off x="8483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85444</xdr:rowOff>
    </xdr:from>
    <xdr:to>
      <xdr:col>11</xdr:col>
      <xdr:colOff>307975</xdr:colOff>
      <xdr:row>33</xdr:row>
      <xdr:rowOff>140367</xdr:rowOff>
    </xdr:to>
    <xdr:cxnSp macro="">
      <xdr:nvCxnSpPr>
        <xdr:cNvPr id="304" name="直線コネクタ 303"/>
        <xdr:cNvCxnSpPr/>
      </xdr:nvCxnSpPr>
      <xdr:spPr>
        <a:xfrm>
          <a:off x="6972300" y="5743294"/>
          <a:ext cx="889000" cy="5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168318</xdr:rowOff>
    </xdr:from>
    <xdr:ext cx="534377" cy="259045"/>
    <xdr:sp macro="" textlink="">
      <xdr:nvSpPr>
        <xdr:cNvPr id="306" name="テキスト ボックス 305"/>
        <xdr:cNvSpPr txBox="1"/>
      </xdr:nvSpPr>
      <xdr:spPr>
        <a:xfrm>
          <a:off x="7594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3863</xdr:rowOff>
    </xdr:from>
    <xdr:ext cx="534377" cy="259045"/>
    <xdr:sp macro="" textlink="">
      <xdr:nvSpPr>
        <xdr:cNvPr id="308" name="テキスト ボックス 307"/>
        <xdr:cNvSpPr txBox="1"/>
      </xdr:nvSpPr>
      <xdr:spPr>
        <a:xfrm>
          <a:off x="6705111" y="6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29</xdr:row>
      <xdr:rowOff>157526</xdr:rowOff>
    </xdr:from>
    <xdr:to>
      <xdr:col>15</xdr:col>
      <xdr:colOff>231775</xdr:colOff>
      <xdr:row>30</xdr:row>
      <xdr:rowOff>87676</xdr:rowOff>
    </xdr:to>
    <xdr:sp macro="" textlink="">
      <xdr:nvSpPr>
        <xdr:cNvPr id="314" name="円/楕円 313"/>
        <xdr:cNvSpPr/>
      </xdr:nvSpPr>
      <xdr:spPr>
        <a:xfrm>
          <a:off x="10426700" y="51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110553</xdr:rowOff>
    </xdr:from>
    <xdr:ext cx="599010" cy="259045"/>
    <xdr:sp macro="" textlink="">
      <xdr:nvSpPr>
        <xdr:cNvPr id="315" name="補助費等該当値テキスト"/>
        <xdr:cNvSpPr txBox="1"/>
      </xdr:nvSpPr>
      <xdr:spPr>
        <a:xfrm>
          <a:off x="10528300" y="508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322,490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41717</xdr:rowOff>
    </xdr:from>
    <xdr:to>
      <xdr:col>14</xdr:col>
      <xdr:colOff>79375</xdr:colOff>
      <xdr:row>32</xdr:row>
      <xdr:rowOff>143317</xdr:rowOff>
    </xdr:to>
    <xdr:sp macro="" textlink="">
      <xdr:nvSpPr>
        <xdr:cNvPr id="316" name="円/楕円 315"/>
        <xdr:cNvSpPr/>
      </xdr:nvSpPr>
      <xdr:spPr>
        <a:xfrm>
          <a:off x="9588500" y="55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159844</xdr:rowOff>
    </xdr:from>
    <xdr:ext cx="599010" cy="259045"/>
    <xdr:sp macro="" textlink="">
      <xdr:nvSpPr>
        <xdr:cNvPr id="317" name="テキスト ボックス 316"/>
        <xdr:cNvSpPr txBox="1"/>
      </xdr:nvSpPr>
      <xdr:spPr>
        <a:xfrm>
          <a:off x="9339794" y="530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235,320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25084</xdr:rowOff>
    </xdr:from>
    <xdr:to>
      <xdr:col>12</xdr:col>
      <xdr:colOff>561975</xdr:colOff>
      <xdr:row>33</xdr:row>
      <xdr:rowOff>126684</xdr:rowOff>
    </xdr:to>
    <xdr:sp macro="" textlink="">
      <xdr:nvSpPr>
        <xdr:cNvPr id="318" name="円/楕円 317"/>
        <xdr:cNvSpPr/>
      </xdr:nvSpPr>
      <xdr:spPr>
        <a:xfrm>
          <a:off x="8699500" y="56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143211</xdr:rowOff>
    </xdr:from>
    <xdr:ext cx="599010" cy="259045"/>
    <xdr:sp macro="" textlink="">
      <xdr:nvSpPr>
        <xdr:cNvPr id="319" name="テキスト ボックス 318"/>
        <xdr:cNvSpPr txBox="1"/>
      </xdr:nvSpPr>
      <xdr:spPr>
        <a:xfrm>
          <a:off x="8450794" y="545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201,458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89567</xdr:rowOff>
    </xdr:from>
    <xdr:to>
      <xdr:col>11</xdr:col>
      <xdr:colOff>358775</xdr:colOff>
      <xdr:row>34</xdr:row>
      <xdr:rowOff>19717</xdr:rowOff>
    </xdr:to>
    <xdr:sp macro="" textlink="">
      <xdr:nvSpPr>
        <xdr:cNvPr id="320" name="円/楕円 319"/>
        <xdr:cNvSpPr/>
      </xdr:nvSpPr>
      <xdr:spPr>
        <a:xfrm>
          <a:off x="7810500" y="57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36244</xdr:rowOff>
    </xdr:from>
    <xdr:ext cx="599010" cy="259045"/>
    <xdr:sp macro="" textlink="">
      <xdr:nvSpPr>
        <xdr:cNvPr id="321" name="テキスト ボックス 320"/>
        <xdr:cNvSpPr txBox="1"/>
      </xdr:nvSpPr>
      <xdr:spPr>
        <a:xfrm>
          <a:off x="7561794" y="55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187,354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34644</xdr:rowOff>
    </xdr:from>
    <xdr:to>
      <xdr:col>10</xdr:col>
      <xdr:colOff>155575</xdr:colOff>
      <xdr:row>33</xdr:row>
      <xdr:rowOff>136244</xdr:rowOff>
    </xdr:to>
    <xdr:sp macro="" textlink="">
      <xdr:nvSpPr>
        <xdr:cNvPr id="322" name="円/楕円 321"/>
        <xdr:cNvSpPr/>
      </xdr:nvSpPr>
      <xdr:spPr>
        <a:xfrm>
          <a:off x="6921500" y="56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152771</xdr:rowOff>
    </xdr:from>
    <xdr:ext cx="599010" cy="259045"/>
    <xdr:sp macro="" textlink="">
      <xdr:nvSpPr>
        <xdr:cNvPr id="323" name="テキスト ボックス 322"/>
        <xdr:cNvSpPr txBox="1"/>
      </xdr:nvSpPr>
      <xdr:spPr>
        <a:xfrm>
          <a:off x="6672794" y="546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148616</xdr:rowOff>
    </xdr:from>
    <xdr:to>
      <xdr:col>15</xdr:col>
      <xdr:colOff>180975</xdr:colOff>
      <xdr:row>51</xdr:row>
      <xdr:rowOff>42152</xdr:rowOff>
    </xdr:to>
    <xdr:cxnSp macro="">
      <xdr:nvCxnSpPr>
        <xdr:cNvPr id="350" name="直線コネクタ 349"/>
        <xdr:cNvCxnSpPr/>
      </xdr:nvCxnSpPr>
      <xdr:spPr>
        <a:xfrm>
          <a:off x="9639300" y="8721116"/>
          <a:ext cx="838200" cy="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137910</xdr:rowOff>
    </xdr:from>
    <xdr:ext cx="534377" cy="259045"/>
    <xdr:sp macro="" textlink="">
      <xdr:nvSpPr>
        <xdr:cNvPr id="351" name="普通建設事業費平均値テキスト"/>
        <xdr:cNvSpPr txBox="1"/>
      </xdr:nvSpPr>
      <xdr:spPr>
        <a:xfrm>
          <a:off x="10528300" y="9567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148616</xdr:rowOff>
    </xdr:from>
    <xdr:to>
      <xdr:col>14</xdr:col>
      <xdr:colOff>28575</xdr:colOff>
      <xdr:row>51</xdr:row>
      <xdr:rowOff>160265</xdr:rowOff>
    </xdr:to>
    <xdr:cxnSp macro="">
      <xdr:nvCxnSpPr>
        <xdr:cNvPr id="353" name="直線コネクタ 352"/>
        <xdr:cNvCxnSpPr/>
      </xdr:nvCxnSpPr>
      <xdr:spPr>
        <a:xfrm flipV="1">
          <a:off x="8750300" y="8721116"/>
          <a:ext cx="889000" cy="18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82712</xdr:rowOff>
    </xdr:from>
    <xdr:ext cx="534377" cy="259045"/>
    <xdr:sp macro="" textlink="">
      <xdr:nvSpPr>
        <xdr:cNvPr id="355" name="テキスト ボックス 354"/>
        <xdr:cNvSpPr txBox="1"/>
      </xdr:nvSpPr>
      <xdr:spPr>
        <a:xfrm>
          <a:off x="9372111" y="96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160265</xdr:rowOff>
    </xdr:from>
    <xdr:to>
      <xdr:col>12</xdr:col>
      <xdr:colOff>511175</xdr:colOff>
      <xdr:row>52</xdr:row>
      <xdr:rowOff>158802</xdr:rowOff>
    </xdr:to>
    <xdr:cxnSp macro="">
      <xdr:nvCxnSpPr>
        <xdr:cNvPr id="356" name="直線コネクタ 355"/>
        <xdr:cNvCxnSpPr/>
      </xdr:nvCxnSpPr>
      <xdr:spPr>
        <a:xfrm flipV="1">
          <a:off x="7861300" y="8904215"/>
          <a:ext cx="889000" cy="16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59586</xdr:rowOff>
    </xdr:from>
    <xdr:ext cx="599010" cy="259045"/>
    <xdr:sp macro="" textlink="">
      <xdr:nvSpPr>
        <xdr:cNvPr id="358" name="テキスト ボックス 357"/>
        <xdr:cNvSpPr txBox="1"/>
      </xdr:nvSpPr>
      <xdr:spPr>
        <a:xfrm>
          <a:off x="8450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158802</xdr:rowOff>
    </xdr:from>
    <xdr:to>
      <xdr:col>11</xdr:col>
      <xdr:colOff>307975</xdr:colOff>
      <xdr:row>54</xdr:row>
      <xdr:rowOff>26612</xdr:rowOff>
    </xdr:to>
    <xdr:cxnSp macro="">
      <xdr:nvCxnSpPr>
        <xdr:cNvPr id="359" name="直線コネクタ 358"/>
        <xdr:cNvCxnSpPr/>
      </xdr:nvCxnSpPr>
      <xdr:spPr>
        <a:xfrm flipV="1">
          <a:off x="6972300" y="9074202"/>
          <a:ext cx="889000" cy="21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155914</xdr:rowOff>
    </xdr:from>
    <xdr:ext cx="599010" cy="259045"/>
    <xdr:sp macro="" textlink="">
      <xdr:nvSpPr>
        <xdr:cNvPr id="361" name="テキスト ボックス 360"/>
        <xdr:cNvSpPr txBox="1"/>
      </xdr:nvSpPr>
      <xdr:spPr>
        <a:xfrm>
          <a:off x="7561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162511</xdr:rowOff>
    </xdr:from>
    <xdr:ext cx="534377" cy="259045"/>
    <xdr:sp macro="" textlink="">
      <xdr:nvSpPr>
        <xdr:cNvPr id="363" name="テキスト ボックス 362"/>
        <xdr:cNvSpPr txBox="1"/>
      </xdr:nvSpPr>
      <xdr:spPr>
        <a:xfrm>
          <a:off x="6705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162802</xdr:rowOff>
    </xdr:from>
    <xdr:to>
      <xdr:col>15</xdr:col>
      <xdr:colOff>231775</xdr:colOff>
      <xdr:row>51</xdr:row>
      <xdr:rowOff>92952</xdr:rowOff>
    </xdr:to>
    <xdr:sp macro="" textlink="">
      <xdr:nvSpPr>
        <xdr:cNvPr id="369" name="円/楕円 368"/>
        <xdr:cNvSpPr/>
      </xdr:nvSpPr>
      <xdr:spPr>
        <a:xfrm>
          <a:off x="10426700" y="87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115829</xdr:rowOff>
    </xdr:from>
    <xdr:ext cx="599010" cy="259045"/>
    <xdr:sp macro="" textlink="">
      <xdr:nvSpPr>
        <xdr:cNvPr id="370" name="普通建設事業費該当値テキスト"/>
        <xdr:cNvSpPr txBox="1"/>
      </xdr:nvSpPr>
      <xdr:spPr>
        <a:xfrm>
          <a:off x="10528300" y="86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283,836</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97816</xdr:rowOff>
    </xdr:from>
    <xdr:to>
      <xdr:col>14</xdr:col>
      <xdr:colOff>79375</xdr:colOff>
      <xdr:row>51</xdr:row>
      <xdr:rowOff>27966</xdr:rowOff>
    </xdr:to>
    <xdr:sp macro="" textlink="">
      <xdr:nvSpPr>
        <xdr:cNvPr id="371" name="円/楕円 370"/>
        <xdr:cNvSpPr/>
      </xdr:nvSpPr>
      <xdr:spPr>
        <a:xfrm>
          <a:off x="9588500" y="86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44493</xdr:rowOff>
    </xdr:from>
    <xdr:ext cx="599010" cy="259045"/>
    <xdr:sp macro="" textlink="">
      <xdr:nvSpPr>
        <xdr:cNvPr id="372" name="テキスト ボックス 371"/>
        <xdr:cNvSpPr txBox="1"/>
      </xdr:nvSpPr>
      <xdr:spPr>
        <a:xfrm>
          <a:off x="9339794" y="844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298,050</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109465</xdr:rowOff>
    </xdr:from>
    <xdr:to>
      <xdr:col>12</xdr:col>
      <xdr:colOff>561975</xdr:colOff>
      <xdr:row>52</xdr:row>
      <xdr:rowOff>39615</xdr:rowOff>
    </xdr:to>
    <xdr:sp macro="" textlink="">
      <xdr:nvSpPr>
        <xdr:cNvPr id="373" name="円/楕円 372"/>
        <xdr:cNvSpPr/>
      </xdr:nvSpPr>
      <xdr:spPr>
        <a:xfrm>
          <a:off x="8699500" y="88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56142</xdr:rowOff>
    </xdr:from>
    <xdr:ext cx="599010" cy="259045"/>
    <xdr:sp macro="" textlink="">
      <xdr:nvSpPr>
        <xdr:cNvPr id="374" name="テキスト ボックス 373"/>
        <xdr:cNvSpPr txBox="1"/>
      </xdr:nvSpPr>
      <xdr:spPr>
        <a:xfrm>
          <a:off x="8450794" y="862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258,002</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108002</xdr:rowOff>
    </xdr:from>
    <xdr:to>
      <xdr:col>11</xdr:col>
      <xdr:colOff>358775</xdr:colOff>
      <xdr:row>53</xdr:row>
      <xdr:rowOff>38152</xdr:rowOff>
    </xdr:to>
    <xdr:sp macro="" textlink="">
      <xdr:nvSpPr>
        <xdr:cNvPr id="375" name="円/楕円 374"/>
        <xdr:cNvSpPr/>
      </xdr:nvSpPr>
      <xdr:spPr>
        <a:xfrm>
          <a:off x="7810500" y="90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54679</xdr:rowOff>
    </xdr:from>
    <xdr:ext cx="599010" cy="259045"/>
    <xdr:sp macro="" textlink="">
      <xdr:nvSpPr>
        <xdr:cNvPr id="376" name="テキスト ボックス 375"/>
        <xdr:cNvSpPr txBox="1"/>
      </xdr:nvSpPr>
      <xdr:spPr>
        <a:xfrm>
          <a:off x="7561794" y="879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220,822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147262</xdr:rowOff>
    </xdr:from>
    <xdr:to>
      <xdr:col>10</xdr:col>
      <xdr:colOff>155575</xdr:colOff>
      <xdr:row>54</xdr:row>
      <xdr:rowOff>77412</xdr:rowOff>
    </xdr:to>
    <xdr:sp macro="" textlink="">
      <xdr:nvSpPr>
        <xdr:cNvPr id="377" name="円/楕円 376"/>
        <xdr:cNvSpPr/>
      </xdr:nvSpPr>
      <xdr:spPr>
        <a:xfrm>
          <a:off x="6921500" y="92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93939</xdr:rowOff>
    </xdr:from>
    <xdr:ext cx="599010" cy="259045"/>
    <xdr:sp macro="" textlink="">
      <xdr:nvSpPr>
        <xdr:cNvPr id="378" name="テキスト ボックス 377"/>
        <xdr:cNvSpPr txBox="1"/>
      </xdr:nvSpPr>
      <xdr:spPr>
        <a:xfrm>
          <a:off x="6672794" y="900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137348</xdr:rowOff>
    </xdr:from>
    <xdr:to>
      <xdr:col>15</xdr:col>
      <xdr:colOff>180975</xdr:colOff>
      <xdr:row>78</xdr:row>
      <xdr:rowOff>149351</xdr:rowOff>
    </xdr:to>
    <xdr:cxnSp macro="">
      <xdr:nvCxnSpPr>
        <xdr:cNvPr id="409" name="直線コネクタ 408"/>
        <xdr:cNvCxnSpPr/>
      </xdr:nvCxnSpPr>
      <xdr:spPr>
        <a:xfrm>
          <a:off x="9639300" y="13510448"/>
          <a:ext cx="8382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146834</xdr:rowOff>
    </xdr:from>
    <xdr:ext cx="534377" cy="259045"/>
    <xdr:sp macro="" textlink="">
      <xdr:nvSpPr>
        <xdr:cNvPr id="410" name="普通建設事業費 （ うち新規整備　）平均値テキスト"/>
        <xdr:cNvSpPr txBox="1"/>
      </xdr:nvSpPr>
      <xdr:spPr>
        <a:xfrm>
          <a:off x="10528300" y="130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137348</xdr:rowOff>
    </xdr:from>
    <xdr:to>
      <xdr:col>14</xdr:col>
      <xdr:colOff>28575</xdr:colOff>
      <xdr:row>78</xdr:row>
      <xdr:rowOff>167312</xdr:rowOff>
    </xdr:to>
    <xdr:cxnSp macro="">
      <xdr:nvCxnSpPr>
        <xdr:cNvPr id="412" name="直線コネクタ 411"/>
        <xdr:cNvCxnSpPr/>
      </xdr:nvCxnSpPr>
      <xdr:spPr>
        <a:xfrm flipV="1">
          <a:off x="8750300" y="13510448"/>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98551</xdr:rowOff>
    </xdr:from>
    <xdr:to>
      <xdr:col>15</xdr:col>
      <xdr:colOff>231775</xdr:colOff>
      <xdr:row>79</xdr:row>
      <xdr:rowOff>28701</xdr:rowOff>
    </xdr:to>
    <xdr:sp macro="" textlink="">
      <xdr:nvSpPr>
        <xdr:cNvPr id="422" name="円/楕円 421"/>
        <xdr:cNvSpPr/>
      </xdr:nvSpPr>
      <xdr:spPr>
        <a:xfrm>
          <a:off x="10426700" y="134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13478</xdr:rowOff>
    </xdr:from>
    <xdr:ext cx="469744" cy="259045"/>
    <xdr:sp macro="" textlink="">
      <xdr:nvSpPr>
        <xdr:cNvPr id="423" name="普通建設事業費 （ うち新規整備　）該当値テキスト"/>
        <xdr:cNvSpPr txBox="1"/>
      </xdr:nvSpPr>
      <xdr:spPr>
        <a:xfrm>
          <a:off x="10528300" y="1338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86548</xdr:rowOff>
    </xdr:from>
    <xdr:to>
      <xdr:col>14</xdr:col>
      <xdr:colOff>79375</xdr:colOff>
      <xdr:row>79</xdr:row>
      <xdr:rowOff>16698</xdr:rowOff>
    </xdr:to>
    <xdr:sp macro="" textlink="">
      <xdr:nvSpPr>
        <xdr:cNvPr id="424" name="円/楕円 423"/>
        <xdr:cNvSpPr/>
      </xdr:nvSpPr>
      <xdr:spPr>
        <a:xfrm>
          <a:off x="9588500" y="134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7825</xdr:rowOff>
    </xdr:from>
    <xdr:ext cx="469744" cy="259045"/>
    <xdr:sp macro="" textlink="">
      <xdr:nvSpPr>
        <xdr:cNvPr id="425" name="テキスト ボックス 424"/>
        <xdr:cNvSpPr txBox="1"/>
      </xdr:nvSpPr>
      <xdr:spPr>
        <a:xfrm>
          <a:off x="9404427" y="135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116512</xdr:rowOff>
    </xdr:from>
    <xdr:to>
      <xdr:col>12</xdr:col>
      <xdr:colOff>561975</xdr:colOff>
      <xdr:row>79</xdr:row>
      <xdr:rowOff>46662</xdr:rowOff>
    </xdr:to>
    <xdr:sp macro="" textlink="">
      <xdr:nvSpPr>
        <xdr:cNvPr id="426" name="円/楕円 425"/>
        <xdr:cNvSpPr/>
      </xdr:nvSpPr>
      <xdr:spPr>
        <a:xfrm>
          <a:off x="8699500" y="134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37789</xdr:rowOff>
    </xdr:from>
    <xdr:ext cx="469744" cy="259045"/>
    <xdr:sp macro="" textlink="">
      <xdr:nvSpPr>
        <xdr:cNvPr id="427" name="テキスト ボックス 426"/>
        <xdr:cNvSpPr txBox="1"/>
      </xdr:nvSpPr>
      <xdr:spPr>
        <a:xfrm>
          <a:off x="8515427" y="1358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36733</xdr:rowOff>
    </xdr:from>
    <xdr:to>
      <xdr:col>15</xdr:col>
      <xdr:colOff>180340</xdr:colOff>
      <xdr:row>97</xdr:row>
      <xdr:rowOff>163601</xdr:rowOff>
    </xdr:to>
    <xdr:cxnSp macro="">
      <xdr:nvCxnSpPr>
        <xdr:cNvPr id="447" name="直線コネクタ 446"/>
        <xdr:cNvCxnSpPr/>
      </xdr:nvCxnSpPr>
      <xdr:spPr>
        <a:xfrm flipV="1">
          <a:off x="10475595" y="15810133"/>
          <a:ext cx="1270" cy="984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167428</xdr:rowOff>
    </xdr:from>
    <xdr:ext cx="469744" cy="259045"/>
    <xdr:sp macro="" textlink="">
      <xdr:nvSpPr>
        <xdr:cNvPr id="448" name="普通建設事業費 （ うち更新整備　）最小値テキスト"/>
        <xdr:cNvSpPr txBox="1"/>
      </xdr:nvSpPr>
      <xdr:spPr>
        <a:xfrm>
          <a:off x="10528300" y="167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97</xdr:row>
      <xdr:rowOff>163601</xdr:rowOff>
    </xdr:from>
    <xdr:to>
      <xdr:col>15</xdr:col>
      <xdr:colOff>269875</xdr:colOff>
      <xdr:row>97</xdr:row>
      <xdr:rowOff>163601</xdr:rowOff>
    </xdr:to>
    <xdr:cxnSp macro="">
      <xdr:nvCxnSpPr>
        <xdr:cNvPr id="449" name="直線コネクタ 448"/>
        <xdr:cNvCxnSpPr/>
      </xdr:nvCxnSpPr>
      <xdr:spPr>
        <a:xfrm>
          <a:off x="10388600" y="16794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154860</xdr:rowOff>
    </xdr:from>
    <xdr:ext cx="599010" cy="259045"/>
    <xdr:sp macro="" textlink="">
      <xdr:nvSpPr>
        <xdr:cNvPr id="450" name="普通建設事業費 （ うち更新整備　）最大値テキスト"/>
        <xdr:cNvSpPr txBox="1"/>
      </xdr:nvSpPr>
      <xdr:spPr>
        <a:xfrm>
          <a:off x="10528300" y="1558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92</xdr:row>
      <xdr:rowOff>36733</xdr:rowOff>
    </xdr:from>
    <xdr:to>
      <xdr:col>15</xdr:col>
      <xdr:colOff>269875</xdr:colOff>
      <xdr:row>92</xdr:row>
      <xdr:rowOff>36733</xdr:rowOff>
    </xdr:to>
    <xdr:cxnSp macro="">
      <xdr:nvCxnSpPr>
        <xdr:cNvPr id="451" name="直線コネクタ 450"/>
        <xdr:cNvCxnSpPr/>
      </xdr:nvCxnSpPr>
      <xdr:spPr>
        <a:xfrm>
          <a:off x="10388600" y="1581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33795</xdr:rowOff>
    </xdr:from>
    <xdr:to>
      <xdr:col>15</xdr:col>
      <xdr:colOff>180975</xdr:colOff>
      <xdr:row>92</xdr:row>
      <xdr:rowOff>36733</xdr:rowOff>
    </xdr:to>
    <xdr:cxnSp macro="">
      <xdr:nvCxnSpPr>
        <xdr:cNvPr id="452" name="直線コネクタ 451"/>
        <xdr:cNvCxnSpPr/>
      </xdr:nvCxnSpPr>
      <xdr:spPr>
        <a:xfrm>
          <a:off x="9639300" y="15635745"/>
          <a:ext cx="838200" cy="17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6514</xdr:rowOff>
    </xdr:from>
    <xdr:ext cx="534377" cy="259045"/>
    <xdr:sp macro="" textlink="">
      <xdr:nvSpPr>
        <xdr:cNvPr id="453" name="普通建設事業費 （ うち更新整備　）平均値テキスト"/>
        <xdr:cNvSpPr txBox="1"/>
      </xdr:nvSpPr>
      <xdr:spPr>
        <a:xfrm>
          <a:off x="10528300" y="16465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28087</xdr:rowOff>
    </xdr:from>
    <xdr:to>
      <xdr:col>15</xdr:col>
      <xdr:colOff>231775</xdr:colOff>
      <xdr:row>96</xdr:row>
      <xdr:rowOff>129687</xdr:rowOff>
    </xdr:to>
    <xdr:sp macro="" textlink="">
      <xdr:nvSpPr>
        <xdr:cNvPr id="454" name="フローチャート : 判断 453"/>
        <xdr:cNvSpPr/>
      </xdr:nvSpPr>
      <xdr:spPr>
        <a:xfrm>
          <a:off x="104267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33795</xdr:rowOff>
    </xdr:from>
    <xdr:to>
      <xdr:col>14</xdr:col>
      <xdr:colOff>28575</xdr:colOff>
      <xdr:row>91</xdr:row>
      <xdr:rowOff>54483</xdr:rowOff>
    </xdr:to>
    <xdr:cxnSp macro="">
      <xdr:nvCxnSpPr>
        <xdr:cNvPr id="455" name="直線コネクタ 454"/>
        <xdr:cNvCxnSpPr/>
      </xdr:nvCxnSpPr>
      <xdr:spPr>
        <a:xfrm flipV="1">
          <a:off x="8750300" y="15635745"/>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82773</xdr:rowOff>
    </xdr:from>
    <xdr:to>
      <xdr:col>14</xdr:col>
      <xdr:colOff>79375</xdr:colOff>
      <xdr:row>97</xdr:row>
      <xdr:rowOff>12923</xdr:rowOff>
    </xdr:to>
    <xdr:sp macro="" textlink="">
      <xdr:nvSpPr>
        <xdr:cNvPr id="456" name="フローチャート : 判断 455"/>
        <xdr:cNvSpPr/>
      </xdr:nvSpPr>
      <xdr:spPr>
        <a:xfrm>
          <a:off x="9588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4050</xdr:rowOff>
    </xdr:from>
    <xdr:ext cx="534377" cy="259045"/>
    <xdr:sp macro="" textlink="">
      <xdr:nvSpPr>
        <xdr:cNvPr id="457" name="テキスト ボックス 456"/>
        <xdr:cNvSpPr txBox="1"/>
      </xdr:nvSpPr>
      <xdr:spPr>
        <a:xfrm>
          <a:off x="9372111" y="166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78356</xdr:rowOff>
    </xdr:from>
    <xdr:to>
      <xdr:col>12</xdr:col>
      <xdr:colOff>561975</xdr:colOff>
      <xdr:row>97</xdr:row>
      <xdr:rowOff>8506</xdr:rowOff>
    </xdr:to>
    <xdr:sp macro="" textlink="">
      <xdr:nvSpPr>
        <xdr:cNvPr id="458" name="フローチャート : 判断 457"/>
        <xdr:cNvSpPr/>
      </xdr:nvSpPr>
      <xdr:spPr>
        <a:xfrm>
          <a:off x="8699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171083</xdr:rowOff>
    </xdr:from>
    <xdr:ext cx="534377" cy="259045"/>
    <xdr:sp macro="" textlink="">
      <xdr:nvSpPr>
        <xdr:cNvPr id="459" name="テキスト ボックス 458"/>
        <xdr:cNvSpPr txBox="1"/>
      </xdr:nvSpPr>
      <xdr:spPr>
        <a:xfrm>
          <a:off x="8483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157383</xdr:rowOff>
    </xdr:from>
    <xdr:to>
      <xdr:col>15</xdr:col>
      <xdr:colOff>231775</xdr:colOff>
      <xdr:row>92</xdr:row>
      <xdr:rowOff>87533</xdr:rowOff>
    </xdr:to>
    <xdr:sp macro="" textlink="">
      <xdr:nvSpPr>
        <xdr:cNvPr id="465" name="円/楕円 464"/>
        <xdr:cNvSpPr/>
      </xdr:nvSpPr>
      <xdr:spPr>
        <a:xfrm>
          <a:off x="10426700" y="157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110410</xdr:rowOff>
    </xdr:from>
    <xdr:ext cx="599010" cy="259045"/>
    <xdr:sp macro="" textlink="">
      <xdr:nvSpPr>
        <xdr:cNvPr id="466" name="普通建設事業費 （ うち更新整備　）該当値テキスト"/>
        <xdr:cNvSpPr txBox="1"/>
      </xdr:nvSpPr>
      <xdr:spPr>
        <a:xfrm>
          <a:off x="10528300" y="1571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178,017</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154445</xdr:rowOff>
    </xdr:from>
    <xdr:to>
      <xdr:col>14</xdr:col>
      <xdr:colOff>79375</xdr:colOff>
      <xdr:row>91</xdr:row>
      <xdr:rowOff>84595</xdr:rowOff>
    </xdr:to>
    <xdr:sp macro="" textlink="">
      <xdr:nvSpPr>
        <xdr:cNvPr id="467" name="円/楕円 466"/>
        <xdr:cNvSpPr/>
      </xdr:nvSpPr>
      <xdr:spPr>
        <a:xfrm>
          <a:off x="9588500" y="155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101122</xdr:rowOff>
    </xdr:from>
    <xdr:ext cx="599010" cy="259045"/>
    <xdr:sp macro="" textlink="">
      <xdr:nvSpPr>
        <xdr:cNvPr id="468" name="テキスト ボックス 467"/>
        <xdr:cNvSpPr txBox="1"/>
      </xdr:nvSpPr>
      <xdr:spPr>
        <a:xfrm>
          <a:off x="9339794" y="1536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208,531</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3683</xdr:rowOff>
    </xdr:from>
    <xdr:to>
      <xdr:col>12</xdr:col>
      <xdr:colOff>561975</xdr:colOff>
      <xdr:row>91</xdr:row>
      <xdr:rowOff>105283</xdr:rowOff>
    </xdr:to>
    <xdr:sp macro="" textlink="">
      <xdr:nvSpPr>
        <xdr:cNvPr id="469" name="円/楕円 468"/>
        <xdr:cNvSpPr/>
      </xdr:nvSpPr>
      <xdr:spPr>
        <a:xfrm>
          <a:off x="8699500" y="156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121810</xdr:rowOff>
    </xdr:from>
    <xdr:ext cx="599010" cy="259045"/>
    <xdr:sp macro="" textlink="">
      <xdr:nvSpPr>
        <xdr:cNvPr id="470" name="テキスト ボックス 469"/>
        <xdr:cNvSpPr txBox="1"/>
      </xdr:nvSpPr>
      <xdr:spPr>
        <a:xfrm>
          <a:off x="8450794" y="1538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0" name="テキスト ボックス 48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2" name="テキスト ボックス 49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496" name="直線コネクタ 495"/>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497"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499"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0" name="直線コネクタ 499"/>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63315</xdr:rowOff>
    </xdr:from>
    <xdr:to>
      <xdr:col>23</xdr:col>
      <xdr:colOff>517525</xdr:colOff>
      <xdr:row>39</xdr:row>
      <xdr:rowOff>87644</xdr:rowOff>
    </xdr:to>
    <xdr:cxnSp macro="">
      <xdr:nvCxnSpPr>
        <xdr:cNvPr id="501" name="直線コネクタ 500"/>
        <xdr:cNvCxnSpPr/>
      </xdr:nvCxnSpPr>
      <xdr:spPr>
        <a:xfrm>
          <a:off x="15481300" y="6749865"/>
          <a:ext cx="8382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2"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3" name="フローチャート : 判断 502"/>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63315</xdr:rowOff>
    </xdr:from>
    <xdr:to>
      <xdr:col>22</xdr:col>
      <xdr:colOff>365125</xdr:colOff>
      <xdr:row>39</xdr:row>
      <xdr:rowOff>98878</xdr:rowOff>
    </xdr:to>
    <xdr:cxnSp macro="">
      <xdr:nvCxnSpPr>
        <xdr:cNvPr id="504" name="直線コネクタ 503"/>
        <xdr:cNvCxnSpPr/>
      </xdr:nvCxnSpPr>
      <xdr:spPr>
        <a:xfrm flipV="1">
          <a:off x="14592300" y="6749865"/>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5" name="フローチャート : 判断 504"/>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06" name="テキスト ボックス 505"/>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54694</xdr:rowOff>
    </xdr:from>
    <xdr:to>
      <xdr:col>21</xdr:col>
      <xdr:colOff>161925</xdr:colOff>
      <xdr:row>39</xdr:row>
      <xdr:rowOff>98878</xdr:rowOff>
    </xdr:to>
    <xdr:cxnSp macro="">
      <xdr:nvCxnSpPr>
        <xdr:cNvPr id="507" name="直線コネクタ 506"/>
        <xdr:cNvCxnSpPr/>
      </xdr:nvCxnSpPr>
      <xdr:spPr>
        <a:xfrm>
          <a:off x="13703300" y="6741244"/>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08" name="フローチャート : 判断 507"/>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09" name="テキスト ボックス 508"/>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54694</xdr:rowOff>
    </xdr:from>
    <xdr:to>
      <xdr:col>19</xdr:col>
      <xdr:colOff>644525</xdr:colOff>
      <xdr:row>39</xdr:row>
      <xdr:rowOff>98878</xdr:rowOff>
    </xdr:to>
    <xdr:cxnSp macro="">
      <xdr:nvCxnSpPr>
        <xdr:cNvPr id="510" name="直線コネクタ 509"/>
        <xdr:cNvCxnSpPr/>
      </xdr:nvCxnSpPr>
      <xdr:spPr>
        <a:xfrm flipV="1">
          <a:off x="12814300" y="6741244"/>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1" name="フローチャート : 判断 510"/>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2" name="テキスト ボックス 511"/>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3" name="フローチャート : 判断 512"/>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4" name="テキスト ボックス 513"/>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36844</xdr:rowOff>
    </xdr:from>
    <xdr:to>
      <xdr:col>23</xdr:col>
      <xdr:colOff>568325</xdr:colOff>
      <xdr:row>39</xdr:row>
      <xdr:rowOff>138444</xdr:rowOff>
    </xdr:to>
    <xdr:sp macro="" textlink="">
      <xdr:nvSpPr>
        <xdr:cNvPr id="520" name="円/楕円 519"/>
        <xdr:cNvSpPr/>
      </xdr:nvSpPr>
      <xdr:spPr>
        <a:xfrm>
          <a:off x="16268700" y="6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469744" cy="259045"/>
    <xdr:sp macro="" textlink="">
      <xdr:nvSpPr>
        <xdr:cNvPr id="521" name="災害復旧事業費該当値テキスト"/>
        <xdr:cNvSpPr txBox="1"/>
      </xdr:nvSpPr>
      <xdr:spPr>
        <a:xfrm>
          <a:off x="16370300" y="66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12515</xdr:rowOff>
    </xdr:from>
    <xdr:to>
      <xdr:col>22</xdr:col>
      <xdr:colOff>415925</xdr:colOff>
      <xdr:row>39</xdr:row>
      <xdr:rowOff>114115</xdr:rowOff>
    </xdr:to>
    <xdr:sp macro="" textlink="">
      <xdr:nvSpPr>
        <xdr:cNvPr id="522" name="円/楕円 521"/>
        <xdr:cNvSpPr/>
      </xdr:nvSpPr>
      <xdr:spPr>
        <a:xfrm>
          <a:off x="15430500" y="66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105242</xdr:rowOff>
    </xdr:from>
    <xdr:ext cx="469744" cy="259045"/>
    <xdr:sp macro="" textlink="">
      <xdr:nvSpPr>
        <xdr:cNvPr id="523" name="テキスト ボックス 522"/>
        <xdr:cNvSpPr txBox="1"/>
      </xdr:nvSpPr>
      <xdr:spPr>
        <a:xfrm>
          <a:off x="15246427" y="679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4" name="円/楕円 52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5" name="テキスト ボックス 52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3894</xdr:rowOff>
    </xdr:from>
    <xdr:to>
      <xdr:col>20</xdr:col>
      <xdr:colOff>9525</xdr:colOff>
      <xdr:row>39</xdr:row>
      <xdr:rowOff>105494</xdr:rowOff>
    </xdr:to>
    <xdr:sp macro="" textlink="">
      <xdr:nvSpPr>
        <xdr:cNvPr id="526" name="円/楕円 525"/>
        <xdr:cNvSpPr/>
      </xdr:nvSpPr>
      <xdr:spPr>
        <a:xfrm>
          <a:off x="13652500" y="66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96621</xdr:rowOff>
    </xdr:from>
    <xdr:ext cx="469744" cy="259045"/>
    <xdr:sp macro="" textlink="">
      <xdr:nvSpPr>
        <xdr:cNvPr id="527" name="テキスト ボックス 526"/>
        <xdr:cNvSpPr txBox="1"/>
      </xdr:nvSpPr>
      <xdr:spPr>
        <a:xfrm>
          <a:off x="13468427" y="678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0" name="テキスト ボックス 58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8" name="テキスト ボックス 59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0" name="テキスト ボックス 59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4" name="直線コネクタ 603"/>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5"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06" name="直線コネクタ 605"/>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07"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08" name="直線コネクタ 607"/>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70118</xdr:rowOff>
    </xdr:from>
    <xdr:to>
      <xdr:col>23</xdr:col>
      <xdr:colOff>517525</xdr:colOff>
      <xdr:row>72</xdr:row>
      <xdr:rowOff>83910</xdr:rowOff>
    </xdr:to>
    <xdr:cxnSp macro="">
      <xdr:nvCxnSpPr>
        <xdr:cNvPr id="609" name="直線コネクタ 608"/>
        <xdr:cNvCxnSpPr/>
      </xdr:nvCxnSpPr>
      <xdr:spPr>
        <a:xfrm>
          <a:off x="15481300" y="12414518"/>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0"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1" name="フローチャート : 判断 610"/>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31235</xdr:rowOff>
    </xdr:from>
    <xdr:to>
      <xdr:col>22</xdr:col>
      <xdr:colOff>365125</xdr:colOff>
      <xdr:row>72</xdr:row>
      <xdr:rowOff>70118</xdr:rowOff>
    </xdr:to>
    <xdr:cxnSp macro="">
      <xdr:nvCxnSpPr>
        <xdr:cNvPr id="612" name="直線コネクタ 611"/>
        <xdr:cNvCxnSpPr/>
      </xdr:nvCxnSpPr>
      <xdr:spPr>
        <a:xfrm>
          <a:off x="14592300" y="12375635"/>
          <a:ext cx="889000" cy="3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3" name="フローチャート : 判断 612"/>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4" name="テキスト ボックス 613"/>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31235</xdr:rowOff>
    </xdr:from>
    <xdr:to>
      <xdr:col>21</xdr:col>
      <xdr:colOff>161925</xdr:colOff>
      <xdr:row>72</xdr:row>
      <xdr:rowOff>43666</xdr:rowOff>
    </xdr:to>
    <xdr:cxnSp macro="">
      <xdr:nvCxnSpPr>
        <xdr:cNvPr id="615" name="直線コネクタ 614"/>
        <xdr:cNvCxnSpPr/>
      </xdr:nvCxnSpPr>
      <xdr:spPr>
        <a:xfrm flipV="1">
          <a:off x="13703300" y="12375635"/>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16" name="フローチャート : 判断 615"/>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17" name="テキスト ボックス 616"/>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15211</xdr:rowOff>
    </xdr:from>
    <xdr:to>
      <xdr:col>19</xdr:col>
      <xdr:colOff>644525</xdr:colOff>
      <xdr:row>72</xdr:row>
      <xdr:rowOff>43666</xdr:rowOff>
    </xdr:to>
    <xdr:cxnSp macro="">
      <xdr:nvCxnSpPr>
        <xdr:cNvPr id="618" name="直線コネクタ 617"/>
        <xdr:cNvCxnSpPr/>
      </xdr:nvCxnSpPr>
      <xdr:spPr>
        <a:xfrm>
          <a:off x="12814300" y="12359611"/>
          <a:ext cx="8890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19" name="フローチャート : 判断 618"/>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0" name="テキスト ボックス 619"/>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1" name="フローチャート : 判断 620"/>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2" name="テキスト ボックス 621"/>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33110</xdr:rowOff>
    </xdr:from>
    <xdr:to>
      <xdr:col>23</xdr:col>
      <xdr:colOff>568325</xdr:colOff>
      <xdr:row>72</xdr:row>
      <xdr:rowOff>134710</xdr:rowOff>
    </xdr:to>
    <xdr:sp macro="" textlink="">
      <xdr:nvSpPr>
        <xdr:cNvPr id="628" name="円/楕円 627"/>
        <xdr:cNvSpPr/>
      </xdr:nvSpPr>
      <xdr:spPr>
        <a:xfrm>
          <a:off x="16268700" y="123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55987</xdr:rowOff>
    </xdr:from>
    <xdr:ext cx="599010" cy="259045"/>
    <xdr:sp macro="" textlink="">
      <xdr:nvSpPr>
        <xdr:cNvPr id="629" name="公債費該当値テキスト"/>
        <xdr:cNvSpPr txBox="1"/>
      </xdr:nvSpPr>
      <xdr:spPr>
        <a:xfrm>
          <a:off x="16370300" y="122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111,625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19318</xdr:rowOff>
    </xdr:from>
    <xdr:to>
      <xdr:col>22</xdr:col>
      <xdr:colOff>415925</xdr:colOff>
      <xdr:row>72</xdr:row>
      <xdr:rowOff>120918</xdr:rowOff>
    </xdr:to>
    <xdr:sp macro="" textlink="">
      <xdr:nvSpPr>
        <xdr:cNvPr id="630" name="円/楕円 629"/>
        <xdr:cNvSpPr/>
      </xdr:nvSpPr>
      <xdr:spPr>
        <a:xfrm>
          <a:off x="15430500" y="1236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137445</xdr:rowOff>
    </xdr:from>
    <xdr:ext cx="599010" cy="259045"/>
    <xdr:sp macro="" textlink="">
      <xdr:nvSpPr>
        <xdr:cNvPr id="631" name="テキスト ボックス 630"/>
        <xdr:cNvSpPr txBox="1"/>
      </xdr:nvSpPr>
      <xdr:spPr>
        <a:xfrm>
          <a:off x="15181794" y="121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112,892</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151885</xdr:rowOff>
    </xdr:from>
    <xdr:to>
      <xdr:col>21</xdr:col>
      <xdr:colOff>212725</xdr:colOff>
      <xdr:row>72</xdr:row>
      <xdr:rowOff>82035</xdr:rowOff>
    </xdr:to>
    <xdr:sp macro="" textlink="">
      <xdr:nvSpPr>
        <xdr:cNvPr id="632" name="円/楕円 631"/>
        <xdr:cNvSpPr/>
      </xdr:nvSpPr>
      <xdr:spPr>
        <a:xfrm>
          <a:off x="14541500" y="123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98562</xdr:rowOff>
    </xdr:from>
    <xdr:ext cx="599010" cy="259045"/>
    <xdr:sp macro="" textlink="">
      <xdr:nvSpPr>
        <xdr:cNvPr id="633" name="テキスト ボックス 632"/>
        <xdr:cNvSpPr txBox="1"/>
      </xdr:nvSpPr>
      <xdr:spPr>
        <a:xfrm>
          <a:off x="14292794" y="121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116,464</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164316</xdr:rowOff>
    </xdr:from>
    <xdr:to>
      <xdr:col>20</xdr:col>
      <xdr:colOff>9525</xdr:colOff>
      <xdr:row>72</xdr:row>
      <xdr:rowOff>94466</xdr:rowOff>
    </xdr:to>
    <xdr:sp macro="" textlink="">
      <xdr:nvSpPr>
        <xdr:cNvPr id="634" name="円/楕円 633"/>
        <xdr:cNvSpPr/>
      </xdr:nvSpPr>
      <xdr:spPr>
        <a:xfrm>
          <a:off x="13652500" y="123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110993</xdr:rowOff>
    </xdr:from>
    <xdr:ext cx="599010" cy="259045"/>
    <xdr:sp macro="" textlink="">
      <xdr:nvSpPr>
        <xdr:cNvPr id="635" name="テキスト ボックス 634"/>
        <xdr:cNvSpPr txBox="1"/>
      </xdr:nvSpPr>
      <xdr:spPr>
        <a:xfrm>
          <a:off x="13403794" y="1211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135861</xdr:rowOff>
    </xdr:from>
    <xdr:to>
      <xdr:col>18</xdr:col>
      <xdr:colOff>492125</xdr:colOff>
      <xdr:row>72</xdr:row>
      <xdr:rowOff>66011</xdr:rowOff>
    </xdr:to>
    <xdr:sp macro="" textlink="">
      <xdr:nvSpPr>
        <xdr:cNvPr id="636" name="円/楕円 635"/>
        <xdr:cNvSpPr/>
      </xdr:nvSpPr>
      <xdr:spPr>
        <a:xfrm>
          <a:off x="12763500" y="123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82538</xdr:rowOff>
    </xdr:from>
    <xdr:ext cx="599010" cy="259045"/>
    <xdr:sp macro="" textlink="">
      <xdr:nvSpPr>
        <xdr:cNvPr id="637" name="テキスト ボックス 636"/>
        <xdr:cNvSpPr txBox="1"/>
      </xdr:nvSpPr>
      <xdr:spPr>
        <a:xfrm>
          <a:off x="12514794" y="1208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8" name="直線コネクタ 64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9" name="テキスト ボックス 64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0" name="直線コネクタ 64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1" name="テキスト ボックス 65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2" name="直線コネクタ 65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3" name="テキスト ボックス 65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4" name="直線コネクタ 65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5" name="テキスト ボックス 65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6" name="直線コネクタ 65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7" name="テキスト ボックス 65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8" name="直線コネクタ 65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9" name="テキスト ボックス 65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3" name="直線コネクタ 662"/>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4"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5" name="直線コネクタ 664"/>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66"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67" name="直線コネクタ 666"/>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82093</xdr:rowOff>
    </xdr:from>
    <xdr:to>
      <xdr:col>23</xdr:col>
      <xdr:colOff>517525</xdr:colOff>
      <xdr:row>97</xdr:row>
      <xdr:rowOff>93326</xdr:rowOff>
    </xdr:to>
    <xdr:cxnSp macro="">
      <xdr:nvCxnSpPr>
        <xdr:cNvPr id="668" name="直線コネクタ 667"/>
        <xdr:cNvCxnSpPr/>
      </xdr:nvCxnSpPr>
      <xdr:spPr>
        <a:xfrm>
          <a:off x="15481300" y="16541293"/>
          <a:ext cx="838200" cy="18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69" name="積立金平均値テキスト"/>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0" name="フローチャート : 判断 669"/>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82093</xdr:rowOff>
    </xdr:from>
    <xdr:to>
      <xdr:col>22</xdr:col>
      <xdr:colOff>365125</xdr:colOff>
      <xdr:row>98</xdr:row>
      <xdr:rowOff>61094</xdr:rowOff>
    </xdr:to>
    <xdr:cxnSp macro="">
      <xdr:nvCxnSpPr>
        <xdr:cNvPr id="671" name="直線コネクタ 670"/>
        <xdr:cNvCxnSpPr/>
      </xdr:nvCxnSpPr>
      <xdr:spPr>
        <a:xfrm flipV="1">
          <a:off x="14592300" y="16541293"/>
          <a:ext cx="889000" cy="3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2" name="フローチャート : 判断 671"/>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148055</xdr:rowOff>
    </xdr:from>
    <xdr:ext cx="534377" cy="259045"/>
    <xdr:sp macro="" textlink="">
      <xdr:nvSpPr>
        <xdr:cNvPr id="673" name="テキスト ボックス 672"/>
        <xdr:cNvSpPr txBox="1"/>
      </xdr:nvSpPr>
      <xdr:spPr>
        <a:xfrm>
          <a:off x="15214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28142</xdr:rowOff>
    </xdr:from>
    <xdr:to>
      <xdr:col>21</xdr:col>
      <xdr:colOff>161925</xdr:colOff>
      <xdr:row>98</xdr:row>
      <xdr:rowOff>61094</xdr:rowOff>
    </xdr:to>
    <xdr:cxnSp macro="">
      <xdr:nvCxnSpPr>
        <xdr:cNvPr id="674" name="直線コネクタ 673"/>
        <xdr:cNvCxnSpPr/>
      </xdr:nvCxnSpPr>
      <xdr:spPr>
        <a:xfrm>
          <a:off x="13703300" y="16487342"/>
          <a:ext cx="889000" cy="37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5" name="フローチャート : 判断 674"/>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95797</xdr:rowOff>
    </xdr:from>
    <xdr:ext cx="534377" cy="259045"/>
    <xdr:sp macro="" textlink="">
      <xdr:nvSpPr>
        <xdr:cNvPr id="676" name="テキスト ボックス 675"/>
        <xdr:cNvSpPr txBox="1"/>
      </xdr:nvSpPr>
      <xdr:spPr>
        <a:xfrm>
          <a:off x="14325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28142</xdr:rowOff>
    </xdr:from>
    <xdr:to>
      <xdr:col>19</xdr:col>
      <xdr:colOff>644525</xdr:colOff>
      <xdr:row>96</xdr:row>
      <xdr:rowOff>79268</xdr:rowOff>
    </xdr:to>
    <xdr:cxnSp macro="">
      <xdr:nvCxnSpPr>
        <xdr:cNvPr id="677" name="直線コネクタ 676"/>
        <xdr:cNvCxnSpPr/>
      </xdr:nvCxnSpPr>
      <xdr:spPr>
        <a:xfrm flipV="1">
          <a:off x="12814300" y="16487342"/>
          <a:ext cx="889000" cy="5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78" name="フローチャート : 判断 677"/>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79" name="テキスト ボックス 678"/>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0" name="フローチャート : 判断 679"/>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28726</xdr:rowOff>
    </xdr:from>
    <xdr:ext cx="534377" cy="259045"/>
    <xdr:sp macro="" textlink="">
      <xdr:nvSpPr>
        <xdr:cNvPr id="681" name="テキスト ボックス 680"/>
        <xdr:cNvSpPr txBox="1"/>
      </xdr:nvSpPr>
      <xdr:spPr>
        <a:xfrm>
          <a:off x="12547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42526</xdr:rowOff>
    </xdr:from>
    <xdr:to>
      <xdr:col>23</xdr:col>
      <xdr:colOff>568325</xdr:colOff>
      <xdr:row>97</xdr:row>
      <xdr:rowOff>144126</xdr:rowOff>
    </xdr:to>
    <xdr:sp macro="" textlink="">
      <xdr:nvSpPr>
        <xdr:cNvPr id="687" name="円/楕円 686"/>
        <xdr:cNvSpPr/>
      </xdr:nvSpPr>
      <xdr:spPr>
        <a:xfrm>
          <a:off x="16268700" y="166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20953</xdr:rowOff>
    </xdr:from>
    <xdr:ext cx="534377" cy="259045"/>
    <xdr:sp macro="" textlink="">
      <xdr:nvSpPr>
        <xdr:cNvPr id="688" name="積立金該当値テキスト"/>
        <xdr:cNvSpPr txBox="1"/>
      </xdr:nvSpPr>
      <xdr:spPr>
        <a:xfrm>
          <a:off x="16370300" y="166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21,340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31293</xdr:rowOff>
    </xdr:from>
    <xdr:to>
      <xdr:col>22</xdr:col>
      <xdr:colOff>415925</xdr:colOff>
      <xdr:row>96</xdr:row>
      <xdr:rowOff>132893</xdr:rowOff>
    </xdr:to>
    <xdr:sp macro="" textlink="">
      <xdr:nvSpPr>
        <xdr:cNvPr id="689" name="円/楕円 688"/>
        <xdr:cNvSpPr/>
      </xdr:nvSpPr>
      <xdr:spPr>
        <a:xfrm>
          <a:off x="15430500" y="164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149420</xdr:rowOff>
    </xdr:from>
    <xdr:ext cx="534377" cy="259045"/>
    <xdr:sp macro="" textlink="">
      <xdr:nvSpPr>
        <xdr:cNvPr id="690" name="テキスト ボックス 689"/>
        <xdr:cNvSpPr txBox="1"/>
      </xdr:nvSpPr>
      <xdr:spPr>
        <a:xfrm>
          <a:off x="15214111" y="162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10294</xdr:rowOff>
    </xdr:from>
    <xdr:to>
      <xdr:col>21</xdr:col>
      <xdr:colOff>212725</xdr:colOff>
      <xdr:row>98</xdr:row>
      <xdr:rowOff>111894</xdr:rowOff>
    </xdr:to>
    <xdr:sp macro="" textlink="">
      <xdr:nvSpPr>
        <xdr:cNvPr id="691" name="円/楕円 690"/>
        <xdr:cNvSpPr/>
      </xdr:nvSpPr>
      <xdr:spPr>
        <a:xfrm>
          <a:off x="14541500" y="168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103021</xdr:rowOff>
    </xdr:from>
    <xdr:ext cx="534377" cy="259045"/>
    <xdr:sp macro="" textlink="">
      <xdr:nvSpPr>
        <xdr:cNvPr id="692" name="テキスト ボックス 691"/>
        <xdr:cNvSpPr txBox="1"/>
      </xdr:nvSpPr>
      <xdr:spPr>
        <a:xfrm>
          <a:off x="14325111" y="169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148792</xdr:rowOff>
    </xdr:from>
    <xdr:to>
      <xdr:col>20</xdr:col>
      <xdr:colOff>9525</xdr:colOff>
      <xdr:row>96</xdr:row>
      <xdr:rowOff>78942</xdr:rowOff>
    </xdr:to>
    <xdr:sp macro="" textlink="">
      <xdr:nvSpPr>
        <xdr:cNvPr id="693" name="円/楕円 692"/>
        <xdr:cNvSpPr/>
      </xdr:nvSpPr>
      <xdr:spPr>
        <a:xfrm>
          <a:off x="13652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95469</xdr:rowOff>
    </xdr:from>
    <xdr:ext cx="534377" cy="259045"/>
    <xdr:sp macro="" textlink="">
      <xdr:nvSpPr>
        <xdr:cNvPr id="694" name="テキスト ボックス 693"/>
        <xdr:cNvSpPr txBox="1"/>
      </xdr:nvSpPr>
      <xdr:spPr>
        <a:xfrm>
          <a:off x="13436111"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28468</xdr:rowOff>
    </xdr:from>
    <xdr:to>
      <xdr:col>18</xdr:col>
      <xdr:colOff>492125</xdr:colOff>
      <xdr:row>96</xdr:row>
      <xdr:rowOff>130068</xdr:rowOff>
    </xdr:to>
    <xdr:sp macro="" textlink="">
      <xdr:nvSpPr>
        <xdr:cNvPr id="695" name="円/楕円 694"/>
        <xdr:cNvSpPr/>
      </xdr:nvSpPr>
      <xdr:spPr>
        <a:xfrm>
          <a:off x="12763500" y="1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146595</xdr:rowOff>
    </xdr:from>
    <xdr:ext cx="534377" cy="259045"/>
    <xdr:sp macro="" textlink="">
      <xdr:nvSpPr>
        <xdr:cNvPr id="696" name="テキスト ボックス 695"/>
        <xdr:cNvSpPr txBox="1"/>
      </xdr:nvSpPr>
      <xdr:spPr>
        <a:xfrm>
          <a:off x="12547111" y="162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6" name="テキスト ボックス 71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2" name="直線コネクタ 721"/>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5"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26" name="直線コネクタ 725"/>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163431</xdr:rowOff>
    </xdr:from>
    <xdr:to>
      <xdr:col>32</xdr:col>
      <xdr:colOff>187325</xdr:colOff>
      <xdr:row>36</xdr:row>
      <xdr:rowOff>100620</xdr:rowOff>
    </xdr:to>
    <xdr:cxnSp macro="">
      <xdr:nvCxnSpPr>
        <xdr:cNvPr id="727" name="直線コネクタ 726"/>
        <xdr:cNvCxnSpPr/>
      </xdr:nvCxnSpPr>
      <xdr:spPr>
        <a:xfrm flipV="1">
          <a:off x="21323300" y="6164181"/>
          <a:ext cx="838200" cy="10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122409</xdr:rowOff>
    </xdr:from>
    <xdr:ext cx="469744" cy="259045"/>
    <xdr:sp macro="" textlink="">
      <xdr:nvSpPr>
        <xdr:cNvPr id="728" name="投資及び出資金平均値テキスト"/>
        <xdr:cNvSpPr txBox="1"/>
      </xdr:nvSpPr>
      <xdr:spPr>
        <a:xfrm>
          <a:off x="22212300" y="64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29" name="フローチャート : 判断 728"/>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100620</xdr:rowOff>
    </xdr:from>
    <xdr:to>
      <xdr:col>31</xdr:col>
      <xdr:colOff>34925</xdr:colOff>
      <xdr:row>37</xdr:row>
      <xdr:rowOff>24311</xdr:rowOff>
    </xdr:to>
    <xdr:cxnSp macro="">
      <xdr:nvCxnSpPr>
        <xdr:cNvPr id="730" name="直線コネクタ 729"/>
        <xdr:cNvCxnSpPr/>
      </xdr:nvCxnSpPr>
      <xdr:spPr>
        <a:xfrm flipV="1">
          <a:off x="20434300" y="6272820"/>
          <a:ext cx="889000" cy="9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1" name="フローチャート : 判断 730"/>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92691</xdr:rowOff>
    </xdr:from>
    <xdr:ext cx="469744" cy="259045"/>
    <xdr:sp macro="" textlink="">
      <xdr:nvSpPr>
        <xdr:cNvPr id="732" name="テキスト ボックス 731"/>
        <xdr:cNvSpPr txBox="1"/>
      </xdr:nvSpPr>
      <xdr:spPr>
        <a:xfrm>
          <a:off x="21088427"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23332</xdr:rowOff>
    </xdr:from>
    <xdr:to>
      <xdr:col>29</xdr:col>
      <xdr:colOff>517525</xdr:colOff>
      <xdr:row>37</xdr:row>
      <xdr:rowOff>24311</xdr:rowOff>
    </xdr:to>
    <xdr:cxnSp macro="">
      <xdr:nvCxnSpPr>
        <xdr:cNvPr id="733" name="直線コネクタ 732"/>
        <xdr:cNvCxnSpPr/>
      </xdr:nvCxnSpPr>
      <xdr:spPr>
        <a:xfrm>
          <a:off x="19545300" y="5509732"/>
          <a:ext cx="889000" cy="8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4" name="フローチャート : 判断 733"/>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117401</xdr:rowOff>
    </xdr:from>
    <xdr:ext cx="469744" cy="259045"/>
    <xdr:sp macro="" textlink="">
      <xdr:nvSpPr>
        <xdr:cNvPr id="735" name="テキスト ボックス 734"/>
        <xdr:cNvSpPr txBox="1"/>
      </xdr:nvSpPr>
      <xdr:spPr>
        <a:xfrm>
          <a:off x="201994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32802</xdr:rowOff>
    </xdr:from>
    <xdr:to>
      <xdr:col>28</xdr:col>
      <xdr:colOff>314325</xdr:colOff>
      <xdr:row>32</xdr:row>
      <xdr:rowOff>23332</xdr:rowOff>
    </xdr:to>
    <xdr:cxnSp macro="">
      <xdr:nvCxnSpPr>
        <xdr:cNvPr id="736" name="直線コネクタ 735"/>
        <xdr:cNvCxnSpPr/>
      </xdr:nvCxnSpPr>
      <xdr:spPr>
        <a:xfrm>
          <a:off x="18656300" y="5347752"/>
          <a:ext cx="889000" cy="16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37" name="フローチャート : 判断 736"/>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52196</xdr:rowOff>
    </xdr:from>
    <xdr:ext cx="469744" cy="259045"/>
    <xdr:sp macro="" textlink="">
      <xdr:nvSpPr>
        <xdr:cNvPr id="738" name="テキスト ボックス 737"/>
        <xdr:cNvSpPr txBox="1"/>
      </xdr:nvSpPr>
      <xdr:spPr>
        <a:xfrm>
          <a:off x="19310427" y="65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39" name="フローチャート : 判断 738"/>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61884</xdr:rowOff>
    </xdr:from>
    <xdr:ext cx="469744" cy="259045"/>
    <xdr:sp macro="" textlink="">
      <xdr:nvSpPr>
        <xdr:cNvPr id="740" name="テキスト ボックス 739"/>
        <xdr:cNvSpPr txBox="1"/>
      </xdr:nvSpPr>
      <xdr:spPr>
        <a:xfrm>
          <a:off x="18421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112631</xdr:rowOff>
    </xdr:from>
    <xdr:to>
      <xdr:col>32</xdr:col>
      <xdr:colOff>238125</xdr:colOff>
      <xdr:row>36</xdr:row>
      <xdr:rowOff>42781</xdr:rowOff>
    </xdr:to>
    <xdr:sp macro="" textlink="">
      <xdr:nvSpPr>
        <xdr:cNvPr id="746" name="円/楕円 745"/>
        <xdr:cNvSpPr/>
      </xdr:nvSpPr>
      <xdr:spPr>
        <a:xfrm>
          <a:off x="22110700" y="61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135508</xdr:rowOff>
    </xdr:from>
    <xdr:ext cx="469744" cy="259045"/>
    <xdr:sp macro="" textlink="">
      <xdr:nvSpPr>
        <xdr:cNvPr id="747" name="投資及び出資金該当値テキスト"/>
        <xdr:cNvSpPr txBox="1"/>
      </xdr:nvSpPr>
      <xdr:spPr>
        <a:xfrm>
          <a:off x="22212300"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49820</xdr:rowOff>
    </xdr:from>
    <xdr:to>
      <xdr:col>31</xdr:col>
      <xdr:colOff>85725</xdr:colOff>
      <xdr:row>36</xdr:row>
      <xdr:rowOff>151420</xdr:rowOff>
    </xdr:to>
    <xdr:sp macro="" textlink="">
      <xdr:nvSpPr>
        <xdr:cNvPr id="748" name="円/楕円 747"/>
        <xdr:cNvSpPr/>
      </xdr:nvSpPr>
      <xdr:spPr>
        <a:xfrm>
          <a:off x="21272500" y="62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167947</xdr:rowOff>
    </xdr:from>
    <xdr:ext cx="469744" cy="259045"/>
    <xdr:sp macro="" textlink="">
      <xdr:nvSpPr>
        <xdr:cNvPr id="749" name="テキスト ボックス 748"/>
        <xdr:cNvSpPr txBox="1"/>
      </xdr:nvSpPr>
      <xdr:spPr>
        <a:xfrm>
          <a:off x="21088427" y="599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144961</xdr:rowOff>
    </xdr:from>
    <xdr:to>
      <xdr:col>29</xdr:col>
      <xdr:colOff>568325</xdr:colOff>
      <xdr:row>37</xdr:row>
      <xdr:rowOff>75111</xdr:rowOff>
    </xdr:to>
    <xdr:sp macro="" textlink="">
      <xdr:nvSpPr>
        <xdr:cNvPr id="750" name="円/楕円 749"/>
        <xdr:cNvSpPr/>
      </xdr:nvSpPr>
      <xdr:spPr>
        <a:xfrm>
          <a:off x="20383500" y="63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91638</xdr:rowOff>
    </xdr:from>
    <xdr:ext cx="469744" cy="259045"/>
    <xdr:sp macro="" textlink="">
      <xdr:nvSpPr>
        <xdr:cNvPr id="751" name="テキスト ボックス 750"/>
        <xdr:cNvSpPr txBox="1"/>
      </xdr:nvSpPr>
      <xdr:spPr>
        <a:xfrm>
          <a:off x="20199427" y="60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143982</xdr:rowOff>
    </xdr:from>
    <xdr:to>
      <xdr:col>28</xdr:col>
      <xdr:colOff>365125</xdr:colOff>
      <xdr:row>32</xdr:row>
      <xdr:rowOff>74132</xdr:rowOff>
    </xdr:to>
    <xdr:sp macro="" textlink="">
      <xdr:nvSpPr>
        <xdr:cNvPr id="752" name="円/楕円 751"/>
        <xdr:cNvSpPr/>
      </xdr:nvSpPr>
      <xdr:spPr>
        <a:xfrm>
          <a:off x="19494500" y="54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90659</xdr:rowOff>
    </xdr:from>
    <xdr:ext cx="534377" cy="259045"/>
    <xdr:sp macro="" textlink="">
      <xdr:nvSpPr>
        <xdr:cNvPr id="753" name="テキスト ボックス 752"/>
        <xdr:cNvSpPr txBox="1"/>
      </xdr:nvSpPr>
      <xdr:spPr>
        <a:xfrm>
          <a:off x="19278111" y="52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11,719</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153452</xdr:rowOff>
    </xdr:from>
    <xdr:to>
      <xdr:col>27</xdr:col>
      <xdr:colOff>161925</xdr:colOff>
      <xdr:row>31</xdr:row>
      <xdr:rowOff>83602</xdr:rowOff>
    </xdr:to>
    <xdr:sp macro="" textlink="">
      <xdr:nvSpPr>
        <xdr:cNvPr id="754" name="円/楕円 753"/>
        <xdr:cNvSpPr/>
      </xdr:nvSpPr>
      <xdr:spPr>
        <a:xfrm>
          <a:off x="18605500" y="52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100129</xdr:rowOff>
    </xdr:from>
    <xdr:ext cx="534377" cy="259045"/>
    <xdr:sp macro="" textlink="">
      <xdr:nvSpPr>
        <xdr:cNvPr id="755" name="テキスト ボックス 754"/>
        <xdr:cNvSpPr txBox="1"/>
      </xdr:nvSpPr>
      <xdr:spPr>
        <a:xfrm>
          <a:off x="18389111" y="50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77" name="直線コネクタ 776"/>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0"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1" name="直線コネクタ 780"/>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105090</xdr:rowOff>
    </xdr:from>
    <xdr:to>
      <xdr:col>32</xdr:col>
      <xdr:colOff>187325</xdr:colOff>
      <xdr:row>58</xdr:row>
      <xdr:rowOff>105730</xdr:rowOff>
    </xdr:to>
    <xdr:cxnSp macro="">
      <xdr:nvCxnSpPr>
        <xdr:cNvPr id="782" name="直線コネクタ 781"/>
        <xdr:cNvCxnSpPr/>
      </xdr:nvCxnSpPr>
      <xdr:spPr>
        <a:xfrm>
          <a:off x="21323300" y="10049190"/>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3"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4" name="フローチャート : 判断 783"/>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105090</xdr:rowOff>
    </xdr:from>
    <xdr:to>
      <xdr:col>31</xdr:col>
      <xdr:colOff>34925</xdr:colOff>
      <xdr:row>58</xdr:row>
      <xdr:rowOff>107833</xdr:rowOff>
    </xdr:to>
    <xdr:cxnSp macro="">
      <xdr:nvCxnSpPr>
        <xdr:cNvPr id="785" name="直線コネクタ 784"/>
        <xdr:cNvCxnSpPr/>
      </xdr:nvCxnSpPr>
      <xdr:spPr>
        <a:xfrm flipV="1">
          <a:off x="20434300" y="1004919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86" name="フローチャート : 判断 785"/>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87" name="テキスト ボックス 786"/>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98003</xdr:rowOff>
    </xdr:from>
    <xdr:to>
      <xdr:col>29</xdr:col>
      <xdr:colOff>517525</xdr:colOff>
      <xdr:row>58</xdr:row>
      <xdr:rowOff>107833</xdr:rowOff>
    </xdr:to>
    <xdr:cxnSp macro="">
      <xdr:nvCxnSpPr>
        <xdr:cNvPr id="788" name="直線コネクタ 787"/>
        <xdr:cNvCxnSpPr/>
      </xdr:nvCxnSpPr>
      <xdr:spPr>
        <a:xfrm>
          <a:off x="19545300" y="1004210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89" name="フローチャート : 判断 788"/>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0" name="テキスト ボックス 789"/>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98003</xdr:rowOff>
    </xdr:from>
    <xdr:to>
      <xdr:col>28</xdr:col>
      <xdr:colOff>314325</xdr:colOff>
      <xdr:row>58</xdr:row>
      <xdr:rowOff>116794</xdr:rowOff>
    </xdr:to>
    <xdr:cxnSp macro="">
      <xdr:nvCxnSpPr>
        <xdr:cNvPr id="791" name="直線コネクタ 790"/>
        <xdr:cNvCxnSpPr/>
      </xdr:nvCxnSpPr>
      <xdr:spPr>
        <a:xfrm flipV="1">
          <a:off x="18656300" y="10042103"/>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2" name="フローチャート : 判断 791"/>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3" name="テキスト ボックス 792"/>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4" name="フローチャート : 判断 793"/>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5" name="テキスト ボックス 794"/>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54930</xdr:rowOff>
    </xdr:from>
    <xdr:to>
      <xdr:col>32</xdr:col>
      <xdr:colOff>238125</xdr:colOff>
      <xdr:row>58</xdr:row>
      <xdr:rowOff>156530</xdr:rowOff>
    </xdr:to>
    <xdr:sp macro="" textlink="">
      <xdr:nvSpPr>
        <xdr:cNvPr id="801" name="円/楕円 800"/>
        <xdr:cNvSpPr/>
      </xdr:nvSpPr>
      <xdr:spPr>
        <a:xfrm>
          <a:off x="22110700" y="99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141307</xdr:rowOff>
    </xdr:from>
    <xdr:ext cx="378565" cy="259045"/>
    <xdr:sp macro="" textlink="">
      <xdr:nvSpPr>
        <xdr:cNvPr id="802" name="貸付金該当値テキスト"/>
        <xdr:cNvSpPr txBox="1"/>
      </xdr:nvSpPr>
      <xdr:spPr>
        <a:xfrm>
          <a:off x="22212300" y="991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54290</xdr:rowOff>
    </xdr:from>
    <xdr:to>
      <xdr:col>31</xdr:col>
      <xdr:colOff>85725</xdr:colOff>
      <xdr:row>58</xdr:row>
      <xdr:rowOff>155890</xdr:rowOff>
    </xdr:to>
    <xdr:sp macro="" textlink="">
      <xdr:nvSpPr>
        <xdr:cNvPr id="803" name="円/楕円 802"/>
        <xdr:cNvSpPr/>
      </xdr:nvSpPr>
      <xdr:spPr>
        <a:xfrm>
          <a:off x="21272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147017</xdr:rowOff>
    </xdr:from>
    <xdr:ext cx="378565" cy="259045"/>
    <xdr:sp macro="" textlink="">
      <xdr:nvSpPr>
        <xdr:cNvPr id="804" name="テキスト ボックス 803"/>
        <xdr:cNvSpPr txBox="1"/>
      </xdr:nvSpPr>
      <xdr:spPr>
        <a:xfrm>
          <a:off x="21134017" y="10091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57033</xdr:rowOff>
    </xdr:from>
    <xdr:to>
      <xdr:col>29</xdr:col>
      <xdr:colOff>568325</xdr:colOff>
      <xdr:row>58</xdr:row>
      <xdr:rowOff>158633</xdr:rowOff>
    </xdr:to>
    <xdr:sp macro="" textlink="">
      <xdr:nvSpPr>
        <xdr:cNvPr id="805" name="円/楕円 804"/>
        <xdr:cNvSpPr/>
      </xdr:nvSpPr>
      <xdr:spPr>
        <a:xfrm>
          <a:off x="20383500" y="100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149760</xdr:rowOff>
    </xdr:from>
    <xdr:ext cx="378565" cy="259045"/>
    <xdr:sp macro="" textlink="">
      <xdr:nvSpPr>
        <xdr:cNvPr id="806" name="テキスト ボックス 805"/>
        <xdr:cNvSpPr txBox="1"/>
      </xdr:nvSpPr>
      <xdr:spPr>
        <a:xfrm>
          <a:off x="20245017" y="10093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47203</xdr:rowOff>
    </xdr:from>
    <xdr:to>
      <xdr:col>28</xdr:col>
      <xdr:colOff>365125</xdr:colOff>
      <xdr:row>58</xdr:row>
      <xdr:rowOff>148803</xdr:rowOff>
    </xdr:to>
    <xdr:sp macro="" textlink="">
      <xdr:nvSpPr>
        <xdr:cNvPr id="807" name="円/楕円 806"/>
        <xdr:cNvSpPr/>
      </xdr:nvSpPr>
      <xdr:spPr>
        <a:xfrm>
          <a:off x="19494500" y="99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139930</xdr:rowOff>
    </xdr:from>
    <xdr:ext cx="378565" cy="259045"/>
    <xdr:sp macro="" textlink="">
      <xdr:nvSpPr>
        <xdr:cNvPr id="808" name="テキスト ボックス 807"/>
        <xdr:cNvSpPr txBox="1"/>
      </xdr:nvSpPr>
      <xdr:spPr>
        <a:xfrm>
          <a:off x="19356017" y="1008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65994</xdr:rowOff>
    </xdr:from>
    <xdr:to>
      <xdr:col>27</xdr:col>
      <xdr:colOff>161925</xdr:colOff>
      <xdr:row>58</xdr:row>
      <xdr:rowOff>167594</xdr:rowOff>
    </xdr:to>
    <xdr:sp macro="" textlink="">
      <xdr:nvSpPr>
        <xdr:cNvPr id="809" name="円/楕円 808"/>
        <xdr:cNvSpPr/>
      </xdr:nvSpPr>
      <xdr:spPr>
        <a:xfrm>
          <a:off x="18605500" y="100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158721</xdr:rowOff>
    </xdr:from>
    <xdr:ext cx="378565" cy="259045"/>
    <xdr:sp macro="" textlink="">
      <xdr:nvSpPr>
        <xdr:cNvPr id="810" name="テキスト ボックス 809"/>
        <xdr:cNvSpPr txBox="1"/>
      </xdr:nvSpPr>
      <xdr:spPr>
        <a:xfrm>
          <a:off x="18467017" y="1010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1" name="テキスト ボックス 82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2" name="直線コネクタ 82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3" name="テキスト ボックス 82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4" name="直線コネクタ 82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5" name="テキスト ボックス 82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6" name="直線コネクタ 82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7" name="テキスト ボックス 82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8" name="直線コネクタ 82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9" name="テキスト ボックス 82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0" name="直線コネクタ 82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1" name="テキスト ボックス 83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2" name="直線コネクタ 83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3" name="テキスト ボックス 83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37" name="直線コネクタ 836"/>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38"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39" name="直線コネクタ 838"/>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0"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1" name="直線コネクタ 840"/>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41630</xdr:rowOff>
    </xdr:from>
    <xdr:to>
      <xdr:col>32</xdr:col>
      <xdr:colOff>187325</xdr:colOff>
      <xdr:row>76</xdr:row>
      <xdr:rowOff>104479</xdr:rowOff>
    </xdr:to>
    <xdr:cxnSp macro="">
      <xdr:nvCxnSpPr>
        <xdr:cNvPr id="842" name="直線コネクタ 841"/>
        <xdr:cNvCxnSpPr/>
      </xdr:nvCxnSpPr>
      <xdr:spPr>
        <a:xfrm flipV="1">
          <a:off x="21323300" y="13071830"/>
          <a:ext cx="838200" cy="6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3" name="繰出金平均値テキスト"/>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4" name="フローチャート : 判断 843"/>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46317</xdr:rowOff>
    </xdr:from>
    <xdr:to>
      <xdr:col>31</xdr:col>
      <xdr:colOff>34925</xdr:colOff>
      <xdr:row>76</xdr:row>
      <xdr:rowOff>104479</xdr:rowOff>
    </xdr:to>
    <xdr:cxnSp macro="">
      <xdr:nvCxnSpPr>
        <xdr:cNvPr id="845" name="直線コネクタ 844"/>
        <xdr:cNvCxnSpPr/>
      </xdr:nvCxnSpPr>
      <xdr:spPr>
        <a:xfrm>
          <a:off x="20434300" y="13076517"/>
          <a:ext cx="8890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46" name="フローチャート : 判断 845"/>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152016</xdr:rowOff>
    </xdr:from>
    <xdr:ext cx="534377" cy="259045"/>
    <xdr:sp macro="" textlink="">
      <xdr:nvSpPr>
        <xdr:cNvPr id="847" name="テキスト ボックス 846"/>
        <xdr:cNvSpPr txBox="1"/>
      </xdr:nvSpPr>
      <xdr:spPr>
        <a:xfrm>
          <a:off x="21056111" y="128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16484</xdr:rowOff>
    </xdr:from>
    <xdr:to>
      <xdr:col>29</xdr:col>
      <xdr:colOff>517525</xdr:colOff>
      <xdr:row>76</xdr:row>
      <xdr:rowOff>46317</xdr:rowOff>
    </xdr:to>
    <xdr:cxnSp macro="">
      <xdr:nvCxnSpPr>
        <xdr:cNvPr id="848" name="直線コネクタ 847"/>
        <xdr:cNvCxnSpPr/>
      </xdr:nvCxnSpPr>
      <xdr:spPr>
        <a:xfrm>
          <a:off x="19545300" y="13046684"/>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49" name="フローチャート : 判断 848"/>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0" name="テキスト ボックス 849"/>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16484</xdr:rowOff>
    </xdr:from>
    <xdr:to>
      <xdr:col>28</xdr:col>
      <xdr:colOff>314325</xdr:colOff>
      <xdr:row>76</xdr:row>
      <xdr:rowOff>80313</xdr:rowOff>
    </xdr:to>
    <xdr:cxnSp macro="">
      <xdr:nvCxnSpPr>
        <xdr:cNvPr id="851" name="直線コネクタ 850"/>
        <xdr:cNvCxnSpPr/>
      </xdr:nvCxnSpPr>
      <xdr:spPr>
        <a:xfrm flipV="1">
          <a:off x="18656300" y="13046684"/>
          <a:ext cx="889000" cy="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2" name="フローチャート : 判断 851"/>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29836</xdr:rowOff>
    </xdr:from>
    <xdr:ext cx="534377" cy="259045"/>
    <xdr:sp macro="" textlink="">
      <xdr:nvSpPr>
        <xdr:cNvPr id="853" name="テキスト ボックス 852"/>
        <xdr:cNvSpPr txBox="1"/>
      </xdr:nvSpPr>
      <xdr:spPr>
        <a:xfrm>
          <a:off x="19278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4" name="フローチャート : 判断 853"/>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59554</xdr:rowOff>
    </xdr:from>
    <xdr:ext cx="534377" cy="259045"/>
    <xdr:sp macro="" textlink="">
      <xdr:nvSpPr>
        <xdr:cNvPr id="855" name="テキスト ボックス 854"/>
        <xdr:cNvSpPr txBox="1"/>
      </xdr:nvSpPr>
      <xdr:spPr>
        <a:xfrm>
          <a:off x="18389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162280</xdr:rowOff>
    </xdr:from>
    <xdr:to>
      <xdr:col>32</xdr:col>
      <xdr:colOff>238125</xdr:colOff>
      <xdr:row>76</xdr:row>
      <xdr:rowOff>92430</xdr:rowOff>
    </xdr:to>
    <xdr:sp macro="" textlink="">
      <xdr:nvSpPr>
        <xdr:cNvPr id="861" name="円/楕円 860"/>
        <xdr:cNvSpPr/>
      </xdr:nvSpPr>
      <xdr:spPr>
        <a:xfrm>
          <a:off x="22110700" y="130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13708</xdr:rowOff>
    </xdr:from>
    <xdr:ext cx="534377" cy="259045"/>
    <xdr:sp macro="" textlink="">
      <xdr:nvSpPr>
        <xdr:cNvPr id="862" name="繰出金該当値テキスト"/>
        <xdr:cNvSpPr txBox="1"/>
      </xdr:nvSpPr>
      <xdr:spPr>
        <a:xfrm>
          <a:off x="22212300" y="128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75,006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53679</xdr:rowOff>
    </xdr:from>
    <xdr:to>
      <xdr:col>31</xdr:col>
      <xdr:colOff>85725</xdr:colOff>
      <xdr:row>76</xdr:row>
      <xdr:rowOff>155279</xdr:rowOff>
    </xdr:to>
    <xdr:sp macro="" textlink="">
      <xdr:nvSpPr>
        <xdr:cNvPr id="863" name="円/楕円 862"/>
        <xdr:cNvSpPr/>
      </xdr:nvSpPr>
      <xdr:spPr>
        <a:xfrm>
          <a:off x="21272500" y="130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146406</xdr:rowOff>
    </xdr:from>
    <xdr:ext cx="534377" cy="259045"/>
    <xdr:sp macro="" textlink="">
      <xdr:nvSpPr>
        <xdr:cNvPr id="864" name="テキスト ボックス 863"/>
        <xdr:cNvSpPr txBox="1"/>
      </xdr:nvSpPr>
      <xdr:spPr>
        <a:xfrm>
          <a:off x="21056111" y="1317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166967</xdr:rowOff>
    </xdr:from>
    <xdr:to>
      <xdr:col>29</xdr:col>
      <xdr:colOff>568325</xdr:colOff>
      <xdr:row>76</xdr:row>
      <xdr:rowOff>97117</xdr:rowOff>
    </xdr:to>
    <xdr:sp macro="" textlink="">
      <xdr:nvSpPr>
        <xdr:cNvPr id="865" name="円/楕円 864"/>
        <xdr:cNvSpPr/>
      </xdr:nvSpPr>
      <xdr:spPr>
        <a:xfrm>
          <a:off x="20383500" y="13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113644</xdr:rowOff>
    </xdr:from>
    <xdr:ext cx="534377" cy="259045"/>
    <xdr:sp macro="" textlink="">
      <xdr:nvSpPr>
        <xdr:cNvPr id="866" name="テキスト ボックス 865"/>
        <xdr:cNvSpPr txBox="1"/>
      </xdr:nvSpPr>
      <xdr:spPr>
        <a:xfrm>
          <a:off x="20167111" y="128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137134</xdr:rowOff>
    </xdr:from>
    <xdr:to>
      <xdr:col>28</xdr:col>
      <xdr:colOff>365125</xdr:colOff>
      <xdr:row>76</xdr:row>
      <xdr:rowOff>67284</xdr:rowOff>
    </xdr:to>
    <xdr:sp macro="" textlink="">
      <xdr:nvSpPr>
        <xdr:cNvPr id="867" name="円/楕円 866"/>
        <xdr:cNvSpPr/>
      </xdr:nvSpPr>
      <xdr:spPr>
        <a:xfrm>
          <a:off x="19494500" y="129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83811</xdr:rowOff>
    </xdr:from>
    <xdr:ext cx="534377" cy="259045"/>
    <xdr:sp macro="" textlink="">
      <xdr:nvSpPr>
        <xdr:cNvPr id="868" name="テキスト ボックス 867"/>
        <xdr:cNvSpPr txBox="1"/>
      </xdr:nvSpPr>
      <xdr:spPr>
        <a:xfrm>
          <a:off x="19278111" y="127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76,546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29513</xdr:rowOff>
    </xdr:from>
    <xdr:to>
      <xdr:col>27</xdr:col>
      <xdr:colOff>161925</xdr:colOff>
      <xdr:row>76</xdr:row>
      <xdr:rowOff>131113</xdr:rowOff>
    </xdr:to>
    <xdr:sp macro="" textlink="">
      <xdr:nvSpPr>
        <xdr:cNvPr id="869" name="円/楕円 868"/>
        <xdr:cNvSpPr/>
      </xdr:nvSpPr>
      <xdr:spPr>
        <a:xfrm>
          <a:off x="18605500" y="130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147640</xdr:rowOff>
    </xdr:from>
    <xdr:ext cx="534377" cy="259045"/>
    <xdr:sp macro="" textlink="">
      <xdr:nvSpPr>
        <xdr:cNvPr id="870" name="テキスト ボックス 869"/>
        <xdr:cNvSpPr txBox="1"/>
      </xdr:nvSpPr>
      <xdr:spPr>
        <a:xfrm>
          <a:off x="18389111" y="128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維持補修費・普通建設事業費において、類似団体及び全国平均と比較して一人当たりコストが高い状況となっています。</a:t>
          </a:r>
          <a:endParaRPr lang="ja-JP" altLang="ja-JP" sz="1200">
            <a:effectLst/>
          </a:endParaRPr>
        </a:p>
        <a:p>
          <a:r>
            <a:rPr kumimoji="1" lang="ja-JP" altLang="ja-JP" sz="1200">
              <a:solidFill>
                <a:schemeClr val="dk1"/>
              </a:solidFill>
              <a:effectLst/>
              <a:latin typeface="+mn-lt"/>
              <a:ea typeface="+mn-ea"/>
              <a:cs typeface="+mn-cs"/>
            </a:rPr>
            <a:t>　主な要因として、広大な行政面積を有している特異な地域性から、道路・義務教育施設の維持補修や更新に係る経費が多額であることがあげられます。</a:t>
          </a:r>
          <a:endParaRPr lang="ja-JP" altLang="ja-JP" sz="1200">
            <a:effectLst/>
          </a:endParaRPr>
        </a:p>
        <a:p>
          <a:r>
            <a:rPr kumimoji="1" lang="ja-JP" altLang="ja-JP" sz="1200">
              <a:solidFill>
                <a:schemeClr val="dk1"/>
              </a:solidFill>
              <a:effectLst/>
              <a:latin typeface="+mn-lt"/>
              <a:ea typeface="+mn-ea"/>
              <a:cs typeface="+mn-cs"/>
            </a:rPr>
            <a:t>　公債費については、一人当たり</a:t>
          </a:r>
          <a:r>
            <a:rPr kumimoji="1" lang="en-US" altLang="ja-JP" sz="1200">
              <a:solidFill>
                <a:schemeClr val="dk1"/>
              </a:solidFill>
              <a:effectLst/>
              <a:latin typeface="+mn-lt"/>
              <a:ea typeface="+mn-ea"/>
              <a:cs typeface="+mn-cs"/>
            </a:rPr>
            <a:t>111,625</a:t>
          </a:r>
          <a:r>
            <a:rPr kumimoji="1" lang="ja-JP" altLang="ja-JP" sz="1200">
              <a:solidFill>
                <a:schemeClr val="dk1"/>
              </a:solidFill>
              <a:effectLst/>
              <a:latin typeface="+mn-lt"/>
              <a:ea typeface="+mn-ea"/>
              <a:cs typeface="+mn-cs"/>
            </a:rPr>
            <a:t>円となっており、各平均と比べると高い水準になっていますが、起債償還金のピークを超えたことや起債発行額の抑制等により、今後は減少が見込まれます。</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15,497
15,251
1,319.63
18,705,744
18,634,240
65,744
9,557,106
15,819,483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52.1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29210</xdr:rowOff>
    </xdr:from>
    <xdr:to>
      <xdr:col>6</xdr:col>
      <xdr:colOff>511175</xdr:colOff>
      <xdr:row>31</xdr:row>
      <xdr:rowOff>148463</xdr:rowOff>
    </xdr:to>
    <xdr:cxnSp macro="">
      <xdr:nvCxnSpPr>
        <xdr:cNvPr id="61" name="直線コネクタ 60"/>
        <xdr:cNvCxnSpPr/>
      </xdr:nvCxnSpPr>
      <xdr:spPr>
        <a:xfrm>
          <a:off x="3797300" y="5344160"/>
          <a:ext cx="8382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29210</xdr:rowOff>
    </xdr:from>
    <xdr:to>
      <xdr:col>5</xdr:col>
      <xdr:colOff>358775</xdr:colOff>
      <xdr:row>32</xdr:row>
      <xdr:rowOff>136271</xdr:rowOff>
    </xdr:to>
    <xdr:cxnSp macro="">
      <xdr:nvCxnSpPr>
        <xdr:cNvPr id="64" name="直線コネクタ 63"/>
        <xdr:cNvCxnSpPr/>
      </xdr:nvCxnSpPr>
      <xdr:spPr>
        <a:xfrm flipV="1">
          <a:off x="2908300" y="5344160"/>
          <a:ext cx="889000" cy="27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136271</xdr:rowOff>
    </xdr:from>
    <xdr:to>
      <xdr:col>4</xdr:col>
      <xdr:colOff>155575</xdr:colOff>
      <xdr:row>33</xdr:row>
      <xdr:rowOff>20828</xdr:rowOff>
    </xdr:to>
    <xdr:cxnSp macro="">
      <xdr:nvCxnSpPr>
        <xdr:cNvPr id="67" name="直線コネクタ 66"/>
        <xdr:cNvCxnSpPr/>
      </xdr:nvCxnSpPr>
      <xdr:spPr>
        <a:xfrm flipV="1">
          <a:off x="2019300" y="5622671"/>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155719</xdr:rowOff>
    </xdr:from>
    <xdr:ext cx="469744" cy="259045"/>
    <xdr:sp macro="" textlink="">
      <xdr:nvSpPr>
        <xdr:cNvPr id="69" name="テキスト ボックス 68"/>
        <xdr:cNvSpPr txBox="1"/>
      </xdr:nvSpPr>
      <xdr:spPr>
        <a:xfrm>
          <a:off x="2673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163322</xdr:rowOff>
    </xdr:from>
    <xdr:to>
      <xdr:col>2</xdr:col>
      <xdr:colOff>638175</xdr:colOff>
      <xdr:row>33</xdr:row>
      <xdr:rowOff>20828</xdr:rowOff>
    </xdr:to>
    <xdr:cxnSp macro="">
      <xdr:nvCxnSpPr>
        <xdr:cNvPr id="70" name="直線コネクタ 69"/>
        <xdr:cNvCxnSpPr/>
      </xdr:nvCxnSpPr>
      <xdr:spPr>
        <a:xfrm>
          <a:off x="1130300" y="5478272"/>
          <a:ext cx="8890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29608</xdr:rowOff>
    </xdr:from>
    <xdr:ext cx="469744" cy="259045"/>
    <xdr:sp macro="" textlink="">
      <xdr:nvSpPr>
        <xdr:cNvPr id="72" name="テキスト ボックス 71"/>
        <xdr:cNvSpPr txBox="1"/>
      </xdr:nvSpPr>
      <xdr:spPr>
        <a:xfrm>
          <a:off x="1784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97663</xdr:rowOff>
    </xdr:from>
    <xdr:to>
      <xdr:col>6</xdr:col>
      <xdr:colOff>561975</xdr:colOff>
      <xdr:row>32</xdr:row>
      <xdr:rowOff>27813</xdr:rowOff>
    </xdr:to>
    <xdr:sp macro="" textlink="">
      <xdr:nvSpPr>
        <xdr:cNvPr id="80" name="円/楕円 79"/>
        <xdr:cNvSpPr/>
      </xdr:nvSpPr>
      <xdr:spPr>
        <a:xfrm>
          <a:off x="4584700" y="5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120540</xdr:rowOff>
    </xdr:from>
    <xdr:ext cx="469744" cy="259045"/>
    <xdr:sp macro="" textlink="">
      <xdr:nvSpPr>
        <xdr:cNvPr id="81" name="議会費該当値テキスト"/>
        <xdr:cNvSpPr txBox="1"/>
      </xdr:nvSpPr>
      <xdr:spPr>
        <a:xfrm>
          <a:off x="4686300" y="52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149860</xdr:rowOff>
    </xdr:from>
    <xdr:to>
      <xdr:col>5</xdr:col>
      <xdr:colOff>409575</xdr:colOff>
      <xdr:row>31</xdr:row>
      <xdr:rowOff>80010</xdr:rowOff>
    </xdr:to>
    <xdr:sp macro="" textlink="">
      <xdr:nvSpPr>
        <xdr:cNvPr id="82" name="円/楕円 81"/>
        <xdr:cNvSpPr/>
      </xdr:nvSpPr>
      <xdr:spPr>
        <a:xfrm>
          <a:off x="3746500" y="52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96537</xdr:rowOff>
    </xdr:from>
    <xdr:ext cx="469744" cy="259045"/>
    <xdr:sp macro="" textlink="">
      <xdr:nvSpPr>
        <xdr:cNvPr id="83" name="テキスト ボックス 82"/>
        <xdr:cNvSpPr txBox="1"/>
      </xdr:nvSpPr>
      <xdr:spPr>
        <a:xfrm>
          <a:off x="3562427" y="50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85471</xdr:rowOff>
    </xdr:from>
    <xdr:to>
      <xdr:col>4</xdr:col>
      <xdr:colOff>206375</xdr:colOff>
      <xdr:row>33</xdr:row>
      <xdr:rowOff>15621</xdr:rowOff>
    </xdr:to>
    <xdr:sp macro="" textlink="">
      <xdr:nvSpPr>
        <xdr:cNvPr id="84" name="円/楕円 83"/>
        <xdr:cNvSpPr/>
      </xdr:nvSpPr>
      <xdr:spPr>
        <a:xfrm>
          <a:off x="2857500" y="55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32148</xdr:rowOff>
    </xdr:from>
    <xdr:ext cx="469744" cy="259045"/>
    <xdr:sp macro="" textlink="">
      <xdr:nvSpPr>
        <xdr:cNvPr id="85" name="テキスト ボックス 84"/>
        <xdr:cNvSpPr txBox="1"/>
      </xdr:nvSpPr>
      <xdr:spPr>
        <a:xfrm>
          <a:off x="2673427" y="53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141478</xdr:rowOff>
    </xdr:from>
    <xdr:to>
      <xdr:col>3</xdr:col>
      <xdr:colOff>3175</xdr:colOff>
      <xdr:row>33</xdr:row>
      <xdr:rowOff>71628</xdr:rowOff>
    </xdr:to>
    <xdr:sp macro="" textlink="">
      <xdr:nvSpPr>
        <xdr:cNvPr id="86" name="円/楕円 85"/>
        <xdr:cNvSpPr/>
      </xdr:nvSpPr>
      <xdr:spPr>
        <a:xfrm>
          <a:off x="1968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88155</xdr:rowOff>
    </xdr:from>
    <xdr:ext cx="469744" cy="259045"/>
    <xdr:sp macro="" textlink="">
      <xdr:nvSpPr>
        <xdr:cNvPr id="87" name="テキスト ボックス 86"/>
        <xdr:cNvSpPr txBox="1"/>
      </xdr:nvSpPr>
      <xdr:spPr>
        <a:xfrm>
          <a:off x="1784427"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112522</xdr:rowOff>
    </xdr:from>
    <xdr:to>
      <xdr:col>1</xdr:col>
      <xdr:colOff>485775</xdr:colOff>
      <xdr:row>32</xdr:row>
      <xdr:rowOff>42672</xdr:rowOff>
    </xdr:to>
    <xdr:sp macro="" textlink="">
      <xdr:nvSpPr>
        <xdr:cNvPr id="88" name="円/楕円 87"/>
        <xdr:cNvSpPr/>
      </xdr:nvSpPr>
      <xdr:spPr>
        <a:xfrm>
          <a:off x="1079500" y="54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59199</xdr:rowOff>
    </xdr:from>
    <xdr:ext cx="469744" cy="259045"/>
    <xdr:sp macro="" textlink="">
      <xdr:nvSpPr>
        <xdr:cNvPr id="89" name="テキスト ボックス 88"/>
        <xdr:cNvSpPr txBox="1"/>
      </xdr:nvSpPr>
      <xdr:spPr>
        <a:xfrm>
          <a:off x="895427" y="52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156128</xdr:rowOff>
    </xdr:from>
    <xdr:to>
      <xdr:col>6</xdr:col>
      <xdr:colOff>511175</xdr:colOff>
      <xdr:row>56</xdr:row>
      <xdr:rowOff>29401</xdr:rowOff>
    </xdr:to>
    <xdr:cxnSp macro="">
      <xdr:nvCxnSpPr>
        <xdr:cNvPr id="119" name="直線コネクタ 118"/>
        <xdr:cNvCxnSpPr/>
      </xdr:nvCxnSpPr>
      <xdr:spPr>
        <a:xfrm>
          <a:off x="3797300" y="9585878"/>
          <a:ext cx="838200" cy="4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42432</xdr:rowOff>
    </xdr:from>
    <xdr:ext cx="599010" cy="259045"/>
    <xdr:sp macro="" textlink="">
      <xdr:nvSpPr>
        <xdr:cNvPr id="120" name="総務費平均値テキスト"/>
        <xdr:cNvSpPr txBox="1"/>
      </xdr:nvSpPr>
      <xdr:spPr>
        <a:xfrm>
          <a:off x="4686300" y="9643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156128</xdr:rowOff>
    </xdr:from>
    <xdr:to>
      <xdr:col>5</xdr:col>
      <xdr:colOff>358775</xdr:colOff>
      <xdr:row>56</xdr:row>
      <xdr:rowOff>145948</xdr:rowOff>
    </xdr:to>
    <xdr:cxnSp macro="">
      <xdr:nvCxnSpPr>
        <xdr:cNvPr id="122" name="直線コネクタ 121"/>
        <xdr:cNvCxnSpPr/>
      </xdr:nvCxnSpPr>
      <xdr:spPr>
        <a:xfrm flipV="1">
          <a:off x="2908300" y="9585878"/>
          <a:ext cx="889000" cy="16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58616</xdr:rowOff>
    </xdr:from>
    <xdr:to>
      <xdr:col>4</xdr:col>
      <xdr:colOff>155575</xdr:colOff>
      <xdr:row>56</xdr:row>
      <xdr:rowOff>145948</xdr:rowOff>
    </xdr:to>
    <xdr:cxnSp macro="">
      <xdr:nvCxnSpPr>
        <xdr:cNvPr id="125" name="直線コネクタ 124"/>
        <xdr:cNvCxnSpPr/>
      </xdr:nvCxnSpPr>
      <xdr:spPr>
        <a:xfrm>
          <a:off x="2019300" y="9659816"/>
          <a:ext cx="889000" cy="8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55432</xdr:rowOff>
    </xdr:from>
    <xdr:ext cx="534377" cy="259045"/>
    <xdr:sp macro="" textlink="">
      <xdr:nvSpPr>
        <xdr:cNvPr id="127" name="テキスト ボックス 126"/>
        <xdr:cNvSpPr txBox="1"/>
      </xdr:nvSpPr>
      <xdr:spPr>
        <a:xfrm>
          <a:off x="2641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58616</xdr:rowOff>
    </xdr:from>
    <xdr:to>
      <xdr:col>2</xdr:col>
      <xdr:colOff>638175</xdr:colOff>
      <xdr:row>56</xdr:row>
      <xdr:rowOff>80950</xdr:rowOff>
    </xdr:to>
    <xdr:cxnSp macro="">
      <xdr:nvCxnSpPr>
        <xdr:cNvPr id="128" name="直線コネクタ 127"/>
        <xdr:cNvCxnSpPr/>
      </xdr:nvCxnSpPr>
      <xdr:spPr>
        <a:xfrm flipV="1">
          <a:off x="1130300" y="9659816"/>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154202</xdr:rowOff>
    </xdr:from>
    <xdr:ext cx="599010" cy="259045"/>
    <xdr:sp macro="" textlink="">
      <xdr:nvSpPr>
        <xdr:cNvPr id="130" name="テキスト ボックス 129"/>
        <xdr:cNvSpPr txBox="1"/>
      </xdr:nvSpPr>
      <xdr:spPr>
        <a:xfrm>
          <a:off x="1719794"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68097</xdr:rowOff>
    </xdr:from>
    <xdr:ext cx="534377" cy="259045"/>
    <xdr:sp macro="" textlink="">
      <xdr:nvSpPr>
        <xdr:cNvPr id="132" name="テキスト ボックス 131"/>
        <xdr:cNvSpPr txBox="1"/>
      </xdr:nvSpPr>
      <xdr:spPr>
        <a:xfrm>
          <a:off x="863111" y="98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150051</xdr:rowOff>
    </xdr:from>
    <xdr:to>
      <xdr:col>6</xdr:col>
      <xdr:colOff>561975</xdr:colOff>
      <xdr:row>56</xdr:row>
      <xdr:rowOff>80201</xdr:rowOff>
    </xdr:to>
    <xdr:sp macro="" textlink="">
      <xdr:nvSpPr>
        <xdr:cNvPr id="138" name="円/楕円 137"/>
        <xdr:cNvSpPr/>
      </xdr:nvSpPr>
      <xdr:spPr>
        <a:xfrm>
          <a:off x="4584700" y="95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1478</xdr:rowOff>
    </xdr:from>
    <xdr:ext cx="599010" cy="259045"/>
    <xdr:sp macro="" textlink="">
      <xdr:nvSpPr>
        <xdr:cNvPr id="139" name="総務費該当値テキスト"/>
        <xdr:cNvSpPr txBox="1"/>
      </xdr:nvSpPr>
      <xdr:spPr>
        <a:xfrm>
          <a:off x="4686300" y="943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105328</xdr:rowOff>
    </xdr:from>
    <xdr:to>
      <xdr:col>5</xdr:col>
      <xdr:colOff>409575</xdr:colOff>
      <xdr:row>56</xdr:row>
      <xdr:rowOff>35478</xdr:rowOff>
    </xdr:to>
    <xdr:sp macro="" textlink="">
      <xdr:nvSpPr>
        <xdr:cNvPr id="140" name="円/楕円 139"/>
        <xdr:cNvSpPr/>
      </xdr:nvSpPr>
      <xdr:spPr>
        <a:xfrm>
          <a:off x="3746500" y="95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52005</xdr:rowOff>
    </xdr:from>
    <xdr:ext cx="599010" cy="259045"/>
    <xdr:sp macro="" textlink="">
      <xdr:nvSpPr>
        <xdr:cNvPr id="141" name="テキスト ボックス 140"/>
        <xdr:cNvSpPr txBox="1"/>
      </xdr:nvSpPr>
      <xdr:spPr>
        <a:xfrm>
          <a:off x="3497794" y="931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95148</xdr:rowOff>
    </xdr:from>
    <xdr:to>
      <xdr:col>4</xdr:col>
      <xdr:colOff>206375</xdr:colOff>
      <xdr:row>57</xdr:row>
      <xdr:rowOff>25298</xdr:rowOff>
    </xdr:to>
    <xdr:sp macro="" textlink="">
      <xdr:nvSpPr>
        <xdr:cNvPr id="142" name="円/楕円 141"/>
        <xdr:cNvSpPr/>
      </xdr:nvSpPr>
      <xdr:spPr>
        <a:xfrm>
          <a:off x="2857500" y="96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41825</xdr:rowOff>
    </xdr:from>
    <xdr:ext cx="599010" cy="259045"/>
    <xdr:sp macro="" textlink="">
      <xdr:nvSpPr>
        <xdr:cNvPr id="143" name="テキスト ボックス 142"/>
        <xdr:cNvSpPr txBox="1"/>
      </xdr:nvSpPr>
      <xdr:spPr>
        <a:xfrm>
          <a:off x="2608794" y="94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7816</xdr:rowOff>
    </xdr:from>
    <xdr:to>
      <xdr:col>3</xdr:col>
      <xdr:colOff>3175</xdr:colOff>
      <xdr:row>56</xdr:row>
      <xdr:rowOff>109416</xdr:rowOff>
    </xdr:to>
    <xdr:sp macro="" textlink="">
      <xdr:nvSpPr>
        <xdr:cNvPr id="144" name="円/楕円 143"/>
        <xdr:cNvSpPr/>
      </xdr:nvSpPr>
      <xdr:spPr>
        <a:xfrm>
          <a:off x="1968500" y="96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125943</xdr:rowOff>
    </xdr:from>
    <xdr:ext cx="599010" cy="259045"/>
    <xdr:sp macro="" textlink="">
      <xdr:nvSpPr>
        <xdr:cNvPr id="145" name="テキスト ボックス 144"/>
        <xdr:cNvSpPr txBox="1"/>
      </xdr:nvSpPr>
      <xdr:spPr>
        <a:xfrm>
          <a:off x="1719794" y="938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30150</xdr:rowOff>
    </xdr:from>
    <xdr:to>
      <xdr:col>1</xdr:col>
      <xdr:colOff>485775</xdr:colOff>
      <xdr:row>56</xdr:row>
      <xdr:rowOff>131750</xdr:rowOff>
    </xdr:to>
    <xdr:sp macro="" textlink="">
      <xdr:nvSpPr>
        <xdr:cNvPr id="146" name="円/楕円 145"/>
        <xdr:cNvSpPr/>
      </xdr:nvSpPr>
      <xdr:spPr>
        <a:xfrm>
          <a:off x="1079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148277</xdr:rowOff>
    </xdr:from>
    <xdr:ext cx="599010" cy="259045"/>
    <xdr:sp macro="" textlink="">
      <xdr:nvSpPr>
        <xdr:cNvPr id="147" name="テキスト ボックス 146"/>
        <xdr:cNvSpPr txBox="1"/>
      </xdr:nvSpPr>
      <xdr:spPr>
        <a:xfrm>
          <a:off x="830794" y="940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162534</xdr:rowOff>
    </xdr:from>
    <xdr:to>
      <xdr:col>6</xdr:col>
      <xdr:colOff>511175</xdr:colOff>
      <xdr:row>75</xdr:row>
      <xdr:rowOff>91796</xdr:rowOff>
    </xdr:to>
    <xdr:cxnSp macro="">
      <xdr:nvCxnSpPr>
        <xdr:cNvPr id="177" name="直線コネクタ 176"/>
        <xdr:cNvCxnSpPr/>
      </xdr:nvCxnSpPr>
      <xdr:spPr>
        <a:xfrm flipV="1">
          <a:off x="3797300" y="12678384"/>
          <a:ext cx="838200" cy="2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64902</xdr:rowOff>
    </xdr:from>
    <xdr:ext cx="599010" cy="259045"/>
    <xdr:sp macro="" textlink="">
      <xdr:nvSpPr>
        <xdr:cNvPr id="178" name="民生費平均値テキスト"/>
        <xdr:cNvSpPr txBox="1"/>
      </xdr:nvSpPr>
      <xdr:spPr>
        <a:xfrm>
          <a:off x="4686300" y="1292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91796</xdr:rowOff>
    </xdr:from>
    <xdr:to>
      <xdr:col>5</xdr:col>
      <xdr:colOff>358775</xdr:colOff>
      <xdr:row>76</xdr:row>
      <xdr:rowOff>83973</xdr:rowOff>
    </xdr:to>
    <xdr:cxnSp macro="">
      <xdr:nvCxnSpPr>
        <xdr:cNvPr id="180" name="直線コネクタ 179"/>
        <xdr:cNvCxnSpPr/>
      </xdr:nvCxnSpPr>
      <xdr:spPr>
        <a:xfrm flipV="1">
          <a:off x="2908300" y="12950546"/>
          <a:ext cx="889000" cy="1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75492</xdr:rowOff>
    </xdr:from>
    <xdr:ext cx="599010" cy="259045"/>
    <xdr:sp macro="" textlink="">
      <xdr:nvSpPr>
        <xdr:cNvPr id="182" name="テキスト ボックス 181"/>
        <xdr:cNvSpPr txBox="1"/>
      </xdr:nvSpPr>
      <xdr:spPr>
        <a:xfrm>
          <a:off x="3497794" y="1310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83973</xdr:rowOff>
    </xdr:from>
    <xdr:to>
      <xdr:col>4</xdr:col>
      <xdr:colOff>155575</xdr:colOff>
      <xdr:row>76</xdr:row>
      <xdr:rowOff>132969</xdr:rowOff>
    </xdr:to>
    <xdr:cxnSp macro="">
      <xdr:nvCxnSpPr>
        <xdr:cNvPr id="183" name="直線コネクタ 182"/>
        <xdr:cNvCxnSpPr/>
      </xdr:nvCxnSpPr>
      <xdr:spPr>
        <a:xfrm flipV="1">
          <a:off x="2019300" y="13114173"/>
          <a:ext cx="889000" cy="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137634</xdr:rowOff>
    </xdr:from>
    <xdr:ext cx="599010" cy="259045"/>
    <xdr:sp macro="" textlink="">
      <xdr:nvSpPr>
        <xdr:cNvPr id="185" name="テキスト ボックス 184"/>
        <xdr:cNvSpPr txBox="1"/>
      </xdr:nvSpPr>
      <xdr:spPr>
        <a:xfrm>
          <a:off x="2608794" y="1316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95834</xdr:rowOff>
    </xdr:from>
    <xdr:to>
      <xdr:col>2</xdr:col>
      <xdr:colOff>638175</xdr:colOff>
      <xdr:row>76</xdr:row>
      <xdr:rowOff>132969</xdr:rowOff>
    </xdr:to>
    <xdr:cxnSp macro="">
      <xdr:nvCxnSpPr>
        <xdr:cNvPr id="186" name="直線コネクタ 185"/>
        <xdr:cNvCxnSpPr/>
      </xdr:nvCxnSpPr>
      <xdr:spPr>
        <a:xfrm>
          <a:off x="1130300" y="13126034"/>
          <a:ext cx="889000" cy="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62298</xdr:rowOff>
    </xdr:from>
    <xdr:ext cx="599010" cy="259045"/>
    <xdr:sp macro="" textlink="">
      <xdr:nvSpPr>
        <xdr:cNvPr id="188" name="テキスト ボックス 187"/>
        <xdr:cNvSpPr txBox="1"/>
      </xdr:nvSpPr>
      <xdr:spPr>
        <a:xfrm>
          <a:off x="1719794" y="1326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169384</xdr:rowOff>
    </xdr:from>
    <xdr:ext cx="599010" cy="259045"/>
    <xdr:sp macro="" textlink="">
      <xdr:nvSpPr>
        <xdr:cNvPr id="190" name="テキスト ボックス 189"/>
        <xdr:cNvSpPr txBox="1"/>
      </xdr:nvSpPr>
      <xdr:spPr>
        <a:xfrm>
          <a:off x="830794" y="133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111734</xdr:rowOff>
    </xdr:from>
    <xdr:to>
      <xdr:col>6</xdr:col>
      <xdr:colOff>561975</xdr:colOff>
      <xdr:row>74</xdr:row>
      <xdr:rowOff>41884</xdr:rowOff>
    </xdr:to>
    <xdr:sp macro="" textlink="">
      <xdr:nvSpPr>
        <xdr:cNvPr id="196" name="円/楕円 195"/>
        <xdr:cNvSpPr/>
      </xdr:nvSpPr>
      <xdr:spPr>
        <a:xfrm>
          <a:off x="4584700" y="126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134611</xdr:rowOff>
    </xdr:from>
    <xdr:ext cx="599010" cy="259045"/>
    <xdr:sp macro="" textlink="">
      <xdr:nvSpPr>
        <xdr:cNvPr id="197" name="民生費該当値テキスト"/>
        <xdr:cNvSpPr txBox="1"/>
      </xdr:nvSpPr>
      <xdr:spPr>
        <a:xfrm>
          <a:off x="4686300" y="124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191,702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40996</xdr:rowOff>
    </xdr:from>
    <xdr:to>
      <xdr:col>5</xdr:col>
      <xdr:colOff>409575</xdr:colOff>
      <xdr:row>75</xdr:row>
      <xdr:rowOff>142596</xdr:rowOff>
    </xdr:to>
    <xdr:sp macro="" textlink="">
      <xdr:nvSpPr>
        <xdr:cNvPr id="198" name="円/楕円 197"/>
        <xdr:cNvSpPr/>
      </xdr:nvSpPr>
      <xdr:spPr>
        <a:xfrm>
          <a:off x="3746500" y="128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159123</xdr:rowOff>
    </xdr:from>
    <xdr:ext cx="599010" cy="259045"/>
    <xdr:sp macro="" textlink="">
      <xdr:nvSpPr>
        <xdr:cNvPr id="199" name="テキスト ボックス 198"/>
        <xdr:cNvSpPr txBox="1"/>
      </xdr:nvSpPr>
      <xdr:spPr>
        <a:xfrm>
          <a:off x="3497794" y="126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170,272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33173</xdr:rowOff>
    </xdr:from>
    <xdr:to>
      <xdr:col>4</xdr:col>
      <xdr:colOff>206375</xdr:colOff>
      <xdr:row>76</xdr:row>
      <xdr:rowOff>134773</xdr:rowOff>
    </xdr:to>
    <xdr:sp macro="" textlink="">
      <xdr:nvSpPr>
        <xdr:cNvPr id="200" name="円/楕円 199"/>
        <xdr:cNvSpPr/>
      </xdr:nvSpPr>
      <xdr:spPr>
        <a:xfrm>
          <a:off x="2857500" y="130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151299</xdr:rowOff>
    </xdr:from>
    <xdr:ext cx="599010" cy="259045"/>
    <xdr:sp macro="" textlink="">
      <xdr:nvSpPr>
        <xdr:cNvPr id="201" name="テキスト ボックス 200"/>
        <xdr:cNvSpPr txBox="1"/>
      </xdr:nvSpPr>
      <xdr:spPr>
        <a:xfrm>
          <a:off x="2608794" y="1283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157,388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82169</xdr:rowOff>
    </xdr:from>
    <xdr:to>
      <xdr:col>3</xdr:col>
      <xdr:colOff>3175</xdr:colOff>
      <xdr:row>77</xdr:row>
      <xdr:rowOff>12319</xdr:rowOff>
    </xdr:to>
    <xdr:sp macro="" textlink="">
      <xdr:nvSpPr>
        <xdr:cNvPr id="202" name="円/楕円 201"/>
        <xdr:cNvSpPr/>
      </xdr:nvSpPr>
      <xdr:spPr>
        <a:xfrm>
          <a:off x="1968500" y="131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28846</xdr:rowOff>
    </xdr:from>
    <xdr:ext cx="599010" cy="259045"/>
    <xdr:sp macro="" textlink="">
      <xdr:nvSpPr>
        <xdr:cNvPr id="203" name="テキスト ボックス 202"/>
        <xdr:cNvSpPr txBox="1"/>
      </xdr:nvSpPr>
      <xdr:spPr>
        <a:xfrm>
          <a:off x="1719794" y="128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153,530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45034</xdr:rowOff>
    </xdr:from>
    <xdr:to>
      <xdr:col>1</xdr:col>
      <xdr:colOff>485775</xdr:colOff>
      <xdr:row>76</xdr:row>
      <xdr:rowOff>146634</xdr:rowOff>
    </xdr:to>
    <xdr:sp macro="" textlink="">
      <xdr:nvSpPr>
        <xdr:cNvPr id="204" name="円/楕円 203"/>
        <xdr:cNvSpPr/>
      </xdr:nvSpPr>
      <xdr:spPr>
        <a:xfrm>
          <a:off x="1079500" y="130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163161</xdr:rowOff>
    </xdr:from>
    <xdr:ext cx="599010" cy="259045"/>
    <xdr:sp macro="" textlink="">
      <xdr:nvSpPr>
        <xdr:cNvPr id="205" name="テキスト ボックス 204"/>
        <xdr:cNvSpPr txBox="1"/>
      </xdr:nvSpPr>
      <xdr:spPr>
        <a:xfrm>
          <a:off x="830794" y="1285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167387</xdr:rowOff>
    </xdr:from>
    <xdr:to>
      <xdr:col>6</xdr:col>
      <xdr:colOff>511175</xdr:colOff>
      <xdr:row>91</xdr:row>
      <xdr:rowOff>16370</xdr:rowOff>
    </xdr:to>
    <xdr:cxnSp macro="">
      <xdr:nvCxnSpPr>
        <xdr:cNvPr id="234" name="直線コネクタ 233"/>
        <xdr:cNvCxnSpPr/>
      </xdr:nvCxnSpPr>
      <xdr:spPr>
        <a:xfrm flipV="1">
          <a:off x="3797300" y="15597887"/>
          <a:ext cx="8382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118406</xdr:rowOff>
    </xdr:from>
    <xdr:ext cx="534377" cy="259045"/>
    <xdr:sp macro="" textlink="">
      <xdr:nvSpPr>
        <xdr:cNvPr id="235" name="衛生費平均値テキスト"/>
        <xdr:cNvSpPr txBox="1"/>
      </xdr:nvSpPr>
      <xdr:spPr>
        <a:xfrm>
          <a:off x="4686300" y="16234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16370</xdr:rowOff>
    </xdr:from>
    <xdr:to>
      <xdr:col>5</xdr:col>
      <xdr:colOff>358775</xdr:colOff>
      <xdr:row>91</xdr:row>
      <xdr:rowOff>33693</xdr:rowOff>
    </xdr:to>
    <xdr:cxnSp macro="">
      <xdr:nvCxnSpPr>
        <xdr:cNvPr id="237" name="直線コネクタ 236"/>
        <xdr:cNvCxnSpPr/>
      </xdr:nvCxnSpPr>
      <xdr:spPr>
        <a:xfrm flipV="1">
          <a:off x="2908300" y="15618320"/>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9" name="テキスト ボックス 238"/>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33693</xdr:rowOff>
    </xdr:from>
    <xdr:to>
      <xdr:col>4</xdr:col>
      <xdr:colOff>155575</xdr:colOff>
      <xdr:row>91</xdr:row>
      <xdr:rowOff>52832</xdr:rowOff>
    </xdr:to>
    <xdr:cxnSp macro="">
      <xdr:nvCxnSpPr>
        <xdr:cNvPr id="240" name="直線コネクタ 239"/>
        <xdr:cNvCxnSpPr/>
      </xdr:nvCxnSpPr>
      <xdr:spPr>
        <a:xfrm flipV="1">
          <a:off x="2019300" y="15635643"/>
          <a:ext cx="8890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42" name="テキスト ボックス 241"/>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83744</xdr:rowOff>
    </xdr:from>
    <xdr:to>
      <xdr:col>2</xdr:col>
      <xdr:colOff>638175</xdr:colOff>
      <xdr:row>91</xdr:row>
      <xdr:rowOff>52832</xdr:rowOff>
    </xdr:to>
    <xdr:cxnSp macro="">
      <xdr:nvCxnSpPr>
        <xdr:cNvPr id="243" name="直線コネクタ 242"/>
        <xdr:cNvCxnSpPr/>
      </xdr:nvCxnSpPr>
      <xdr:spPr>
        <a:xfrm>
          <a:off x="1130300" y="15514244"/>
          <a:ext cx="889000" cy="1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5" name="テキスト ボックス 244"/>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108957</xdr:rowOff>
    </xdr:from>
    <xdr:ext cx="534377" cy="259045"/>
    <xdr:sp macro="" textlink="">
      <xdr:nvSpPr>
        <xdr:cNvPr id="247" name="テキスト ボックス 246"/>
        <xdr:cNvSpPr txBox="1"/>
      </xdr:nvSpPr>
      <xdr:spPr>
        <a:xfrm>
          <a:off x="863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116587</xdr:rowOff>
    </xdr:from>
    <xdr:to>
      <xdr:col>6</xdr:col>
      <xdr:colOff>561975</xdr:colOff>
      <xdr:row>91</xdr:row>
      <xdr:rowOff>46737</xdr:rowOff>
    </xdr:to>
    <xdr:sp macro="" textlink="">
      <xdr:nvSpPr>
        <xdr:cNvPr id="253" name="円/楕円 252"/>
        <xdr:cNvSpPr/>
      </xdr:nvSpPr>
      <xdr:spPr>
        <a:xfrm>
          <a:off x="4584700" y="1554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31514</xdr:rowOff>
    </xdr:from>
    <xdr:ext cx="599010" cy="259045"/>
    <xdr:sp macro="" textlink="">
      <xdr:nvSpPr>
        <xdr:cNvPr id="254" name="衛生費該当値テキスト"/>
        <xdr:cNvSpPr txBox="1"/>
      </xdr:nvSpPr>
      <xdr:spPr>
        <a:xfrm>
          <a:off x="4686300" y="1546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111,820</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137020</xdr:rowOff>
    </xdr:from>
    <xdr:to>
      <xdr:col>5</xdr:col>
      <xdr:colOff>409575</xdr:colOff>
      <xdr:row>91</xdr:row>
      <xdr:rowOff>67170</xdr:rowOff>
    </xdr:to>
    <xdr:sp macro="" textlink="">
      <xdr:nvSpPr>
        <xdr:cNvPr id="255" name="円/楕円 254"/>
        <xdr:cNvSpPr/>
      </xdr:nvSpPr>
      <xdr:spPr>
        <a:xfrm>
          <a:off x="3746500" y="155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83697</xdr:rowOff>
    </xdr:from>
    <xdr:ext cx="599010" cy="259045"/>
    <xdr:sp macro="" textlink="">
      <xdr:nvSpPr>
        <xdr:cNvPr id="256" name="テキスト ボックス 255"/>
        <xdr:cNvSpPr txBox="1"/>
      </xdr:nvSpPr>
      <xdr:spPr>
        <a:xfrm>
          <a:off x="3497794" y="1534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110,211</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154343</xdr:rowOff>
    </xdr:from>
    <xdr:to>
      <xdr:col>4</xdr:col>
      <xdr:colOff>206375</xdr:colOff>
      <xdr:row>91</xdr:row>
      <xdr:rowOff>84493</xdr:rowOff>
    </xdr:to>
    <xdr:sp macro="" textlink="">
      <xdr:nvSpPr>
        <xdr:cNvPr id="257" name="円/楕円 256"/>
        <xdr:cNvSpPr/>
      </xdr:nvSpPr>
      <xdr:spPr>
        <a:xfrm>
          <a:off x="2857500" y="155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101020</xdr:rowOff>
    </xdr:from>
    <xdr:ext cx="599010" cy="259045"/>
    <xdr:sp macro="" textlink="">
      <xdr:nvSpPr>
        <xdr:cNvPr id="258" name="テキスト ボックス 257"/>
        <xdr:cNvSpPr txBox="1"/>
      </xdr:nvSpPr>
      <xdr:spPr>
        <a:xfrm>
          <a:off x="2608794" y="153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108,847</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2032</xdr:rowOff>
    </xdr:from>
    <xdr:to>
      <xdr:col>3</xdr:col>
      <xdr:colOff>3175</xdr:colOff>
      <xdr:row>91</xdr:row>
      <xdr:rowOff>103632</xdr:rowOff>
    </xdr:to>
    <xdr:sp macro="" textlink="">
      <xdr:nvSpPr>
        <xdr:cNvPr id="259" name="円/楕円 258"/>
        <xdr:cNvSpPr/>
      </xdr:nvSpPr>
      <xdr:spPr>
        <a:xfrm>
          <a:off x="1968500" y="156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120159</xdr:rowOff>
    </xdr:from>
    <xdr:ext cx="599010" cy="259045"/>
    <xdr:sp macro="" textlink="">
      <xdr:nvSpPr>
        <xdr:cNvPr id="260" name="テキスト ボックス 259"/>
        <xdr:cNvSpPr txBox="1"/>
      </xdr:nvSpPr>
      <xdr:spPr>
        <a:xfrm>
          <a:off x="1719794" y="1537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107,340</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32944</xdr:rowOff>
    </xdr:from>
    <xdr:to>
      <xdr:col>1</xdr:col>
      <xdr:colOff>485775</xdr:colOff>
      <xdr:row>90</xdr:row>
      <xdr:rowOff>134544</xdr:rowOff>
    </xdr:to>
    <xdr:sp macro="" textlink="">
      <xdr:nvSpPr>
        <xdr:cNvPr id="261" name="円/楕円 260"/>
        <xdr:cNvSpPr/>
      </xdr:nvSpPr>
      <xdr:spPr>
        <a:xfrm>
          <a:off x="1079500" y="154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88</xdr:row>
      <xdr:rowOff>151071</xdr:rowOff>
    </xdr:from>
    <xdr:ext cx="599010" cy="259045"/>
    <xdr:sp macro="" textlink="">
      <xdr:nvSpPr>
        <xdr:cNvPr id="262" name="テキスト ボックス 261"/>
        <xdr:cNvSpPr txBox="1"/>
      </xdr:nvSpPr>
      <xdr:spPr>
        <a:xfrm>
          <a:off x="830794" y="1523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22733</xdr:rowOff>
    </xdr:from>
    <xdr:to>
      <xdr:col>15</xdr:col>
      <xdr:colOff>180975</xdr:colOff>
      <xdr:row>39</xdr:row>
      <xdr:rowOff>28448</xdr:rowOff>
    </xdr:to>
    <xdr:cxnSp macro="">
      <xdr:nvCxnSpPr>
        <xdr:cNvPr id="291" name="直線コネクタ 290"/>
        <xdr:cNvCxnSpPr/>
      </xdr:nvCxnSpPr>
      <xdr:spPr>
        <a:xfrm flipV="1">
          <a:off x="9639300" y="670928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28067</xdr:rowOff>
    </xdr:from>
    <xdr:to>
      <xdr:col>14</xdr:col>
      <xdr:colOff>28575</xdr:colOff>
      <xdr:row>39</xdr:row>
      <xdr:rowOff>28448</xdr:rowOff>
    </xdr:to>
    <xdr:cxnSp macro="">
      <xdr:nvCxnSpPr>
        <xdr:cNvPr id="294" name="直線コネクタ 293"/>
        <xdr:cNvCxnSpPr/>
      </xdr:nvCxnSpPr>
      <xdr:spPr>
        <a:xfrm>
          <a:off x="8750300" y="671461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107315</xdr:rowOff>
    </xdr:from>
    <xdr:to>
      <xdr:col>12</xdr:col>
      <xdr:colOff>511175</xdr:colOff>
      <xdr:row>39</xdr:row>
      <xdr:rowOff>28067</xdr:rowOff>
    </xdr:to>
    <xdr:cxnSp macro="">
      <xdr:nvCxnSpPr>
        <xdr:cNvPr id="297" name="直線コネクタ 296"/>
        <xdr:cNvCxnSpPr/>
      </xdr:nvCxnSpPr>
      <xdr:spPr>
        <a:xfrm>
          <a:off x="7861300" y="6622415"/>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92456</xdr:rowOff>
    </xdr:from>
    <xdr:to>
      <xdr:col>11</xdr:col>
      <xdr:colOff>307975</xdr:colOff>
      <xdr:row>38</xdr:row>
      <xdr:rowOff>107315</xdr:rowOff>
    </xdr:to>
    <xdr:cxnSp macro="">
      <xdr:nvCxnSpPr>
        <xdr:cNvPr id="300" name="直線コネクタ 299"/>
        <xdr:cNvCxnSpPr/>
      </xdr:nvCxnSpPr>
      <xdr:spPr>
        <a:xfrm>
          <a:off x="6972300" y="660755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143383</xdr:rowOff>
    </xdr:from>
    <xdr:to>
      <xdr:col>15</xdr:col>
      <xdr:colOff>231775</xdr:colOff>
      <xdr:row>39</xdr:row>
      <xdr:rowOff>73533</xdr:rowOff>
    </xdr:to>
    <xdr:sp macro="" textlink="">
      <xdr:nvSpPr>
        <xdr:cNvPr id="310" name="円/楕円 309"/>
        <xdr:cNvSpPr/>
      </xdr:nvSpPr>
      <xdr:spPr>
        <a:xfrm>
          <a:off x="104267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58310</xdr:rowOff>
    </xdr:from>
    <xdr:ext cx="313932" cy="259045"/>
    <xdr:sp macro="" textlink="">
      <xdr:nvSpPr>
        <xdr:cNvPr id="311" name="労働費該当値テキスト"/>
        <xdr:cNvSpPr txBox="1"/>
      </xdr:nvSpPr>
      <xdr:spPr>
        <a:xfrm>
          <a:off x="10528300" y="65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149098</xdr:rowOff>
    </xdr:from>
    <xdr:to>
      <xdr:col>14</xdr:col>
      <xdr:colOff>79375</xdr:colOff>
      <xdr:row>39</xdr:row>
      <xdr:rowOff>79248</xdr:rowOff>
    </xdr:to>
    <xdr:sp macro="" textlink="">
      <xdr:nvSpPr>
        <xdr:cNvPr id="312" name="円/楕円 311"/>
        <xdr:cNvSpPr/>
      </xdr:nvSpPr>
      <xdr:spPr>
        <a:xfrm>
          <a:off x="9588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70375</xdr:rowOff>
    </xdr:from>
    <xdr:ext cx="313932" cy="259045"/>
    <xdr:sp macro="" textlink="">
      <xdr:nvSpPr>
        <xdr:cNvPr id="313" name="テキスト ボックス 312"/>
        <xdr:cNvSpPr txBox="1"/>
      </xdr:nvSpPr>
      <xdr:spPr>
        <a:xfrm>
          <a:off x="9482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148717</xdr:rowOff>
    </xdr:from>
    <xdr:to>
      <xdr:col>12</xdr:col>
      <xdr:colOff>561975</xdr:colOff>
      <xdr:row>39</xdr:row>
      <xdr:rowOff>78867</xdr:rowOff>
    </xdr:to>
    <xdr:sp macro="" textlink="">
      <xdr:nvSpPr>
        <xdr:cNvPr id="314" name="円/楕円 313"/>
        <xdr:cNvSpPr/>
      </xdr:nvSpPr>
      <xdr:spPr>
        <a:xfrm>
          <a:off x="8699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69994</xdr:rowOff>
    </xdr:from>
    <xdr:ext cx="313932" cy="259045"/>
    <xdr:sp macro="" textlink="">
      <xdr:nvSpPr>
        <xdr:cNvPr id="315" name="テキスト ボックス 314"/>
        <xdr:cNvSpPr txBox="1"/>
      </xdr:nvSpPr>
      <xdr:spPr>
        <a:xfrm>
          <a:off x="8593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56515</xdr:rowOff>
    </xdr:from>
    <xdr:to>
      <xdr:col>11</xdr:col>
      <xdr:colOff>358775</xdr:colOff>
      <xdr:row>38</xdr:row>
      <xdr:rowOff>158115</xdr:rowOff>
    </xdr:to>
    <xdr:sp macro="" textlink="">
      <xdr:nvSpPr>
        <xdr:cNvPr id="316" name="円/楕円 315"/>
        <xdr:cNvSpPr/>
      </xdr:nvSpPr>
      <xdr:spPr>
        <a:xfrm>
          <a:off x="7810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149242</xdr:rowOff>
    </xdr:from>
    <xdr:ext cx="378565" cy="259045"/>
    <xdr:sp macro="" textlink="">
      <xdr:nvSpPr>
        <xdr:cNvPr id="317" name="テキスト ボックス 316"/>
        <xdr:cNvSpPr txBox="1"/>
      </xdr:nvSpPr>
      <xdr:spPr>
        <a:xfrm>
          <a:off x="7672017" y="666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41656</xdr:rowOff>
    </xdr:from>
    <xdr:to>
      <xdr:col>10</xdr:col>
      <xdr:colOff>155575</xdr:colOff>
      <xdr:row>38</xdr:row>
      <xdr:rowOff>143256</xdr:rowOff>
    </xdr:to>
    <xdr:sp macro="" textlink="">
      <xdr:nvSpPr>
        <xdr:cNvPr id="318" name="円/楕円 317"/>
        <xdr:cNvSpPr/>
      </xdr:nvSpPr>
      <xdr:spPr>
        <a:xfrm>
          <a:off x="69215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134383</xdr:rowOff>
    </xdr:from>
    <xdr:ext cx="378565" cy="259045"/>
    <xdr:sp macro="" textlink="">
      <xdr:nvSpPr>
        <xdr:cNvPr id="319" name="テキスト ボックス 318"/>
        <xdr:cNvSpPr txBox="1"/>
      </xdr:nvSpPr>
      <xdr:spPr>
        <a:xfrm>
          <a:off x="6783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154655</xdr:rowOff>
    </xdr:from>
    <xdr:to>
      <xdr:col>15</xdr:col>
      <xdr:colOff>180975</xdr:colOff>
      <xdr:row>52</xdr:row>
      <xdr:rowOff>145941</xdr:rowOff>
    </xdr:to>
    <xdr:cxnSp macro="">
      <xdr:nvCxnSpPr>
        <xdr:cNvPr id="346" name="直線コネクタ 345"/>
        <xdr:cNvCxnSpPr/>
      </xdr:nvCxnSpPr>
      <xdr:spPr>
        <a:xfrm flipV="1">
          <a:off x="9639300" y="8727155"/>
          <a:ext cx="838200" cy="33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137750</xdr:rowOff>
    </xdr:from>
    <xdr:ext cx="534377" cy="259045"/>
    <xdr:sp macro="" textlink="">
      <xdr:nvSpPr>
        <xdr:cNvPr id="347" name="農林水産業費平均値テキスト"/>
        <xdr:cNvSpPr txBox="1"/>
      </xdr:nvSpPr>
      <xdr:spPr>
        <a:xfrm>
          <a:off x="10528300" y="9738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145941</xdr:rowOff>
    </xdr:from>
    <xdr:to>
      <xdr:col>14</xdr:col>
      <xdr:colOff>28575</xdr:colOff>
      <xdr:row>54</xdr:row>
      <xdr:rowOff>11447</xdr:rowOff>
    </xdr:to>
    <xdr:cxnSp macro="">
      <xdr:nvCxnSpPr>
        <xdr:cNvPr id="349" name="直線コネクタ 348"/>
        <xdr:cNvCxnSpPr/>
      </xdr:nvCxnSpPr>
      <xdr:spPr>
        <a:xfrm flipV="1">
          <a:off x="8750300" y="9061341"/>
          <a:ext cx="889000" cy="2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69942</xdr:rowOff>
    </xdr:from>
    <xdr:ext cx="534377" cy="259045"/>
    <xdr:sp macro="" textlink="">
      <xdr:nvSpPr>
        <xdr:cNvPr id="351" name="テキスト ボックス 350"/>
        <xdr:cNvSpPr txBox="1"/>
      </xdr:nvSpPr>
      <xdr:spPr>
        <a:xfrm>
          <a:off x="9372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164558</xdr:rowOff>
    </xdr:from>
    <xdr:to>
      <xdr:col>12</xdr:col>
      <xdr:colOff>511175</xdr:colOff>
      <xdr:row>54</xdr:row>
      <xdr:rowOff>11447</xdr:rowOff>
    </xdr:to>
    <xdr:cxnSp macro="">
      <xdr:nvCxnSpPr>
        <xdr:cNvPr id="352" name="直線コネクタ 351"/>
        <xdr:cNvCxnSpPr/>
      </xdr:nvCxnSpPr>
      <xdr:spPr>
        <a:xfrm>
          <a:off x="7861300" y="9251408"/>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54" name="テキスト ボックス 353"/>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164558</xdr:rowOff>
    </xdr:from>
    <xdr:to>
      <xdr:col>11</xdr:col>
      <xdr:colOff>307975</xdr:colOff>
      <xdr:row>54</xdr:row>
      <xdr:rowOff>47441</xdr:rowOff>
    </xdr:to>
    <xdr:cxnSp macro="">
      <xdr:nvCxnSpPr>
        <xdr:cNvPr id="355" name="直線コネクタ 354"/>
        <xdr:cNvCxnSpPr/>
      </xdr:nvCxnSpPr>
      <xdr:spPr>
        <a:xfrm flipV="1">
          <a:off x="6972300" y="9251408"/>
          <a:ext cx="889000" cy="5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7" name="テキスト ボックス 356"/>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128222</xdr:rowOff>
    </xdr:from>
    <xdr:ext cx="534377" cy="259045"/>
    <xdr:sp macro="" textlink="">
      <xdr:nvSpPr>
        <xdr:cNvPr id="359" name="テキスト ボックス 358"/>
        <xdr:cNvSpPr txBox="1"/>
      </xdr:nvSpPr>
      <xdr:spPr>
        <a:xfrm>
          <a:off x="6705111" y="9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103855</xdr:rowOff>
    </xdr:from>
    <xdr:to>
      <xdr:col>15</xdr:col>
      <xdr:colOff>231775</xdr:colOff>
      <xdr:row>51</xdr:row>
      <xdr:rowOff>34005</xdr:rowOff>
    </xdr:to>
    <xdr:sp macro="" textlink="">
      <xdr:nvSpPr>
        <xdr:cNvPr id="365" name="円/楕円 364"/>
        <xdr:cNvSpPr/>
      </xdr:nvSpPr>
      <xdr:spPr>
        <a:xfrm>
          <a:off x="10426700" y="86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56882</xdr:rowOff>
    </xdr:from>
    <xdr:ext cx="599010" cy="259045"/>
    <xdr:sp macro="" textlink="">
      <xdr:nvSpPr>
        <xdr:cNvPr id="366" name="農林水産業費該当値テキスト"/>
        <xdr:cNvSpPr txBox="1"/>
      </xdr:nvSpPr>
      <xdr:spPr>
        <a:xfrm>
          <a:off x="10528300" y="862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296,729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95141</xdr:rowOff>
    </xdr:from>
    <xdr:to>
      <xdr:col>14</xdr:col>
      <xdr:colOff>79375</xdr:colOff>
      <xdr:row>53</xdr:row>
      <xdr:rowOff>25291</xdr:rowOff>
    </xdr:to>
    <xdr:sp macro="" textlink="">
      <xdr:nvSpPr>
        <xdr:cNvPr id="367" name="円/楕円 366"/>
        <xdr:cNvSpPr/>
      </xdr:nvSpPr>
      <xdr:spPr>
        <a:xfrm>
          <a:off x="9588500" y="90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41818</xdr:rowOff>
    </xdr:from>
    <xdr:ext cx="599010" cy="259045"/>
    <xdr:sp macro="" textlink="">
      <xdr:nvSpPr>
        <xdr:cNvPr id="368" name="テキスト ボックス 367"/>
        <xdr:cNvSpPr txBox="1"/>
      </xdr:nvSpPr>
      <xdr:spPr>
        <a:xfrm>
          <a:off x="9339794" y="878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223,635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132097</xdr:rowOff>
    </xdr:from>
    <xdr:to>
      <xdr:col>12</xdr:col>
      <xdr:colOff>561975</xdr:colOff>
      <xdr:row>54</xdr:row>
      <xdr:rowOff>62247</xdr:rowOff>
    </xdr:to>
    <xdr:sp macro="" textlink="">
      <xdr:nvSpPr>
        <xdr:cNvPr id="369" name="円/楕円 368"/>
        <xdr:cNvSpPr/>
      </xdr:nvSpPr>
      <xdr:spPr>
        <a:xfrm>
          <a:off x="8699500" y="92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78774</xdr:rowOff>
    </xdr:from>
    <xdr:ext cx="599010" cy="259045"/>
    <xdr:sp macro="" textlink="">
      <xdr:nvSpPr>
        <xdr:cNvPr id="370" name="テキスト ボックス 369"/>
        <xdr:cNvSpPr txBox="1"/>
      </xdr:nvSpPr>
      <xdr:spPr>
        <a:xfrm>
          <a:off x="8450794" y="899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178,052</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113758</xdr:rowOff>
    </xdr:from>
    <xdr:to>
      <xdr:col>11</xdr:col>
      <xdr:colOff>358775</xdr:colOff>
      <xdr:row>54</xdr:row>
      <xdr:rowOff>43908</xdr:rowOff>
    </xdr:to>
    <xdr:sp macro="" textlink="">
      <xdr:nvSpPr>
        <xdr:cNvPr id="371" name="円/楕円 370"/>
        <xdr:cNvSpPr/>
      </xdr:nvSpPr>
      <xdr:spPr>
        <a:xfrm>
          <a:off x="7810500" y="92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60435</xdr:rowOff>
    </xdr:from>
    <xdr:ext cx="599010" cy="259045"/>
    <xdr:sp macro="" textlink="">
      <xdr:nvSpPr>
        <xdr:cNvPr id="372" name="テキスト ボックス 371"/>
        <xdr:cNvSpPr txBox="1"/>
      </xdr:nvSpPr>
      <xdr:spPr>
        <a:xfrm>
          <a:off x="7561794" y="897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182,063</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168091</xdr:rowOff>
    </xdr:from>
    <xdr:to>
      <xdr:col>10</xdr:col>
      <xdr:colOff>155575</xdr:colOff>
      <xdr:row>54</xdr:row>
      <xdr:rowOff>98241</xdr:rowOff>
    </xdr:to>
    <xdr:sp macro="" textlink="">
      <xdr:nvSpPr>
        <xdr:cNvPr id="373" name="円/楕円 372"/>
        <xdr:cNvSpPr/>
      </xdr:nvSpPr>
      <xdr:spPr>
        <a:xfrm>
          <a:off x="6921500" y="92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114768</xdr:rowOff>
    </xdr:from>
    <xdr:ext cx="599010" cy="259045"/>
    <xdr:sp macro="" textlink="">
      <xdr:nvSpPr>
        <xdr:cNvPr id="374" name="テキスト ボックス 373"/>
        <xdr:cNvSpPr txBox="1"/>
      </xdr:nvSpPr>
      <xdr:spPr>
        <a:xfrm>
          <a:off x="6672794" y="903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19548</xdr:rowOff>
    </xdr:from>
    <xdr:to>
      <xdr:col>15</xdr:col>
      <xdr:colOff>180975</xdr:colOff>
      <xdr:row>76</xdr:row>
      <xdr:rowOff>79304</xdr:rowOff>
    </xdr:to>
    <xdr:cxnSp macro="">
      <xdr:nvCxnSpPr>
        <xdr:cNvPr id="401" name="直線コネクタ 400"/>
        <xdr:cNvCxnSpPr/>
      </xdr:nvCxnSpPr>
      <xdr:spPr>
        <a:xfrm flipV="1">
          <a:off x="9639300" y="12878298"/>
          <a:ext cx="838200" cy="23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2"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79304</xdr:rowOff>
    </xdr:from>
    <xdr:to>
      <xdr:col>14</xdr:col>
      <xdr:colOff>28575</xdr:colOff>
      <xdr:row>76</xdr:row>
      <xdr:rowOff>121686</xdr:rowOff>
    </xdr:to>
    <xdr:cxnSp macro="">
      <xdr:nvCxnSpPr>
        <xdr:cNvPr id="404" name="直線コネクタ 403"/>
        <xdr:cNvCxnSpPr/>
      </xdr:nvCxnSpPr>
      <xdr:spPr>
        <a:xfrm flipV="1">
          <a:off x="8750300" y="13109504"/>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121686</xdr:rowOff>
    </xdr:from>
    <xdr:to>
      <xdr:col>12</xdr:col>
      <xdr:colOff>511175</xdr:colOff>
      <xdr:row>76</xdr:row>
      <xdr:rowOff>147816</xdr:rowOff>
    </xdr:to>
    <xdr:cxnSp macro="">
      <xdr:nvCxnSpPr>
        <xdr:cNvPr id="407" name="直線コネクタ 406"/>
        <xdr:cNvCxnSpPr/>
      </xdr:nvCxnSpPr>
      <xdr:spPr>
        <a:xfrm flipV="1">
          <a:off x="7861300" y="13151886"/>
          <a:ext cx="889000" cy="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107147</xdr:rowOff>
    </xdr:from>
    <xdr:to>
      <xdr:col>11</xdr:col>
      <xdr:colOff>307975</xdr:colOff>
      <xdr:row>76</xdr:row>
      <xdr:rowOff>147816</xdr:rowOff>
    </xdr:to>
    <xdr:cxnSp macro="">
      <xdr:nvCxnSpPr>
        <xdr:cNvPr id="410" name="直線コネクタ 409"/>
        <xdr:cNvCxnSpPr/>
      </xdr:nvCxnSpPr>
      <xdr:spPr>
        <a:xfrm>
          <a:off x="6972300" y="13137347"/>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2" name="テキスト ボックス 411"/>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4" name="テキスト ボックス 413"/>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140198</xdr:rowOff>
    </xdr:from>
    <xdr:to>
      <xdr:col>15</xdr:col>
      <xdr:colOff>231775</xdr:colOff>
      <xdr:row>75</xdr:row>
      <xdr:rowOff>70348</xdr:rowOff>
    </xdr:to>
    <xdr:sp macro="" textlink="">
      <xdr:nvSpPr>
        <xdr:cNvPr id="420" name="円/楕円 419"/>
        <xdr:cNvSpPr/>
      </xdr:nvSpPr>
      <xdr:spPr>
        <a:xfrm>
          <a:off x="10426700" y="128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163075</xdr:rowOff>
    </xdr:from>
    <xdr:ext cx="534377" cy="259045"/>
    <xdr:sp macro="" textlink="">
      <xdr:nvSpPr>
        <xdr:cNvPr id="421" name="商工費該当値テキスト"/>
        <xdr:cNvSpPr txBox="1"/>
      </xdr:nvSpPr>
      <xdr:spPr>
        <a:xfrm>
          <a:off x="10528300" y="1267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27,756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28504</xdr:rowOff>
    </xdr:from>
    <xdr:to>
      <xdr:col>14</xdr:col>
      <xdr:colOff>79375</xdr:colOff>
      <xdr:row>76</xdr:row>
      <xdr:rowOff>130104</xdr:rowOff>
    </xdr:to>
    <xdr:sp macro="" textlink="">
      <xdr:nvSpPr>
        <xdr:cNvPr id="422" name="円/楕円 421"/>
        <xdr:cNvSpPr/>
      </xdr:nvSpPr>
      <xdr:spPr>
        <a:xfrm>
          <a:off x="9588500" y="130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146631</xdr:rowOff>
    </xdr:from>
    <xdr:ext cx="534377" cy="259045"/>
    <xdr:sp macro="" textlink="">
      <xdr:nvSpPr>
        <xdr:cNvPr id="423" name="テキスト ボックス 422"/>
        <xdr:cNvSpPr txBox="1"/>
      </xdr:nvSpPr>
      <xdr:spPr>
        <a:xfrm>
          <a:off x="9372111" y="128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70886</xdr:rowOff>
    </xdr:from>
    <xdr:to>
      <xdr:col>12</xdr:col>
      <xdr:colOff>561975</xdr:colOff>
      <xdr:row>77</xdr:row>
      <xdr:rowOff>1036</xdr:rowOff>
    </xdr:to>
    <xdr:sp macro="" textlink="">
      <xdr:nvSpPr>
        <xdr:cNvPr id="424" name="円/楕円 423"/>
        <xdr:cNvSpPr/>
      </xdr:nvSpPr>
      <xdr:spPr>
        <a:xfrm>
          <a:off x="8699500" y="131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17563</xdr:rowOff>
    </xdr:from>
    <xdr:ext cx="534377" cy="259045"/>
    <xdr:sp macro="" textlink="">
      <xdr:nvSpPr>
        <xdr:cNvPr id="425" name="テキスト ボックス 424"/>
        <xdr:cNvSpPr txBox="1"/>
      </xdr:nvSpPr>
      <xdr:spPr>
        <a:xfrm>
          <a:off x="8483111" y="128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97016</xdr:rowOff>
    </xdr:from>
    <xdr:to>
      <xdr:col>11</xdr:col>
      <xdr:colOff>358775</xdr:colOff>
      <xdr:row>77</xdr:row>
      <xdr:rowOff>27166</xdr:rowOff>
    </xdr:to>
    <xdr:sp macro="" textlink="">
      <xdr:nvSpPr>
        <xdr:cNvPr id="426" name="円/楕円 425"/>
        <xdr:cNvSpPr/>
      </xdr:nvSpPr>
      <xdr:spPr>
        <a:xfrm>
          <a:off x="7810500" y="13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43692</xdr:rowOff>
    </xdr:from>
    <xdr:ext cx="534377" cy="259045"/>
    <xdr:sp macro="" textlink="">
      <xdr:nvSpPr>
        <xdr:cNvPr id="427" name="テキスト ボックス 426"/>
        <xdr:cNvSpPr txBox="1"/>
      </xdr:nvSpPr>
      <xdr:spPr>
        <a:xfrm>
          <a:off x="7594111" y="129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56347</xdr:rowOff>
    </xdr:from>
    <xdr:to>
      <xdr:col>10</xdr:col>
      <xdr:colOff>155575</xdr:colOff>
      <xdr:row>76</xdr:row>
      <xdr:rowOff>157947</xdr:rowOff>
    </xdr:to>
    <xdr:sp macro="" textlink="">
      <xdr:nvSpPr>
        <xdr:cNvPr id="428" name="円/楕円 427"/>
        <xdr:cNvSpPr/>
      </xdr:nvSpPr>
      <xdr:spPr>
        <a:xfrm>
          <a:off x="6921500" y="130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3025</xdr:rowOff>
    </xdr:from>
    <xdr:ext cx="534377" cy="259045"/>
    <xdr:sp macro="" textlink="">
      <xdr:nvSpPr>
        <xdr:cNvPr id="429" name="テキスト ボックス 428"/>
        <xdr:cNvSpPr txBox="1"/>
      </xdr:nvSpPr>
      <xdr:spPr>
        <a:xfrm>
          <a:off x="6705111" y="128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47904</xdr:rowOff>
    </xdr:from>
    <xdr:to>
      <xdr:col>15</xdr:col>
      <xdr:colOff>180975</xdr:colOff>
      <xdr:row>90</xdr:row>
      <xdr:rowOff>67856</xdr:rowOff>
    </xdr:to>
    <xdr:cxnSp macro="">
      <xdr:nvCxnSpPr>
        <xdr:cNvPr id="458" name="直線コネクタ 457"/>
        <xdr:cNvCxnSpPr/>
      </xdr:nvCxnSpPr>
      <xdr:spPr>
        <a:xfrm>
          <a:off x="9639300" y="15478404"/>
          <a:ext cx="8382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68445</xdr:rowOff>
    </xdr:from>
    <xdr:ext cx="534377" cy="259045"/>
    <xdr:sp macro="" textlink="">
      <xdr:nvSpPr>
        <xdr:cNvPr id="459" name="土木費平均値テキスト"/>
        <xdr:cNvSpPr txBox="1"/>
      </xdr:nvSpPr>
      <xdr:spPr>
        <a:xfrm>
          <a:off x="10528300" y="1618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32423</xdr:rowOff>
    </xdr:from>
    <xdr:to>
      <xdr:col>14</xdr:col>
      <xdr:colOff>28575</xdr:colOff>
      <xdr:row>90</xdr:row>
      <xdr:rowOff>47904</xdr:rowOff>
    </xdr:to>
    <xdr:cxnSp macro="">
      <xdr:nvCxnSpPr>
        <xdr:cNvPr id="461" name="直線コネクタ 460"/>
        <xdr:cNvCxnSpPr/>
      </xdr:nvCxnSpPr>
      <xdr:spPr>
        <a:xfrm>
          <a:off x="8750300" y="15462923"/>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24198</xdr:rowOff>
    </xdr:from>
    <xdr:ext cx="534377" cy="259045"/>
    <xdr:sp macro="" textlink="">
      <xdr:nvSpPr>
        <xdr:cNvPr id="463" name="テキスト ボックス 462"/>
        <xdr:cNvSpPr txBox="1"/>
      </xdr:nvSpPr>
      <xdr:spPr>
        <a:xfrm>
          <a:off x="9372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32423</xdr:rowOff>
    </xdr:from>
    <xdr:to>
      <xdr:col>12</xdr:col>
      <xdr:colOff>511175</xdr:colOff>
      <xdr:row>90</xdr:row>
      <xdr:rowOff>113131</xdr:rowOff>
    </xdr:to>
    <xdr:cxnSp macro="">
      <xdr:nvCxnSpPr>
        <xdr:cNvPr id="464" name="直線コネクタ 463"/>
        <xdr:cNvCxnSpPr/>
      </xdr:nvCxnSpPr>
      <xdr:spPr>
        <a:xfrm flipV="1">
          <a:off x="7861300" y="15462923"/>
          <a:ext cx="889000" cy="8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42397</xdr:rowOff>
    </xdr:from>
    <xdr:ext cx="534377" cy="259045"/>
    <xdr:sp macro="" textlink="">
      <xdr:nvSpPr>
        <xdr:cNvPr id="466" name="テキスト ボックス 465"/>
        <xdr:cNvSpPr txBox="1"/>
      </xdr:nvSpPr>
      <xdr:spPr>
        <a:xfrm>
          <a:off x="8483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113131</xdr:rowOff>
    </xdr:from>
    <xdr:to>
      <xdr:col>11</xdr:col>
      <xdr:colOff>307975</xdr:colOff>
      <xdr:row>91</xdr:row>
      <xdr:rowOff>72592</xdr:rowOff>
    </xdr:to>
    <xdr:cxnSp macro="">
      <xdr:nvCxnSpPr>
        <xdr:cNvPr id="467" name="直線コネクタ 466"/>
        <xdr:cNvCxnSpPr/>
      </xdr:nvCxnSpPr>
      <xdr:spPr>
        <a:xfrm flipV="1">
          <a:off x="6972300" y="15543631"/>
          <a:ext cx="889000" cy="1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163161</xdr:rowOff>
    </xdr:from>
    <xdr:ext cx="534377" cy="259045"/>
    <xdr:sp macro="" textlink="">
      <xdr:nvSpPr>
        <xdr:cNvPr id="469" name="テキスト ボックス 468"/>
        <xdr:cNvSpPr txBox="1"/>
      </xdr:nvSpPr>
      <xdr:spPr>
        <a:xfrm>
          <a:off x="7594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98392</xdr:rowOff>
    </xdr:from>
    <xdr:ext cx="534377" cy="259045"/>
    <xdr:sp macro="" textlink="">
      <xdr:nvSpPr>
        <xdr:cNvPr id="471" name="テキスト ボックス 470"/>
        <xdr:cNvSpPr txBox="1"/>
      </xdr:nvSpPr>
      <xdr:spPr>
        <a:xfrm>
          <a:off x="6705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17056</xdr:rowOff>
    </xdr:from>
    <xdr:to>
      <xdr:col>15</xdr:col>
      <xdr:colOff>231775</xdr:colOff>
      <xdr:row>90</xdr:row>
      <xdr:rowOff>118656</xdr:rowOff>
    </xdr:to>
    <xdr:sp macro="" textlink="">
      <xdr:nvSpPr>
        <xdr:cNvPr id="477" name="円/楕円 476"/>
        <xdr:cNvSpPr/>
      </xdr:nvSpPr>
      <xdr:spPr>
        <a:xfrm>
          <a:off x="10426700" y="154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141533</xdr:rowOff>
    </xdr:from>
    <xdr:ext cx="599010" cy="259045"/>
    <xdr:sp macro="" textlink="">
      <xdr:nvSpPr>
        <xdr:cNvPr id="478" name="土木費該当値テキスト"/>
        <xdr:cNvSpPr txBox="1"/>
      </xdr:nvSpPr>
      <xdr:spPr>
        <a:xfrm>
          <a:off x="10528300" y="1540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119,657</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168554</xdr:rowOff>
    </xdr:from>
    <xdr:to>
      <xdr:col>14</xdr:col>
      <xdr:colOff>79375</xdr:colOff>
      <xdr:row>90</xdr:row>
      <xdr:rowOff>98704</xdr:rowOff>
    </xdr:to>
    <xdr:sp macro="" textlink="">
      <xdr:nvSpPr>
        <xdr:cNvPr id="479" name="円/楕円 478"/>
        <xdr:cNvSpPr/>
      </xdr:nvSpPr>
      <xdr:spPr>
        <a:xfrm>
          <a:off x="9588500" y="154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115231</xdr:rowOff>
    </xdr:from>
    <xdr:ext cx="599010" cy="259045"/>
    <xdr:sp macro="" textlink="">
      <xdr:nvSpPr>
        <xdr:cNvPr id="480" name="テキスト ボックス 479"/>
        <xdr:cNvSpPr txBox="1"/>
      </xdr:nvSpPr>
      <xdr:spPr>
        <a:xfrm>
          <a:off x="9339794" y="1520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121,228</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153073</xdr:rowOff>
    </xdr:from>
    <xdr:to>
      <xdr:col>12</xdr:col>
      <xdr:colOff>561975</xdr:colOff>
      <xdr:row>90</xdr:row>
      <xdr:rowOff>83223</xdr:rowOff>
    </xdr:to>
    <xdr:sp macro="" textlink="">
      <xdr:nvSpPr>
        <xdr:cNvPr id="481" name="円/楕円 480"/>
        <xdr:cNvSpPr/>
      </xdr:nvSpPr>
      <xdr:spPr>
        <a:xfrm>
          <a:off x="8699500" y="154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99750</xdr:rowOff>
    </xdr:from>
    <xdr:ext cx="599010" cy="259045"/>
    <xdr:sp macro="" textlink="">
      <xdr:nvSpPr>
        <xdr:cNvPr id="482" name="テキスト ボックス 481"/>
        <xdr:cNvSpPr txBox="1"/>
      </xdr:nvSpPr>
      <xdr:spPr>
        <a:xfrm>
          <a:off x="8450794" y="1518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122,447</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62331</xdr:rowOff>
    </xdr:from>
    <xdr:to>
      <xdr:col>11</xdr:col>
      <xdr:colOff>358775</xdr:colOff>
      <xdr:row>90</xdr:row>
      <xdr:rowOff>163931</xdr:rowOff>
    </xdr:to>
    <xdr:sp macro="" textlink="">
      <xdr:nvSpPr>
        <xdr:cNvPr id="483" name="円/楕円 482"/>
        <xdr:cNvSpPr/>
      </xdr:nvSpPr>
      <xdr:spPr>
        <a:xfrm>
          <a:off x="7810500" y="154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89</xdr:row>
      <xdr:rowOff>9008</xdr:rowOff>
    </xdr:from>
    <xdr:ext cx="599010" cy="259045"/>
    <xdr:sp macro="" textlink="">
      <xdr:nvSpPr>
        <xdr:cNvPr id="484" name="テキスト ボックス 483"/>
        <xdr:cNvSpPr txBox="1"/>
      </xdr:nvSpPr>
      <xdr:spPr>
        <a:xfrm>
          <a:off x="7561794" y="152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116,092</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21792</xdr:rowOff>
    </xdr:from>
    <xdr:to>
      <xdr:col>10</xdr:col>
      <xdr:colOff>155575</xdr:colOff>
      <xdr:row>91</xdr:row>
      <xdr:rowOff>123392</xdr:rowOff>
    </xdr:to>
    <xdr:sp macro="" textlink="">
      <xdr:nvSpPr>
        <xdr:cNvPr id="485" name="円/楕円 484"/>
        <xdr:cNvSpPr/>
      </xdr:nvSpPr>
      <xdr:spPr>
        <a:xfrm>
          <a:off x="6921500" y="156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89</xdr:row>
      <xdr:rowOff>139919</xdr:rowOff>
    </xdr:from>
    <xdr:ext cx="599010" cy="259045"/>
    <xdr:sp macro="" textlink="">
      <xdr:nvSpPr>
        <xdr:cNvPr id="486" name="テキスト ボックス 485"/>
        <xdr:cNvSpPr txBox="1"/>
      </xdr:nvSpPr>
      <xdr:spPr>
        <a:xfrm>
          <a:off x="6672794" y="1539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171380</xdr:rowOff>
    </xdr:from>
    <xdr:to>
      <xdr:col>23</xdr:col>
      <xdr:colOff>516889</xdr:colOff>
      <xdr:row>37</xdr:row>
      <xdr:rowOff>112230</xdr:rowOff>
    </xdr:to>
    <xdr:cxnSp macro="">
      <xdr:nvCxnSpPr>
        <xdr:cNvPr id="510" name="直線コネクタ 509"/>
        <xdr:cNvCxnSpPr/>
      </xdr:nvCxnSpPr>
      <xdr:spPr>
        <a:xfrm flipV="1">
          <a:off x="16317595" y="5486330"/>
          <a:ext cx="1269" cy="9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116057</xdr:rowOff>
    </xdr:from>
    <xdr:ext cx="534377" cy="259045"/>
    <xdr:sp macro="" textlink="">
      <xdr:nvSpPr>
        <xdr:cNvPr id="511" name="消防費最小値テキスト"/>
        <xdr:cNvSpPr txBox="1"/>
      </xdr:nvSpPr>
      <xdr:spPr>
        <a:xfrm>
          <a:off x="16370300" y="64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37</xdr:row>
      <xdr:rowOff>112230</xdr:rowOff>
    </xdr:from>
    <xdr:to>
      <xdr:col>23</xdr:col>
      <xdr:colOff>606425</xdr:colOff>
      <xdr:row>37</xdr:row>
      <xdr:rowOff>112230</xdr:rowOff>
    </xdr:to>
    <xdr:cxnSp macro="">
      <xdr:nvCxnSpPr>
        <xdr:cNvPr id="512" name="直線コネクタ 511"/>
        <xdr:cNvCxnSpPr/>
      </xdr:nvCxnSpPr>
      <xdr:spPr>
        <a:xfrm>
          <a:off x="16230600" y="645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118057</xdr:rowOff>
    </xdr:from>
    <xdr:ext cx="534377" cy="259045"/>
    <xdr:sp macro="" textlink="">
      <xdr:nvSpPr>
        <xdr:cNvPr id="513" name="消防費最大値テキスト"/>
        <xdr:cNvSpPr txBox="1"/>
      </xdr:nvSpPr>
      <xdr:spPr>
        <a:xfrm>
          <a:off x="16370300" y="526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31</xdr:row>
      <xdr:rowOff>171380</xdr:rowOff>
    </xdr:from>
    <xdr:to>
      <xdr:col>23</xdr:col>
      <xdr:colOff>606425</xdr:colOff>
      <xdr:row>31</xdr:row>
      <xdr:rowOff>171380</xdr:rowOff>
    </xdr:to>
    <xdr:cxnSp macro="">
      <xdr:nvCxnSpPr>
        <xdr:cNvPr id="514" name="直線コネクタ 513"/>
        <xdr:cNvCxnSpPr/>
      </xdr:nvCxnSpPr>
      <xdr:spPr>
        <a:xfrm>
          <a:off x="16230600" y="548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7493</xdr:rowOff>
    </xdr:from>
    <xdr:to>
      <xdr:col>23</xdr:col>
      <xdr:colOff>517525</xdr:colOff>
      <xdr:row>34</xdr:row>
      <xdr:rowOff>35211</xdr:rowOff>
    </xdr:to>
    <xdr:cxnSp macro="">
      <xdr:nvCxnSpPr>
        <xdr:cNvPr id="515" name="直線コネクタ 514"/>
        <xdr:cNvCxnSpPr/>
      </xdr:nvCxnSpPr>
      <xdr:spPr>
        <a:xfrm>
          <a:off x="15481300" y="5665343"/>
          <a:ext cx="8382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46524</xdr:rowOff>
    </xdr:from>
    <xdr:ext cx="534377" cy="259045"/>
    <xdr:sp macro="" textlink="">
      <xdr:nvSpPr>
        <xdr:cNvPr id="516" name="消防費平均値テキスト"/>
        <xdr:cNvSpPr txBox="1"/>
      </xdr:nvSpPr>
      <xdr:spPr>
        <a:xfrm>
          <a:off x="16370300" y="6047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68097</xdr:rowOff>
    </xdr:from>
    <xdr:to>
      <xdr:col>23</xdr:col>
      <xdr:colOff>568325</xdr:colOff>
      <xdr:row>35</xdr:row>
      <xdr:rowOff>169697</xdr:rowOff>
    </xdr:to>
    <xdr:sp macro="" textlink="">
      <xdr:nvSpPr>
        <xdr:cNvPr id="517" name="フローチャート : 判断 516"/>
        <xdr:cNvSpPr/>
      </xdr:nvSpPr>
      <xdr:spPr>
        <a:xfrm>
          <a:off x="16268700" y="606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145815</xdr:rowOff>
    </xdr:from>
    <xdr:to>
      <xdr:col>22</xdr:col>
      <xdr:colOff>365125</xdr:colOff>
      <xdr:row>33</xdr:row>
      <xdr:rowOff>7493</xdr:rowOff>
    </xdr:to>
    <xdr:cxnSp macro="">
      <xdr:nvCxnSpPr>
        <xdr:cNvPr id="518" name="直線コネクタ 517"/>
        <xdr:cNvCxnSpPr/>
      </xdr:nvCxnSpPr>
      <xdr:spPr>
        <a:xfrm>
          <a:off x="14592300" y="5460765"/>
          <a:ext cx="889000" cy="20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138106</xdr:rowOff>
    </xdr:from>
    <xdr:to>
      <xdr:col>22</xdr:col>
      <xdr:colOff>415925</xdr:colOff>
      <xdr:row>36</xdr:row>
      <xdr:rowOff>68256</xdr:rowOff>
    </xdr:to>
    <xdr:sp macro="" textlink="">
      <xdr:nvSpPr>
        <xdr:cNvPr id="519" name="フローチャート : 判断 518"/>
        <xdr:cNvSpPr/>
      </xdr:nvSpPr>
      <xdr:spPr>
        <a:xfrm>
          <a:off x="15430500" y="613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59383</xdr:rowOff>
    </xdr:from>
    <xdr:ext cx="534377" cy="259045"/>
    <xdr:sp macro="" textlink="">
      <xdr:nvSpPr>
        <xdr:cNvPr id="520" name="テキスト ボックス 519"/>
        <xdr:cNvSpPr txBox="1"/>
      </xdr:nvSpPr>
      <xdr:spPr>
        <a:xfrm>
          <a:off x="15214111" y="62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145815</xdr:rowOff>
    </xdr:from>
    <xdr:to>
      <xdr:col>21</xdr:col>
      <xdr:colOff>161925</xdr:colOff>
      <xdr:row>35</xdr:row>
      <xdr:rowOff>104724</xdr:rowOff>
    </xdr:to>
    <xdr:cxnSp macro="">
      <xdr:nvCxnSpPr>
        <xdr:cNvPr id="521" name="直線コネクタ 520"/>
        <xdr:cNvCxnSpPr/>
      </xdr:nvCxnSpPr>
      <xdr:spPr>
        <a:xfrm flipV="1">
          <a:off x="13703300" y="5460765"/>
          <a:ext cx="889000" cy="64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131286</xdr:rowOff>
    </xdr:from>
    <xdr:to>
      <xdr:col>21</xdr:col>
      <xdr:colOff>212725</xdr:colOff>
      <xdr:row>36</xdr:row>
      <xdr:rowOff>61436</xdr:rowOff>
    </xdr:to>
    <xdr:sp macro="" textlink="">
      <xdr:nvSpPr>
        <xdr:cNvPr id="522" name="フローチャート : 判断 521"/>
        <xdr:cNvSpPr/>
      </xdr:nvSpPr>
      <xdr:spPr>
        <a:xfrm>
          <a:off x="14541500" y="613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52563</xdr:rowOff>
    </xdr:from>
    <xdr:ext cx="534377" cy="259045"/>
    <xdr:sp macro="" textlink="">
      <xdr:nvSpPr>
        <xdr:cNvPr id="523" name="テキスト ボックス 522"/>
        <xdr:cNvSpPr txBox="1"/>
      </xdr:nvSpPr>
      <xdr:spPr>
        <a:xfrm>
          <a:off x="14325111" y="62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52451</xdr:rowOff>
    </xdr:from>
    <xdr:to>
      <xdr:col>19</xdr:col>
      <xdr:colOff>644525</xdr:colOff>
      <xdr:row>35</xdr:row>
      <xdr:rowOff>104724</xdr:rowOff>
    </xdr:to>
    <xdr:cxnSp macro="">
      <xdr:nvCxnSpPr>
        <xdr:cNvPr id="524" name="直線コネクタ 523"/>
        <xdr:cNvCxnSpPr/>
      </xdr:nvCxnSpPr>
      <xdr:spPr>
        <a:xfrm>
          <a:off x="12814300" y="6053201"/>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31388</xdr:rowOff>
    </xdr:from>
    <xdr:to>
      <xdr:col>20</xdr:col>
      <xdr:colOff>9525</xdr:colOff>
      <xdr:row>36</xdr:row>
      <xdr:rowOff>132988</xdr:rowOff>
    </xdr:to>
    <xdr:sp macro="" textlink="">
      <xdr:nvSpPr>
        <xdr:cNvPr id="525" name="フローチャート : 判断 524"/>
        <xdr:cNvSpPr/>
      </xdr:nvSpPr>
      <xdr:spPr>
        <a:xfrm>
          <a:off x="13652500" y="62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124115</xdr:rowOff>
    </xdr:from>
    <xdr:ext cx="534377" cy="259045"/>
    <xdr:sp macro="" textlink="">
      <xdr:nvSpPr>
        <xdr:cNvPr id="526" name="テキスト ボックス 525"/>
        <xdr:cNvSpPr txBox="1"/>
      </xdr:nvSpPr>
      <xdr:spPr>
        <a:xfrm>
          <a:off x="13436111" y="62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46571</xdr:rowOff>
    </xdr:from>
    <xdr:to>
      <xdr:col>18</xdr:col>
      <xdr:colOff>492125</xdr:colOff>
      <xdr:row>36</xdr:row>
      <xdr:rowOff>148171</xdr:rowOff>
    </xdr:to>
    <xdr:sp macro="" textlink="">
      <xdr:nvSpPr>
        <xdr:cNvPr id="527" name="フローチャート : 判断 526"/>
        <xdr:cNvSpPr/>
      </xdr:nvSpPr>
      <xdr:spPr>
        <a:xfrm>
          <a:off x="12763500" y="62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139298</xdr:rowOff>
    </xdr:from>
    <xdr:ext cx="534377" cy="259045"/>
    <xdr:sp macro="" textlink="">
      <xdr:nvSpPr>
        <xdr:cNvPr id="528" name="テキスト ボックス 527"/>
        <xdr:cNvSpPr txBox="1"/>
      </xdr:nvSpPr>
      <xdr:spPr>
        <a:xfrm>
          <a:off x="12547111" y="63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155861</xdr:rowOff>
    </xdr:from>
    <xdr:to>
      <xdr:col>23</xdr:col>
      <xdr:colOff>568325</xdr:colOff>
      <xdr:row>34</xdr:row>
      <xdr:rowOff>86011</xdr:rowOff>
    </xdr:to>
    <xdr:sp macro="" textlink="">
      <xdr:nvSpPr>
        <xdr:cNvPr id="534" name="円/楕円 533"/>
        <xdr:cNvSpPr/>
      </xdr:nvSpPr>
      <xdr:spPr>
        <a:xfrm>
          <a:off x="16268700" y="58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7288</xdr:rowOff>
    </xdr:from>
    <xdr:ext cx="534377" cy="259045"/>
    <xdr:sp macro="" textlink="">
      <xdr:nvSpPr>
        <xdr:cNvPr id="535" name="消防費該当値テキスト"/>
        <xdr:cNvSpPr txBox="1"/>
      </xdr:nvSpPr>
      <xdr:spPr>
        <a:xfrm>
          <a:off x="16370300" y="56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45,485</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128143</xdr:rowOff>
    </xdr:from>
    <xdr:to>
      <xdr:col>22</xdr:col>
      <xdr:colOff>415925</xdr:colOff>
      <xdr:row>33</xdr:row>
      <xdr:rowOff>58293</xdr:rowOff>
    </xdr:to>
    <xdr:sp macro="" textlink="">
      <xdr:nvSpPr>
        <xdr:cNvPr id="536" name="円/楕円 535"/>
        <xdr:cNvSpPr/>
      </xdr:nvSpPr>
      <xdr:spPr>
        <a:xfrm>
          <a:off x="15430500" y="56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74820</xdr:rowOff>
    </xdr:from>
    <xdr:ext cx="534377" cy="259045"/>
    <xdr:sp macro="" textlink="">
      <xdr:nvSpPr>
        <xdr:cNvPr id="537" name="テキスト ボックス 536"/>
        <xdr:cNvSpPr txBox="1"/>
      </xdr:nvSpPr>
      <xdr:spPr>
        <a:xfrm>
          <a:off x="15214111" y="53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55,940</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95015</xdr:rowOff>
    </xdr:from>
    <xdr:to>
      <xdr:col>21</xdr:col>
      <xdr:colOff>212725</xdr:colOff>
      <xdr:row>32</xdr:row>
      <xdr:rowOff>25165</xdr:rowOff>
    </xdr:to>
    <xdr:sp macro="" textlink="">
      <xdr:nvSpPr>
        <xdr:cNvPr id="538" name="円/楕円 537"/>
        <xdr:cNvSpPr/>
      </xdr:nvSpPr>
      <xdr:spPr>
        <a:xfrm>
          <a:off x="14541500" y="54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41692</xdr:rowOff>
    </xdr:from>
    <xdr:ext cx="534377" cy="259045"/>
    <xdr:sp macro="" textlink="">
      <xdr:nvSpPr>
        <xdr:cNvPr id="539" name="テキスト ボックス 538"/>
        <xdr:cNvSpPr txBox="1"/>
      </xdr:nvSpPr>
      <xdr:spPr>
        <a:xfrm>
          <a:off x="14325111" y="51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66,679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53924</xdr:rowOff>
    </xdr:from>
    <xdr:to>
      <xdr:col>20</xdr:col>
      <xdr:colOff>9525</xdr:colOff>
      <xdr:row>35</xdr:row>
      <xdr:rowOff>155524</xdr:rowOff>
    </xdr:to>
    <xdr:sp macro="" textlink="">
      <xdr:nvSpPr>
        <xdr:cNvPr id="540" name="円/楕円 539"/>
        <xdr:cNvSpPr/>
      </xdr:nvSpPr>
      <xdr:spPr>
        <a:xfrm>
          <a:off x="13652500" y="60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601</xdr:rowOff>
    </xdr:from>
    <xdr:ext cx="534377" cy="259045"/>
    <xdr:sp macro="" textlink="">
      <xdr:nvSpPr>
        <xdr:cNvPr id="541" name="テキスト ボックス 540"/>
        <xdr:cNvSpPr txBox="1"/>
      </xdr:nvSpPr>
      <xdr:spPr>
        <a:xfrm>
          <a:off x="13436111" y="58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1651</xdr:rowOff>
    </xdr:from>
    <xdr:to>
      <xdr:col>18</xdr:col>
      <xdr:colOff>492125</xdr:colOff>
      <xdr:row>35</xdr:row>
      <xdr:rowOff>103251</xdr:rowOff>
    </xdr:to>
    <xdr:sp macro="" textlink="">
      <xdr:nvSpPr>
        <xdr:cNvPr id="542" name="円/楕円 541"/>
        <xdr:cNvSpPr/>
      </xdr:nvSpPr>
      <xdr:spPr>
        <a:xfrm>
          <a:off x="12763500" y="6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119778</xdr:rowOff>
    </xdr:from>
    <xdr:ext cx="534377" cy="259045"/>
    <xdr:sp macro="" textlink="">
      <xdr:nvSpPr>
        <xdr:cNvPr id="543" name="テキスト ボックス 542"/>
        <xdr:cNvSpPr txBox="1"/>
      </xdr:nvSpPr>
      <xdr:spPr>
        <a:xfrm>
          <a:off x="125471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70" name="直線コネクタ 569"/>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71"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2" name="直線コネクタ 571"/>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3"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4" name="直線コネクタ 573"/>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99368</xdr:rowOff>
    </xdr:from>
    <xdr:to>
      <xdr:col>23</xdr:col>
      <xdr:colOff>517525</xdr:colOff>
      <xdr:row>50</xdr:row>
      <xdr:rowOff>120345</xdr:rowOff>
    </xdr:to>
    <xdr:cxnSp macro="">
      <xdr:nvCxnSpPr>
        <xdr:cNvPr id="575" name="直線コネクタ 574"/>
        <xdr:cNvCxnSpPr/>
      </xdr:nvCxnSpPr>
      <xdr:spPr>
        <a:xfrm>
          <a:off x="15481300" y="8671868"/>
          <a:ext cx="8382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163361</xdr:rowOff>
    </xdr:from>
    <xdr:ext cx="534377" cy="259045"/>
    <xdr:sp macro="" textlink="">
      <xdr:nvSpPr>
        <xdr:cNvPr id="576" name="教育費平均値テキスト"/>
        <xdr:cNvSpPr txBox="1"/>
      </xdr:nvSpPr>
      <xdr:spPr>
        <a:xfrm>
          <a:off x="16370300" y="9764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7" name="フローチャート : 判断 576"/>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99368</xdr:rowOff>
    </xdr:from>
    <xdr:to>
      <xdr:col>22</xdr:col>
      <xdr:colOff>365125</xdr:colOff>
      <xdr:row>52</xdr:row>
      <xdr:rowOff>9452</xdr:rowOff>
    </xdr:to>
    <xdr:cxnSp macro="">
      <xdr:nvCxnSpPr>
        <xdr:cNvPr id="578" name="直線コネクタ 577"/>
        <xdr:cNvCxnSpPr/>
      </xdr:nvCxnSpPr>
      <xdr:spPr>
        <a:xfrm flipV="1">
          <a:off x="14592300" y="8671868"/>
          <a:ext cx="889000" cy="2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9" name="フローチャート : 判断 578"/>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143451</xdr:rowOff>
    </xdr:from>
    <xdr:ext cx="534377" cy="259045"/>
    <xdr:sp macro="" textlink="">
      <xdr:nvSpPr>
        <xdr:cNvPr id="580" name="テキスト ボックス 579"/>
        <xdr:cNvSpPr txBox="1"/>
      </xdr:nvSpPr>
      <xdr:spPr>
        <a:xfrm>
          <a:off x="15214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9452</xdr:rowOff>
    </xdr:from>
    <xdr:to>
      <xdr:col>21</xdr:col>
      <xdr:colOff>161925</xdr:colOff>
      <xdr:row>53</xdr:row>
      <xdr:rowOff>17214</xdr:rowOff>
    </xdr:to>
    <xdr:cxnSp macro="">
      <xdr:nvCxnSpPr>
        <xdr:cNvPr id="581" name="直線コネクタ 580"/>
        <xdr:cNvCxnSpPr/>
      </xdr:nvCxnSpPr>
      <xdr:spPr>
        <a:xfrm flipV="1">
          <a:off x="13703300" y="8924852"/>
          <a:ext cx="889000" cy="17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2" name="フローチャート : 判断 581"/>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106494</xdr:rowOff>
    </xdr:from>
    <xdr:ext cx="534377" cy="259045"/>
    <xdr:sp macro="" textlink="">
      <xdr:nvSpPr>
        <xdr:cNvPr id="583" name="テキスト ボックス 582"/>
        <xdr:cNvSpPr txBox="1"/>
      </xdr:nvSpPr>
      <xdr:spPr>
        <a:xfrm>
          <a:off x="14325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17214</xdr:rowOff>
    </xdr:from>
    <xdr:to>
      <xdr:col>19</xdr:col>
      <xdr:colOff>644525</xdr:colOff>
      <xdr:row>55</xdr:row>
      <xdr:rowOff>48946</xdr:rowOff>
    </xdr:to>
    <xdr:cxnSp macro="">
      <xdr:nvCxnSpPr>
        <xdr:cNvPr id="584" name="直線コネクタ 583"/>
        <xdr:cNvCxnSpPr/>
      </xdr:nvCxnSpPr>
      <xdr:spPr>
        <a:xfrm flipV="1">
          <a:off x="12814300" y="9104064"/>
          <a:ext cx="889000" cy="37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5" name="フローチャート : 判断 584"/>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32558</xdr:rowOff>
    </xdr:from>
    <xdr:ext cx="534377" cy="259045"/>
    <xdr:sp macro="" textlink="">
      <xdr:nvSpPr>
        <xdr:cNvPr id="586" name="テキスト ボックス 585"/>
        <xdr:cNvSpPr txBox="1"/>
      </xdr:nvSpPr>
      <xdr:spPr>
        <a:xfrm>
          <a:off x="13436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7" name="フローチャート : 判断 586"/>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8511</xdr:rowOff>
    </xdr:from>
    <xdr:ext cx="534377" cy="259045"/>
    <xdr:sp macro="" textlink="">
      <xdr:nvSpPr>
        <xdr:cNvPr id="588" name="テキスト ボックス 587"/>
        <xdr:cNvSpPr txBox="1"/>
      </xdr:nvSpPr>
      <xdr:spPr>
        <a:xfrm>
          <a:off x="12547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69545</xdr:rowOff>
    </xdr:from>
    <xdr:to>
      <xdr:col>23</xdr:col>
      <xdr:colOff>568325</xdr:colOff>
      <xdr:row>50</xdr:row>
      <xdr:rowOff>171145</xdr:rowOff>
    </xdr:to>
    <xdr:sp macro="" textlink="">
      <xdr:nvSpPr>
        <xdr:cNvPr id="594" name="円/楕円 593"/>
        <xdr:cNvSpPr/>
      </xdr:nvSpPr>
      <xdr:spPr>
        <a:xfrm>
          <a:off x="16268700" y="86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22572</xdr:rowOff>
    </xdr:from>
    <xdr:ext cx="599010" cy="259045"/>
    <xdr:sp macro="" textlink="">
      <xdr:nvSpPr>
        <xdr:cNvPr id="595" name="教育費該当値テキスト"/>
        <xdr:cNvSpPr txBox="1"/>
      </xdr:nvSpPr>
      <xdr:spPr>
        <a:xfrm>
          <a:off x="16370300" y="85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169,778</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48568</xdr:rowOff>
    </xdr:from>
    <xdr:to>
      <xdr:col>22</xdr:col>
      <xdr:colOff>415925</xdr:colOff>
      <xdr:row>50</xdr:row>
      <xdr:rowOff>150168</xdr:rowOff>
    </xdr:to>
    <xdr:sp macro="" textlink="">
      <xdr:nvSpPr>
        <xdr:cNvPr id="596" name="円/楕円 595"/>
        <xdr:cNvSpPr/>
      </xdr:nvSpPr>
      <xdr:spPr>
        <a:xfrm>
          <a:off x="15430500" y="86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48</xdr:row>
      <xdr:rowOff>166695</xdr:rowOff>
    </xdr:from>
    <xdr:ext cx="599010" cy="259045"/>
    <xdr:sp macro="" textlink="">
      <xdr:nvSpPr>
        <xdr:cNvPr id="597" name="テキスト ボックス 596"/>
        <xdr:cNvSpPr txBox="1"/>
      </xdr:nvSpPr>
      <xdr:spPr>
        <a:xfrm>
          <a:off x="15181794" y="839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171,705</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130102</xdr:rowOff>
    </xdr:from>
    <xdr:to>
      <xdr:col>21</xdr:col>
      <xdr:colOff>212725</xdr:colOff>
      <xdr:row>52</xdr:row>
      <xdr:rowOff>60252</xdr:rowOff>
    </xdr:to>
    <xdr:sp macro="" textlink="">
      <xdr:nvSpPr>
        <xdr:cNvPr id="598" name="円/楕円 597"/>
        <xdr:cNvSpPr/>
      </xdr:nvSpPr>
      <xdr:spPr>
        <a:xfrm>
          <a:off x="14541500" y="8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76779</xdr:rowOff>
    </xdr:from>
    <xdr:ext cx="599010" cy="259045"/>
    <xdr:sp macro="" textlink="">
      <xdr:nvSpPr>
        <xdr:cNvPr id="599" name="テキスト ボックス 598"/>
        <xdr:cNvSpPr txBox="1"/>
      </xdr:nvSpPr>
      <xdr:spPr>
        <a:xfrm>
          <a:off x="14292794" y="864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148,465</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137864</xdr:rowOff>
    </xdr:from>
    <xdr:to>
      <xdr:col>20</xdr:col>
      <xdr:colOff>9525</xdr:colOff>
      <xdr:row>53</xdr:row>
      <xdr:rowOff>68014</xdr:rowOff>
    </xdr:to>
    <xdr:sp macro="" textlink="">
      <xdr:nvSpPr>
        <xdr:cNvPr id="600" name="円/楕円 599"/>
        <xdr:cNvSpPr/>
      </xdr:nvSpPr>
      <xdr:spPr>
        <a:xfrm>
          <a:off x="13652500" y="9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84541</xdr:rowOff>
    </xdr:from>
    <xdr:ext cx="599010" cy="259045"/>
    <xdr:sp macro="" textlink="">
      <xdr:nvSpPr>
        <xdr:cNvPr id="601" name="テキスト ボックス 600"/>
        <xdr:cNvSpPr txBox="1"/>
      </xdr:nvSpPr>
      <xdr:spPr>
        <a:xfrm>
          <a:off x="13403794" y="88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169596</xdr:rowOff>
    </xdr:from>
    <xdr:to>
      <xdr:col>18</xdr:col>
      <xdr:colOff>492125</xdr:colOff>
      <xdr:row>55</xdr:row>
      <xdr:rowOff>99746</xdr:rowOff>
    </xdr:to>
    <xdr:sp macro="" textlink="">
      <xdr:nvSpPr>
        <xdr:cNvPr id="602" name="円/楕円 601"/>
        <xdr:cNvSpPr/>
      </xdr:nvSpPr>
      <xdr:spPr>
        <a:xfrm>
          <a:off x="12763500" y="94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116273</xdr:rowOff>
    </xdr:from>
    <xdr:ext cx="534377" cy="259045"/>
    <xdr:sp macro="" textlink="">
      <xdr:nvSpPr>
        <xdr:cNvPr id="603" name="テキスト ボックス 602"/>
        <xdr:cNvSpPr txBox="1"/>
      </xdr:nvSpPr>
      <xdr:spPr>
        <a:xfrm>
          <a:off x="12547111" y="9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9" name="直線コネクタ 628"/>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30"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2"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3" name="直線コネクタ 632"/>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63316</xdr:rowOff>
    </xdr:from>
    <xdr:to>
      <xdr:col>23</xdr:col>
      <xdr:colOff>517525</xdr:colOff>
      <xdr:row>79</xdr:row>
      <xdr:rowOff>87644</xdr:rowOff>
    </xdr:to>
    <xdr:cxnSp macro="">
      <xdr:nvCxnSpPr>
        <xdr:cNvPr id="634" name="直線コネクタ 633"/>
        <xdr:cNvCxnSpPr/>
      </xdr:nvCxnSpPr>
      <xdr:spPr>
        <a:xfrm>
          <a:off x="15481300" y="13607866"/>
          <a:ext cx="8382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5"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6" name="フローチャート : 判断 635"/>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63316</xdr:rowOff>
    </xdr:from>
    <xdr:to>
      <xdr:col>22</xdr:col>
      <xdr:colOff>365125</xdr:colOff>
      <xdr:row>79</xdr:row>
      <xdr:rowOff>98879</xdr:rowOff>
    </xdr:to>
    <xdr:cxnSp macro="">
      <xdr:nvCxnSpPr>
        <xdr:cNvPr id="637" name="直線コネクタ 636"/>
        <xdr:cNvCxnSpPr/>
      </xdr:nvCxnSpPr>
      <xdr:spPr>
        <a:xfrm flipV="1">
          <a:off x="14592300" y="13607866"/>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8" name="フローチャート : 判断 637"/>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9" name="テキスト ボックス 638"/>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54693</xdr:rowOff>
    </xdr:from>
    <xdr:to>
      <xdr:col>21</xdr:col>
      <xdr:colOff>161925</xdr:colOff>
      <xdr:row>79</xdr:row>
      <xdr:rowOff>98879</xdr:rowOff>
    </xdr:to>
    <xdr:cxnSp macro="">
      <xdr:nvCxnSpPr>
        <xdr:cNvPr id="640" name="直線コネクタ 639"/>
        <xdr:cNvCxnSpPr/>
      </xdr:nvCxnSpPr>
      <xdr:spPr>
        <a:xfrm>
          <a:off x="13703300" y="13599243"/>
          <a:ext cx="889000" cy="4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41" name="フローチャート : 判断 640"/>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2" name="テキスト ボックス 641"/>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54693</xdr:rowOff>
    </xdr:from>
    <xdr:to>
      <xdr:col>19</xdr:col>
      <xdr:colOff>644525</xdr:colOff>
      <xdr:row>79</xdr:row>
      <xdr:rowOff>98879</xdr:rowOff>
    </xdr:to>
    <xdr:cxnSp macro="">
      <xdr:nvCxnSpPr>
        <xdr:cNvPr id="643" name="直線コネクタ 642"/>
        <xdr:cNvCxnSpPr/>
      </xdr:nvCxnSpPr>
      <xdr:spPr>
        <a:xfrm flipV="1">
          <a:off x="12814300" y="13599243"/>
          <a:ext cx="889000" cy="4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4" name="フローチャート : 判断 643"/>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5" name="テキスト ボックス 644"/>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6" name="フローチャート : 判断 645"/>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7" name="テキスト ボックス 646"/>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36844</xdr:rowOff>
    </xdr:from>
    <xdr:to>
      <xdr:col>23</xdr:col>
      <xdr:colOff>568325</xdr:colOff>
      <xdr:row>79</xdr:row>
      <xdr:rowOff>138444</xdr:rowOff>
    </xdr:to>
    <xdr:sp macro="" textlink="">
      <xdr:nvSpPr>
        <xdr:cNvPr id="653" name="円/楕円 652"/>
        <xdr:cNvSpPr/>
      </xdr:nvSpPr>
      <xdr:spPr>
        <a:xfrm>
          <a:off x="16268700" y="135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148828</xdr:rowOff>
    </xdr:from>
    <xdr:ext cx="469744" cy="259045"/>
    <xdr:sp macro="" textlink="">
      <xdr:nvSpPr>
        <xdr:cNvPr id="654" name="災害復旧費該当値テキスト"/>
        <xdr:cNvSpPr txBox="1"/>
      </xdr:nvSpPr>
      <xdr:spPr>
        <a:xfrm>
          <a:off x="16370300" y="135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12516</xdr:rowOff>
    </xdr:from>
    <xdr:to>
      <xdr:col>22</xdr:col>
      <xdr:colOff>415925</xdr:colOff>
      <xdr:row>79</xdr:row>
      <xdr:rowOff>114116</xdr:rowOff>
    </xdr:to>
    <xdr:sp macro="" textlink="">
      <xdr:nvSpPr>
        <xdr:cNvPr id="655" name="円/楕円 654"/>
        <xdr:cNvSpPr/>
      </xdr:nvSpPr>
      <xdr:spPr>
        <a:xfrm>
          <a:off x="15430500" y="135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105243</xdr:rowOff>
    </xdr:from>
    <xdr:ext cx="469744" cy="259045"/>
    <xdr:sp macro="" textlink="">
      <xdr:nvSpPr>
        <xdr:cNvPr id="656" name="テキスト ボックス 655"/>
        <xdr:cNvSpPr txBox="1"/>
      </xdr:nvSpPr>
      <xdr:spPr>
        <a:xfrm>
          <a:off x="15246427" y="1364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7" name="円/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8" name="テキスト ボックス 657"/>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3893</xdr:rowOff>
    </xdr:from>
    <xdr:to>
      <xdr:col>20</xdr:col>
      <xdr:colOff>9525</xdr:colOff>
      <xdr:row>79</xdr:row>
      <xdr:rowOff>105493</xdr:rowOff>
    </xdr:to>
    <xdr:sp macro="" textlink="">
      <xdr:nvSpPr>
        <xdr:cNvPr id="659" name="円/楕円 658"/>
        <xdr:cNvSpPr/>
      </xdr:nvSpPr>
      <xdr:spPr>
        <a:xfrm>
          <a:off x="13652500" y="13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96620</xdr:rowOff>
    </xdr:from>
    <xdr:ext cx="469744" cy="259045"/>
    <xdr:sp macro="" textlink="">
      <xdr:nvSpPr>
        <xdr:cNvPr id="660" name="テキスト ボックス 659"/>
        <xdr:cNvSpPr txBox="1"/>
      </xdr:nvSpPr>
      <xdr:spPr>
        <a:xfrm>
          <a:off x="13468427" y="136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1" name="円/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2" name="テキスト ボックス 66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8" name="直線コネクタ 687"/>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9"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90" name="直線コネクタ 689"/>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91"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2" name="直線コネクタ 691"/>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70118</xdr:rowOff>
    </xdr:from>
    <xdr:to>
      <xdr:col>23</xdr:col>
      <xdr:colOff>517525</xdr:colOff>
      <xdr:row>92</xdr:row>
      <xdr:rowOff>83911</xdr:rowOff>
    </xdr:to>
    <xdr:cxnSp macro="">
      <xdr:nvCxnSpPr>
        <xdr:cNvPr id="693" name="直線コネクタ 692"/>
        <xdr:cNvCxnSpPr/>
      </xdr:nvCxnSpPr>
      <xdr:spPr>
        <a:xfrm>
          <a:off x="15481300" y="15843518"/>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4"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5" name="フローチャート : 判断 694"/>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31235</xdr:rowOff>
    </xdr:from>
    <xdr:to>
      <xdr:col>22</xdr:col>
      <xdr:colOff>365125</xdr:colOff>
      <xdr:row>92</xdr:row>
      <xdr:rowOff>70118</xdr:rowOff>
    </xdr:to>
    <xdr:cxnSp macro="">
      <xdr:nvCxnSpPr>
        <xdr:cNvPr id="696" name="直線コネクタ 695"/>
        <xdr:cNvCxnSpPr/>
      </xdr:nvCxnSpPr>
      <xdr:spPr>
        <a:xfrm>
          <a:off x="14592300" y="15804635"/>
          <a:ext cx="889000" cy="3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7" name="フローチャート : 判断 696"/>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8" name="テキスト ボックス 697"/>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31235</xdr:rowOff>
    </xdr:from>
    <xdr:to>
      <xdr:col>21</xdr:col>
      <xdr:colOff>161925</xdr:colOff>
      <xdr:row>92</xdr:row>
      <xdr:rowOff>43666</xdr:rowOff>
    </xdr:to>
    <xdr:cxnSp macro="">
      <xdr:nvCxnSpPr>
        <xdr:cNvPr id="699" name="直線コネクタ 698"/>
        <xdr:cNvCxnSpPr/>
      </xdr:nvCxnSpPr>
      <xdr:spPr>
        <a:xfrm flipV="1">
          <a:off x="13703300" y="15804635"/>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700" name="フローチャート : 判断 699"/>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701" name="テキスト ボックス 700"/>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15211</xdr:rowOff>
    </xdr:from>
    <xdr:to>
      <xdr:col>19</xdr:col>
      <xdr:colOff>644525</xdr:colOff>
      <xdr:row>92</xdr:row>
      <xdr:rowOff>43666</xdr:rowOff>
    </xdr:to>
    <xdr:cxnSp macro="">
      <xdr:nvCxnSpPr>
        <xdr:cNvPr id="702" name="直線コネクタ 701"/>
        <xdr:cNvCxnSpPr/>
      </xdr:nvCxnSpPr>
      <xdr:spPr>
        <a:xfrm>
          <a:off x="12814300" y="15788611"/>
          <a:ext cx="8890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3" name="フローチャート : 判断 702"/>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4" name="テキスト ボックス 703"/>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5" name="フローチャート : 判断 704"/>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6" name="テキスト ボックス 705"/>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33111</xdr:rowOff>
    </xdr:from>
    <xdr:to>
      <xdr:col>23</xdr:col>
      <xdr:colOff>568325</xdr:colOff>
      <xdr:row>92</xdr:row>
      <xdr:rowOff>134711</xdr:rowOff>
    </xdr:to>
    <xdr:sp macro="" textlink="">
      <xdr:nvSpPr>
        <xdr:cNvPr id="712" name="円/楕円 711"/>
        <xdr:cNvSpPr/>
      </xdr:nvSpPr>
      <xdr:spPr>
        <a:xfrm>
          <a:off x="16268700" y="1580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55988</xdr:rowOff>
    </xdr:from>
    <xdr:ext cx="599010" cy="259045"/>
    <xdr:sp macro="" textlink="">
      <xdr:nvSpPr>
        <xdr:cNvPr id="713" name="公債費該当値テキスト"/>
        <xdr:cNvSpPr txBox="1"/>
      </xdr:nvSpPr>
      <xdr:spPr>
        <a:xfrm>
          <a:off x="16370300" y="1565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111,625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19318</xdr:rowOff>
    </xdr:from>
    <xdr:to>
      <xdr:col>22</xdr:col>
      <xdr:colOff>415925</xdr:colOff>
      <xdr:row>92</xdr:row>
      <xdr:rowOff>120918</xdr:rowOff>
    </xdr:to>
    <xdr:sp macro="" textlink="">
      <xdr:nvSpPr>
        <xdr:cNvPr id="714" name="円/楕円 713"/>
        <xdr:cNvSpPr/>
      </xdr:nvSpPr>
      <xdr:spPr>
        <a:xfrm>
          <a:off x="15430500" y="157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137445</xdr:rowOff>
    </xdr:from>
    <xdr:ext cx="599010" cy="259045"/>
    <xdr:sp macro="" textlink="">
      <xdr:nvSpPr>
        <xdr:cNvPr id="715" name="テキスト ボックス 714"/>
        <xdr:cNvSpPr txBox="1"/>
      </xdr:nvSpPr>
      <xdr:spPr>
        <a:xfrm>
          <a:off x="15181794" y="1556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112,892</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151885</xdr:rowOff>
    </xdr:from>
    <xdr:to>
      <xdr:col>21</xdr:col>
      <xdr:colOff>212725</xdr:colOff>
      <xdr:row>92</xdr:row>
      <xdr:rowOff>82035</xdr:rowOff>
    </xdr:to>
    <xdr:sp macro="" textlink="">
      <xdr:nvSpPr>
        <xdr:cNvPr id="716" name="円/楕円 715"/>
        <xdr:cNvSpPr/>
      </xdr:nvSpPr>
      <xdr:spPr>
        <a:xfrm>
          <a:off x="14541500" y="157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98562</xdr:rowOff>
    </xdr:from>
    <xdr:ext cx="599010" cy="259045"/>
    <xdr:sp macro="" textlink="">
      <xdr:nvSpPr>
        <xdr:cNvPr id="717" name="テキスト ボックス 716"/>
        <xdr:cNvSpPr txBox="1"/>
      </xdr:nvSpPr>
      <xdr:spPr>
        <a:xfrm>
          <a:off x="14292794" y="1552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116,464</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164316</xdr:rowOff>
    </xdr:from>
    <xdr:to>
      <xdr:col>20</xdr:col>
      <xdr:colOff>9525</xdr:colOff>
      <xdr:row>92</xdr:row>
      <xdr:rowOff>94466</xdr:rowOff>
    </xdr:to>
    <xdr:sp macro="" textlink="">
      <xdr:nvSpPr>
        <xdr:cNvPr id="718" name="円/楕円 717"/>
        <xdr:cNvSpPr/>
      </xdr:nvSpPr>
      <xdr:spPr>
        <a:xfrm>
          <a:off x="13652500" y="157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110993</xdr:rowOff>
    </xdr:from>
    <xdr:ext cx="599010" cy="259045"/>
    <xdr:sp macro="" textlink="">
      <xdr:nvSpPr>
        <xdr:cNvPr id="719" name="テキスト ボックス 718"/>
        <xdr:cNvSpPr txBox="1"/>
      </xdr:nvSpPr>
      <xdr:spPr>
        <a:xfrm>
          <a:off x="13403794" y="1554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135861</xdr:rowOff>
    </xdr:from>
    <xdr:to>
      <xdr:col>18</xdr:col>
      <xdr:colOff>492125</xdr:colOff>
      <xdr:row>92</xdr:row>
      <xdr:rowOff>66011</xdr:rowOff>
    </xdr:to>
    <xdr:sp macro="" textlink="">
      <xdr:nvSpPr>
        <xdr:cNvPr id="720" name="円/楕円 719"/>
        <xdr:cNvSpPr/>
      </xdr:nvSpPr>
      <xdr:spPr>
        <a:xfrm>
          <a:off x="12763500" y="157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82538</xdr:rowOff>
    </xdr:from>
    <xdr:ext cx="599010" cy="259045"/>
    <xdr:sp macro="" textlink="">
      <xdr:nvSpPr>
        <xdr:cNvPr id="721" name="テキスト ボックス 720"/>
        <xdr:cNvSpPr txBox="1"/>
      </xdr:nvSpPr>
      <xdr:spPr>
        <a:xfrm>
          <a:off x="12514794" y="1551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7" name="テキスト ボックス 73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9" name="テキスト ボックス 73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3" name="直線コネクタ 742"/>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6"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7" name="直線コネクタ 746"/>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9"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50" name="フローチャート : 判断 749"/>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2" name="フローチャート : 判断 751"/>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3" name="テキスト ボックス 752"/>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5" name="フローチャート : 判断 754"/>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6" name="テキスト ボックス 755"/>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8" name="フローチャート : 判断 757"/>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9" name="テキスト ボックス 758"/>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60" name="フローチャート : 判断 759"/>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61" name="テキスト ボックス 760"/>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8"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農林水産業費においては、住民一人当たり</a:t>
          </a:r>
          <a:r>
            <a:rPr kumimoji="1" lang="en-US" altLang="ja-JP" sz="1200">
              <a:solidFill>
                <a:schemeClr val="dk1"/>
              </a:solidFill>
              <a:effectLst/>
              <a:latin typeface="+mn-lt"/>
              <a:ea typeface="+mn-ea"/>
              <a:cs typeface="+mn-cs"/>
            </a:rPr>
            <a:t>296,729</a:t>
          </a:r>
          <a:r>
            <a:rPr kumimoji="1" lang="ja-JP" altLang="ja-JP" sz="1200">
              <a:solidFill>
                <a:schemeClr val="dk1"/>
              </a:solidFill>
              <a:effectLst/>
              <a:latin typeface="+mn-lt"/>
              <a:ea typeface="+mn-ea"/>
              <a:cs typeface="+mn-cs"/>
            </a:rPr>
            <a:t>円となっており、類似団体及び全国平均を大きく上回っています。</a:t>
          </a:r>
          <a:endParaRPr lang="ja-JP" altLang="ja-JP" sz="1200">
            <a:effectLst/>
          </a:endParaRPr>
        </a:p>
        <a:p>
          <a:r>
            <a:rPr kumimoji="1" lang="ja-JP" altLang="ja-JP" sz="1200">
              <a:solidFill>
                <a:schemeClr val="dk1"/>
              </a:solidFill>
              <a:effectLst/>
              <a:latin typeface="+mn-lt"/>
              <a:ea typeface="+mn-ea"/>
              <a:cs typeface="+mn-cs"/>
            </a:rPr>
            <a:t>　主な要因として、本町の一次産業である酪農業・漁業にかかる経費が多額であることがあげられます。</a:t>
          </a:r>
          <a:endParaRPr lang="ja-JP" altLang="ja-JP" sz="1200">
            <a:effectLst/>
          </a:endParaRPr>
        </a:p>
        <a:p>
          <a:r>
            <a:rPr kumimoji="1" lang="ja-JP" altLang="ja-JP" sz="1200">
              <a:solidFill>
                <a:schemeClr val="dk1"/>
              </a:solidFill>
              <a:effectLst/>
              <a:latin typeface="+mn-lt"/>
              <a:ea typeface="+mn-ea"/>
              <a:cs typeface="+mn-cs"/>
            </a:rPr>
            <a:t>　また、土木費・教育費においては、広大な行政面積を有している特異な地域性から、道路関係にかかる経費、義務教育施設整備事業等が多額であるため、類似団体及び全国平均を大きく上回っている状況です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財政調整基金年度末残高と当該年度実質収支額の合計額が、標準財政規模の２０％以上となるよう財政基盤の確保に努めました。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　全会計において赤字となっておらず、黒字額の約</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割は別海町水道事業会計によるものとなっています。</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元利償還金は、今後も減少傾向が続くものと見込まれます。</a:t>
          </a:r>
          <a:endParaRPr lang="ja-JP" altLang="ja-JP" sz="1400">
            <a:effectLst/>
          </a:endParaRPr>
        </a:p>
        <a:p>
          <a:r>
            <a:rPr kumimoji="1" lang="ja-JP" altLang="ja-JP" sz="1100">
              <a:solidFill>
                <a:schemeClr val="dk1"/>
              </a:solidFill>
              <a:effectLst/>
              <a:latin typeface="+mn-lt"/>
              <a:ea typeface="+mn-ea"/>
              <a:cs typeface="+mn-cs"/>
            </a:rPr>
            <a:t>　また、基本的には交付税措置のある地方債を借り入れており、元利償還金に対する算入公債費率はある程度維持されるため、実質公債費比率の分子も、減少して行くものと見込まれます。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a:solidFill>
                <a:schemeClr val="dk1"/>
              </a:solidFill>
              <a:effectLst/>
              <a:latin typeface="+mn-lt"/>
              <a:ea typeface="+mn-ea"/>
              <a:cs typeface="+mn-cs"/>
            </a:rPr>
            <a:t>　財政調整基金等の充当可能基金残高の増が主な要因であり、将来負担比率は、順調に下がり続けています。</a:t>
          </a:r>
          <a:endParaRPr lang="ja-JP" altLang="ja-JP" sz="1200">
            <a:effectLst/>
          </a:endParaRPr>
        </a:p>
        <a:p>
          <a:pPr rtl="0"/>
          <a:r>
            <a:rPr lang="ja-JP" altLang="ja-JP" sz="1200" b="0" i="0" baseline="0">
              <a:solidFill>
                <a:schemeClr val="dk1"/>
              </a:solidFill>
              <a:effectLst/>
              <a:latin typeface="+mn-lt"/>
              <a:ea typeface="+mn-ea"/>
              <a:cs typeface="+mn-cs"/>
            </a:rPr>
            <a:t>　また、基本的には交付税措置のある地方債を借り入れており、元利償還金に対する算入公債費率はある程度維持されるため、実質公債費比率の分子も、減少して行くものと見込まれます。</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15,497
15,251
1,319.63
18,705,744
18,634,240
65,744
9,557,106
15,819,483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52.1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広大な面積を有している点から、道路関連資産が他団体より多く、特に道路舗装部の法耐用年数が短いため、有形固定資産減価償却率は各平均を上回っております。</a:t>
          </a:r>
          <a:endParaRPr lang="ja-JP" altLang="ja-JP">
            <a:effectLst/>
          </a:endParaRPr>
        </a:p>
        <a:p>
          <a:r>
            <a:rPr kumimoji="1" lang="ja-JP" altLang="ja-JP" sz="1100">
              <a:solidFill>
                <a:schemeClr val="dk1"/>
              </a:solidFill>
              <a:effectLst/>
              <a:latin typeface="+mn-lt"/>
              <a:ea typeface="+mn-ea"/>
              <a:cs typeface="+mn-cs"/>
            </a:rPr>
            <a:t>　なお、本町の資産の大半をインフラ資産が占めており、それらを除くと、有形固定資産減価償却率は</a:t>
          </a:r>
          <a:r>
            <a:rPr kumimoji="1" lang="en-US" altLang="ja-JP" sz="1100">
              <a:solidFill>
                <a:schemeClr val="dk1"/>
              </a:solidFill>
              <a:effectLst/>
              <a:latin typeface="+mn-lt"/>
              <a:ea typeface="+mn-ea"/>
              <a:cs typeface="+mn-cs"/>
            </a:rPr>
            <a:t>55.0%</a:t>
          </a:r>
          <a:r>
            <a:rPr kumimoji="1" lang="ja-JP" altLang="ja-JP" sz="1100">
              <a:solidFill>
                <a:schemeClr val="dk1"/>
              </a:solidFill>
              <a:effectLst/>
              <a:latin typeface="+mn-lt"/>
              <a:ea typeface="+mn-ea"/>
              <a:cs typeface="+mn-cs"/>
            </a:rPr>
            <a:t>となります。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59.0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61.0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53522</xdr:rowOff>
    </xdr:from>
    <xdr:to>
      <xdr:col>3</xdr:col>
      <xdr:colOff>1170940</xdr:colOff>
      <xdr:row>34</xdr:row>
      <xdr:rowOff>100693</xdr:rowOff>
    </xdr:to>
    <xdr:cxnSp macro="">
      <xdr:nvCxnSpPr>
        <xdr:cNvPr id="66" name="直線コネクタ 65"/>
        <xdr:cNvCxnSpPr/>
      </xdr:nvCxnSpPr>
      <xdr:spPr>
        <a:xfrm flipV="1">
          <a:off x="4760595" y="5292272"/>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104520</xdr:rowOff>
    </xdr:from>
    <xdr:ext cx="405111" cy="259045"/>
    <xdr:sp macro="" textlink="">
      <xdr:nvSpPr>
        <xdr:cNvPr id="67"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34</xdr:row>
      <xdr:rowOff>100693</xdr:rowOff>
    </xdr:from>
    <xdr:to>
      <xdr:col>3</xdr:col>
      <xdr:colOff>1260475</xdr:colOff>
      <xdr:row>34</xdr:row>
      <xdr:rowOff>100693</xdr:rowOff>
    </xdr:to>
    <xdr:cxnSp macro="">
      <xdr:nvCxnSpPr>
        <xdr:cNvPr id="68" name="直線コネクタ 67"/>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199</xdr:rowOff>
    </xdr:from>
    <xdr:ext cx="405111" cy="259045"/>
    <xdr:sp macro="" textlink="">
      <xdr:nvSpPr>
        <xdr:cNvPr id="69" name="有形固定資産減価償却率最大値テキスト"/>
        <xdr:cNvSpPr txBox="1"/>
      </xdr:nvSpPr>
      <xdr:spPr>
        <a:xfrm>
          <a:off x="4813300" y="506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53522</xdr:rowOff>
    </xdr:from>
    <xdr:to>
      <xdr:col>3</xdr:col>
      <xdr:colOff>1260475</xdr:colOff>
      <xdr:row>26</xdr:row>
      <xdr:rowOff>53522</xdr:rowOff>
    </xdr:to>
    <xdr:cxnSp macro="">
      <xdr:nvCxnSpPr>
        <xdr:cNvPr id="70" name="直線コネクタ 69"/>
        <xdr:cNvCxnSpPr/>
      </xdr:nvCxnSpPr>
      <xdr:spPr>
        <a:xfrm>
          <a:off x="4673600" y="529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1" name="有形固定資産減価償却率平均値テキスト"/>
        <xdr:cNvSpPr txBox="1"/>
      </xdr:nvSpPr>
      <xdr:spPr>
        <a:xfrm>
          <a:off x="4813300" y="592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2" name="フローチャート : 判断 71"/>
        <xdr:cNvSpPr/>
      </xdr:nvSpPr>
      <xdr:spPr>
        <a:xfrm>
          <a:off x="47117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67128</xdr:rowOff>
    </xdr:from>
    <xdr:to>
      <xdr:col>3</xdr:col>
      <xdr:colOff>511175</xdr:colOff>
      <xdr:row>33</xdr:row>
      <xdr:rowOff>168728</xdr:rowOff>
    </xdr:to>
    <xdr:sp macro="" textlink="">
      <xdr:nvSpPr>
        <xdr:cNvPr id="73" name="フローチャート : 判断 72"/>
        <xdr:cNvSpPr/>
      </xdr:nvSpPr>
      <xdr:spPr>
        <a:xfrm>
          <a:off x="4000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25</xdr:row>
      <xdr:rowOff>81643</xdr:rowOff>
    </xdr:from>
    <xdr:to>
      <xdr:col>3</xdr:col>
      <xdr:colOff>511175</xdr:colOff>
      <xdr:row>26</xdr:row>
      <xdr:rowOff>11793</xdr:rowOff>
    </xdr:to>
    <xdr:sp macro="" textlink="">
      <xdr:nvSpPr>
        <xdr:cNvPr id="79" name="円/楕円 78"/>
        <xdr:cNvSpPr/>
      </xdr:nvSpPr>
      <xdr:spPr>
        <a:xfrm>
          <a:off x="4000500" y="514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159855</xdr:rowOff>
    </xdr:from>
    <xdr:ext cx="405111" cy="259045"/>
    <xdr:sp macro="" textlink="">
      <xdr:nvSpPr>
        <xdr:cNvPr id="80" name="n_1aveValue有形固定資産減価償却率"/>
        <xdr:cNvSpPr txBox="1"/>
      </xdr:nvSpPr>
      <xdr:spPr>
        <a:xfrm>
          <a:off x="3836043"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28320</xdr:rowOff>
    </xdr:from>
    <xdr:ext cx="405111" cy="259045"/>
    <xdr:sp macro="" textlink="">
      <xdr:nvSpPr>
        <xdr:cNvPr id="81" name="n_1mainValue有形固定資産減価償却率"/>
        <xdr:cNvSpPr txBox="1"/>
      </xdr:nvSpPr>
      <xdr:spPr>
        <a:xfrm>
          <a:off x="3836043" y="4924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15,497
15,251
1,319.63
18,705,744
18,634,240
65,744
9,557,106
15,819,483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52.1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xdr:cNvCxnSpPr/>
      </xdr:nvCxnSpPr>
      <xdr:spPr>
        <a:xfrm flipV="1">
          <a:off x="4634865" y="582385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xdr:cNvSpPr txBox="1"/>
      </xdr:nvSpPr>
      <xdr:spPr>
        <a:xfrm>
          <a:off x="47244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xdr:cNvSpPr/>
      </xdr:nvSpPr>
      <xdr:spPr>
        <a:xfrm>
          <a:off x="45847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95613</xdr:rowOff>
    </xdr:from>
    <xdr:to>
      <xdr:col>5</xdr:col>
      <xdr:colOff>409575</xdr:colOff>
      <xdr:row>34</xdr:row>
      <xdr:rowOff>25763</xdr:rowOff>
    </xdr:to>
    <xdr:sp macro="" textlink="">
      <xdr:nvSpPr>
        <xdr:cNvPr id="72" name="円/楕円 71"/>
        <xdr:cNvSpPr/>
      </xdr:nvSpPr>
      <xdr:spPr>
        <a:xfrm>
          <a:off x="3746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92001</xdr:rowOff>
    </xdr:from>
    <xdr:ext cx="405111" cy="259045"/>
    <xdr:sp macro="" textlink="">
      <xdr:nvSpPr>
        <xdr:cNvPr id="73" name="n_1aveValue【道路】&#10;有形固定資産減価償却率"/>
        <xdr:cNvSpPr txBox="1"/>
      </xdr:nvSpPr>
      <xdr:spPr>
        <a:xfrm>
          <a:off x="3582043"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42290</xdr:rowOff>
    </xdr:from>
    <xdr:ext cx="405111" cy="259045"/>
    <xdr:sp macro="" textlink="">
      <xdr:nvSpPr>
        <xdr:cNvPr id="74" name="n_1mainValue【道路】&#10;有形固定資産減価償却率"/>
        <xdr:cNvSpPr txBox="1"/>
      </xdr:nvSpPr>
      <xdr:spPr>
        <a:xfrm>
          <a:off x="3582043"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6" name="直線コネクタ 95"/>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7" name="【道路】&#10;一人当たり延長最小値テキスト"/>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8" name="直線コネクタ 97"/>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9" name="【道路】&#10;一人当たり延長最大値テキスト"/>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0" name="直線コネクタ 99"/>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101" name="【道路】&#10;一人当たり延長平均値テキスト"/>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2" name="フローチャート : 判断 101"/>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103" name="フローチャート : 判断 102"/>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4611</xdr:rowOff>
    </xdr:from>
    <xdr:to>
      <xdr:col>14</xdr:col>
      <xdr:colOff>79375</xdr:colOff>
      <xdr:row>38</xdr:row>
      <xdr:rowOff>106211</xdr:rowOff>
    </xdr:to>
    <xdr:sp macro="" textlink="">
      <xdr:nvSpPr>
        <xdr:cNvPr id="109" name="円/楕円 108"/>
        <xdr:cNvSpPr/>
      </xdr:nvSpPr>
      <xdr:spPr>
        <a:xfrm>
          <a:off x="9588500" y="65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129836</xdr:rowOff>
    </xdr:from>
    <xdr:ext cx="534377" cy="259045"/>
    <xdr:sp macro="" textlink="">
      <xdr:nvSpPr>
        <xdr:cNvPr id="110" name="n_1aveValue【道路】&#10;一人当たり延長"/>
        <xdr:cNvSpPr txBox="1"/>
      </xdr:nvSpPr>
      <xdr:spPr>
        <a:xfrm>
          <a:off x="9359410" y="69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402169</xdr:colOff>
      <xdr:row>36</xdr:row>
      <xdr:rowOff>122738</xdr:rowOff>
    </xdr:from>
    <xdr:ext cx="599010" cy="259045"/>
    <xdr:sp macro="" textlink="">
      <xdr:nvSpPr>
        <xdr:cNvPr id="111" name="n_1mainValue【道路】&#10;一人当たり延長"/>
        <xdr:cNvSpPr txBox="1"/>
      </xdr:nvSpPr>
      <xdr:spPr>
        <a:xfrm>
          <a:off x="9327094" y="629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2" name="直線コネクタ 131"/>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3" name="【橋りょう・トンネル】&#10;有形固定資産減価償却率最小値テキスト"/>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4" name="直線コネクタ 133"/>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5"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6" name="直線コネクタ 135"/>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7" name="【橋りょう・トンネル】&#10;有形固定資産減価償却率平均値テキスト"/>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8" name="フローチャート : 判断 137"/>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9" name="フローチャート : 判断 138"/>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74930</xdr:rowOff>
    </xdr:from>
    <xdr:to>
      <xdr:col>5</xdr:col>
      <xdr:colOff>409575</xdr:colOff>
      <xdr:row>62</xdr:row>
      <xdr:rowOff>5080</xdr:rowOff>
    </xdr:to>
    <xdr:sp macro="" textlink="">
      <xdr:nvSpPr>
        <xdr:cNvPr id="145" name="円/楕円 144"/>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78757</xdr:rowOff>
    </xdr:from>
    <xdr:ext cx="405111" cy="259045"/>
    <xdr:sp macro="" textlink="">
      <xdr:nvSpPr>
        <xdr:cNvPr id="146" name="n_1aveValue【橋りょう・トンネル】&#10;有形固定資産減価償却率"/>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167657</xdr:rowOff>
    </xdr:from>
    <xdr:ext cx="405111" cy="259045"/>
    <xdr:sp macro="" textlink="">
      <xdr:nvSpPr>
        <xdr:cNvPr id="147" name="n_1mainValue【橋りょう・トンネル】&#10;有形固定資産減価償却率"/>
        <xdr:cNvSpPr txBox="1"/>
      </xdr:nvSpPr>
      <xdr:spPr>
        <a:xfrm>
          <a:off x="3582043"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8" name="テキスト ボックス 157"/>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159855</xdr:rowOff>
    </xdr:from>
    <xdr:ext cx="595419" cy="259045"/>
    <xdr:sp macro="" textlink="">
      <xdr:nvSpPr>
        <xdr:cNvPr id="160" name="テキスト ボックス 159"/>
        <xdr:cNvSpPr txBox="1"/>
      </xdr:nvSpPr>
      <xdr:spPr>
        <a:xfrm>
          <a:off x="6008581" y="1096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6" name="テキスト ボックス 16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8" name="テキスト ボックス 16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62</xdr:row>
      <xdr:rowOff>9769</xdr:rowOff>
    </xdr:from>
    <xdr:to>
      <xdr:col>15</xdr:col>
      <xdr:colOff>180340</xdr:colOff>
      <xdr:row>64</xdr:row>
      <xdr:rowOff>148113</xdr:rowOff>
    </xdr:to>
    <xdr:cxnSp macro="">
      <xdr:nvCxnSpPr>
        <xdr:cNvPr id="174" name="直線コネクタ 173"/>
        <xdr:cNvCxnSpPr/>
      </xdr:nvCxnSpPr>
      <xdr:spPr>
        <a:xfrm flipV="1">
          <a:off x="10476865" y="10639669"/>
          <a:ext cx="0" cy="48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151940</xdr:rowOff>
    </xdr:from>
    <xdr:ext cx="599010" cy="259045"/>
    <xdr:sp macro="" textlink="">
      <xdr:nvSpPr>
        <xdr:cNvPr id="175" name="【橋りょう・トンネル】&#10;一人当たり有形固定資産（償却資産）額最小値テキスト"/>
        <xdr:cNvSpPr txBox="1"/>
      </xdr:nvSpPr>
      <xdr:spPr>
        <a:xfrm>
          <a:off x="10566400" y="1112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64</xdr:row>
      <xdr:rowOff>148113</xdr:rowOff>
    </xdr:from>
    <xdr:to>
      <xdr:col>15</xdr:col>
      <xdr:colOff>269875</xdr:colOff>
      <xdr:row>64</xdr:row>
      <xdr:rowOff>148113</xdr:rowOff>
    </xdr:to>
    <xdr:cxnSp macro="">
      <xdr:nvCxnSpPr>
        <xdr:cNvPr id="176" name="直線コネクタ 175"/>
        <xdr:cNvCxnSpPr/>
      </xdr:nvCxnSpPr>
      <xdr:spPr>
        <a:xfrm>
          <a:off x="10388600" y="1112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127896</xdr:rowOff>
    </xdr:from>
    <xdr:ext cx="599010" cy="259045"/>
    <xdr:sp macro="" textlink="">
      <xdr:nvSpPr>
        <xdr:cNvPr id="177" name="【橋りょう・トンネル】&#10;一人当たり有形固定資産（償却資産）額最大値テキスト"/>
        <xdr:cNvSpPr txBox="1"/>
      </xdr:nvSpPr>
      <xdr:spPr>
        <a:xfrm>
          <a:off x="10566400" y="104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62</xdr:row>
      <xdr:rowOff>9769</xdr:rowOff>
    </xdr:from>
    <xdr:to>
      <xdr:col>15</xdr:col>
      <xdr:colOff>269875</xdr:colOff>
      <xdr:row>62</xdr:row>
      <xdr:rowOff>9769</xdr:rowOff>
    </xdr:to>
    <xdr:cxnSp macro="">
      <xdr:nvCxnSpPr>
        <xdr:cNvPr id="178" name="直線コネクタ 177"/>
        <xdr:cNvCxnSpPr/>
      </xdr:nvCxnSpPr>
      <xdr:spPr>
        <a:xfrm>
          <a:off x="10388600" y="1063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35686</xdr:rowOff>
    </xdr:from>
    <xdr:ext cx="599010" cy="259045"/>
    <xdr:sp macro="" textlink="">
      <xdr:nvSpPr>
        <xdr:cNvPr id="179" name="【橋りょう・トンネル】&#10;一人当たり有形固定資産（償却資産）額平均値テキスト"/>
        <xdr:cNvSpPr txBox="1"/>
      </xdr:nvSpPr>
      <xdr:spPr>
        <a:xfrm>
          <a:off x="10566400" y="10837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57259</xdr:rowOff>
    </xdr:from>
    <xdr:to>
      <xdr:col>15</xdr:col>
      <xdr:colOff>231775</xdr:colOff>
      <xdr:row>63</xdr:row>
      <xdr:rowOff>158859</xdr:rowOff>
    </xdr:to>
    <xdr:sp macro="" textlink="">
      <xdr:nvSpPr>
        <xdr:cNvPr id="180" name="フローチャート : 判断 179"/>
        <xdr:cNvSpPr/>
      </xdr:nvSpPr>
      <xdr:spPr>
        <a:xfrm>
          <a:off x="10426700" y="1085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64</xdr:row>
      <xdr:rowOff>55725</xdr:rowOff>
    </xdr:from>
    <xdr:to>
      <xdr:col>14</xdr:col>
      <xdr:colOff>79375</xdr:colOff>
      <xdr:row>64</xdr:row>
      <xdr:rowOff>157325</xdr:rowOff>
    </xdr:to>
    <xdr:sp macro="" textlink="">
      <xdr:nvSpPr>
        <xdr:cNvPr id="181" name="フローチャート : 判断 180"/>
        <xdr:cNvSpPr/>
      </xdr:nvSpPr>
      <xdr:spPr>
        <a:xfrm>
          <a:off x="9588500" y="1102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46689</xdr:rowOff>
    </xdr:from>
    <xdr:to>
      <xdr:col>14</xdr:col>
      <xdr:colOff>79375</xdr:colOff>
      <xdr:row>55</xdr:row>
      <xdr:rowOff>148289</xdr:rowOff>
    </xdr:to>
    <xdr:sp macro="" textlink="">
      <xdr:nvSpPr>
        <xdr:cNvPr id="187" name="円/楕円 186"/>
        <xdr:cNvSpPr/>
      </xdr:nvSpPr>
      <xdr:spPr>
        <a:xfrm>
          <a:off x="9588500" y="94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64</xdr:row>
      <xdr:rowOff>148452</xdr:rowOff>
    </xdr:from>
    <xdr:ext cx="599010" cy="259045"/>
    <xdr:sp macro="" textlink="">
      <xdr:nvSpPr>
        <xdr:cNvPr id="188" name="n_1aveValue【橋りょう・トンネル】&#10;一人当たり有形固定資産（償却資産）額"/>
        <xdr:cNvSpPr txBox="1"/>
      </xdr:nvSpPr>
      <xdr:spPr>
        <a:xfrm>
          <a:off x="9327094" y="1112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356579</xdr:colOff>
      <xdr:row>53</xdr:row>
      <xdr:rowOff>164816</xdr:rowOff>
    </xdr:from>
    <xdr:ext cx="690189" cy="259045"/>
    <xdr:sp macro="" textlink="">
      <xdr:nvSpPr>
        <xdr:cNvPr id="189" name="n_1mainValue【橋りょう・トンネル】&#10;一人当たり有形固定資産（償却資産）額"/>
        <xdr:cNvSpPr txBox="1"/>
      </xdr:nvSpPr>
      <xdr:spPr>
        <a:xfrm>
          <a:off x="9281504" y="9251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1,365,295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82</xdr:row>
      <xdr:rowOff>150113</xdr:rowOff>
    </xdr:to>
    <xdr:cxnSp macro="">
      <xdr:nvCxnSpPr>
        <xdr:cNvPr id="212" name="直線コネクタ 211"/>
        <xdr:cNvCxnSpPr/>
      </xdr:nvCxnSpPr>
      <xdr:spPr>
        <a:xfrm flipV="1">
          <a:off x="4634865" y="13411200"/>
          <a:ext cx="0" cy="79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153940</xdr:rowOff>
    </xdr:from>
    <xdr:ext cx="405111" cy="259045"/>
    <xdr:sp macro="" textlink="">
      <xdr:nvSpPr>
        <xdr:cNvPr id="213" name="【公営住宅】&#10;有形固定資産減価償却率最小値テキスト"/>
        <xdr:cNvSpPr txBox="1"/>
      </xdr:nvSpPr>
      <xdr:spPr>
        <a:xfrm>
          <a:off x="4724400" y="1421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82</xdr:row>
      <xdr:rowOff>150113</xdr:rowOff>
    </xdr:from>
    <xdr:to>
      <xdr:col>6</xdr:col>
      <xdr:colOff>600075</xdr:colOff>
      <xdr:row>82</xdr:row>
      <xdr:rowOff>150113</xdr:rowOff>
    </xdr:to>
    <xdr:cxnSp macro="">
      <xdr:nvCxnSpPr>
        <xdr:cNvPr id="214" name="直線コネクタ 213"/>
        <xdr:cNvCxnSpPr/>
      </xdr:nvCxnSpPr>
      <xdr:spPr>
        <a:xfrm>
          <a:off x="4546600" y="142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5"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6" name="直線コネクタ 21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38879</xdr:rowOff>
    </xdr:from>
    <xdr:ext cx="405111" cy="259045"/>
    <xdr:sp macro="" textlink="">
      <xdr:nvSpPr>
        <xdr:cNvPr id="217" name="【公営住宅】&#10;有形固定資産減価償却率平均値テキスト"/>
        <xdr:cNvSpPr txBox="1"/>
      </xdr:nvSpPr>
      <xdr:spPr>
        <a:xfrm>
          <a:off x="4724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60452</xdr:rowOff>
    </xdr:from>
    <xdr:to>
      <xdr:col>6</xdr:col>
      <xdr:colOff>561975</xdr:colOff>
      <xdr:row>81</xdr:row>
      <xdr:rowOff>162052</xdr:rowOff>
    </xdr:to>
    <xdr:sp macro="" textlink="">
      <xdr:nvSpPr>
        <xdr:cNvPr id="218" name="フローチャート : 判断 217"/>
        <xdr:cNvSpPr/>
      </xdr:nvSpPr>
      <xdr:spPr>
        <a:xfrm>
          <a:off x="4584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19304</xdr:rowOff>
    </xdr:from>
    <xdr:to>
      <xdr:col>5</xdr:col>
      <xdr:colOff>409575</xdr:colOff>
      <xdr:row>82</xdr:row>
      <xdr:rowOff>120904</xdr:rowOff>
    </xdr:to>
    <xdr:sp macro="" textlink="">
      <xdr:nvSpPr>
        <xdr:cNvPr id="219" name="フローチャート : 判断 218"/>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110744</xdr:rowOff>
    </xdr:from>
    <xdr:to>
      <xdr:col>5</xdr:col>
      <xdr:colOff>409575</xdr:colOff>
      <xdr:row>86</xdr:row>
      <xdr:rowOff>40894</xdr:rowOff>
    </xdr:to>
    <xdr:sp macro="" textlink="">
      <xdr:nvSpPr>
        <xdr:cNvPr id="225" name="円/楕円 224"/>
        <xdr:cNvSpPr/>
      </xdr:nvSpPr>
      <xdr:spPr>
        <a:xfrm>
          <a:off x="3746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137431</xdr:rowOff>
    </xdr:from>
    <xdr:ext cx="405111" cy="259045"/>
    <xdr:sp macro="" textlink="">
      <xdr:nvSpPr>
        <xdr:cNvPr id="226" name="n_1aveValue【公営住宅】&#10;有形固定資産減価償却率"/>
        <xdr:cNvSpPr txBox="1"/>
      </xdr:nvSpPr>
      <xdr:spPr>
        <a:xfrm>
          <a:off x="3582043"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32021</xdr:rowOff>
    </xdr:from>
    <xdr:ext cx="405111" cy="259045"/>
    <xdr:sp macro="" textlink="">
      <xdr:nvSpPr>
        <xdr:cNvPr id="227" name="n_1mainValue【公営住宅】&#10;有形固定資産減価償却率"/>
        <xdr:cNvSpPr txBox="1"/>
      </xdr:nvSpPr>
      <xdr:spPr>
        <a:xfrm>
          <a:off x="3582043" y="1477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51" name="直線コネクタ 250"/>
        <xdr:cNvCxnSpPr/>
      </xdr:nvCxnSpPr>
      <xdr:spPr>
        <a:xfrm flipV="1">
          <a:off x="10476865" y="1335633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52" name="【公営住宅】&#10;一人当たり面積最小値テキスト"/>
        <xdr:cNvSpPr txBox="1"/>
      </xdr:nvSpPr>
      <xdr:spPr>
        <a:xfrm>
          <a:off x="10566400"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53" name="直線コネクタ 252"/>
        <xdr:cNvCxnSpPr/>
      </xdr:nvCxnSpPr>
      <xdr:spPr>
        <a:xfrm>
          <a:off x="10388600" y="1482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54" name="【公営住宅】&#10;一人当たり面積最大値テキスト"/>
        <xdr:cNvSpPr txBox="1"/>
      </xdr:nvSpPr>
      <xdr:spPr>
        <a:xfrm>
          <a:off x="105664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55" name="直線コネクタ 254"/>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155464</xdr:rowOff>
    </xdr:from>
    <xdr:ext cx="469744" cy="259045"/>
    <xdr:sp macro="" textlink="">
      <xdr:nvSpPr>
        <xdr:cNvPr id="256" name="【公営住宅】&#10;一人当たり面積平均値テキスト"/>
        <xdr:cNvSpPr txBox="1"/>
      </xdr:nvSpPr>
      <xdr:spPr>
        <a:xfrm>
          <a:off x="10566400" y="13700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57" name="フローチャート : 判断 256"/>
        <xdr:cNvSpPr/>
      </xdr:nvSpPr>
      <xdr:spPr>
        <a:xfrm>
          <a:off x="104267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58" name="フローチャート : 判断 257"/>
        <xdr:cNvSpPr/>
      </xdr:nvSpPr>
      <xdr:spPr>
        <a:xfrm>
          <a:off x="958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96265</xdr:rowOff>
    </xdr:from>
    <xdr:to>
      <xdr:col>14</xdr:col>
      <xdr:colOff>79375</xdr:colOff>
      <xdr:row>78</xdr:row>
      <xdr:rowOff>26415</xdr:rowOff>
    </xdr:to>
    <xdr:sp macro="" textlink="">
      <xdr:nvSpPr>
        <xdr:cNvPr id="264" name="円/楕円 263"/>
        <xdr:cNvSpPr/>
      </xdr:nvSpPr>
      <xdr:spPr>
        <a:xfrm>
          <a:off x="9588500" y="1329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66312</xdr:rowOff>
    </xdr:from>
    <xdr:ext cx="469744" cy="259045"/>
    <xdr:sp macro="" textlink="">
      <xdr:nvSpPr>
        <xdr:cNvPr id="265" name="n_1aveValue【公営住宅】&#10;一人当たり面積"/>
        <xdr:cNvSpPr txBox="1"/>
      </xdr:nvSpPr>
      <xdr:spPr>
        <a:xfrm>
          <a:off x="9391727" y="137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42942</xdr:rowOff>
    </xdr:from>
    <xdr:ext cx="469744" cy="259045"/>
    <xdr:sp macro="" textlink="">
      <xdr:nvSpPr>
        <xdr:cNvPr id="266" name="n_1mainValue【公営住宅】&#10;一人当たり面積"/>
        <xdr:cNvSpPr txBox="1"/>
      </xdr:nvSpPr>
      <xdr:spPr>
        <a:xfrm>
          <a:off x="9391727" y="1307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9" name="直線コネクタ 2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0" name="テキスト ボックス 28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1" name="直線コネクタ 2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2" name="テキスト ボックス 2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3" name="直線コネクタ 2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4" name="テキスト ボックス 2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5" name="直線コネクタ 2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6" name="テキスト ボックス 2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7" name="直線コネクタ 2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8" name="テキスト ボックス 2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9" name="直線コネクタ 2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0" name="テキスト ボックス 29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04" name="直線コネクタ 303"/>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05" name="【認定こども園・幼稚園・保育所】&#10;有形固定資産減価償却率最小値テキスト"/>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06" name="直線コネクタ 305"/>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07" name="【認定こども園・幼稚園・保育所】&#10;有形固定資産減価償却率最大値テキスト"/>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08" name="直線コネクタ 307"/>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09" name="【認定こども園・幼稚園・保育所】&#10;有形固定資産減価償却率平均値テキスト"/>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10" name="フローチャート : 判断 309"/>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11" name="フローチャート : 判断 310"/>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12337</xdr:rowOff>
    </xdr:from>
    <xdr:to>
      <xdr:col>22</xdr:col>
      <xdr:colOff>415925</xdr:colOff>
      <xdr:row>38</xdr:row>
      <xdr:rowOff>113937</xdr:rowOff>
    </xdr:to>
    <xdr:sp macro="" textlink="">
      <xdr:nvSpPr>
        <xdr:cNvPr id="317" name="円/楕円 316"/>
        <xdr:cNvSpPr/>
      </xdr:nvSpPr>
      <xdr:spPr>
        <a:xfrm>
          <a:off x="15430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133730</xdr:rowOff>
    </xdr:from>
    <xdr:ext cx="405111" cy="259045"/>
    <xdr:sp macro="" textlink="">
      <xdr:nvSpPr>
        <xdr:cNvPr id="318" name="n_1aveValue【認定こども園・幼稚園・保育所】&#10;有形固定資産減価償却率"/>
        <xdr:cNvSpPr txBox="1"/>
      </xdr:nvSpPr>
      <xdr:spPr>
        <a:xfrm>
          <a:off x="15266043"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105064</xdr:rowOff>
    </xdr:from>
    <xdr:ext cx="405111" cy="259045"/>
    <xdr:sp macro="" textlink="">
      <xdr:nvSpPr>
        <xdr:cNvPr id="319" name="n_1mainValue【認定こども園・幼稚園・保育所】&#10;有形固定資産減価償却率"/>
        <xdr:cNvSpPr txBox="1"/>
      </xdr:nvSpPr>
      <xdr:spPr>
        <a:xfrm>
          <a:off x="15266043"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0" name="テキスト ボックス 32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1" name="直線コネクタ 3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2" name="テキスト ボックス 3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3" name="直線コネクタ 3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4" name="テキスト ボックス 3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5" name="直線コネクタ 3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6" name="テキスト ボックス 3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7" name="直線コネクタ 3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8" name="テキスト ボックス 3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42" name="直線コネクタ 341"/>
        <xdr:cNvCxnSpPr/>
      </xdr:nvCxnSpPr>
      <xdr:spPr>
        <a:xfrm flipV="1">
          <a:off x="22160864" y="59466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43" name="【認定こども園・幼稚園・保育所】&#10;一人当たり面積最小値テキスト"/>
        <xdr:cNvSpPr txBox="1"/>
      </xdr:nvSpPr>
      <xdr:spPr>
        <a:xfrm>
          <a:off x="222504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44" name="直線コネクタ 343"/>
        <xdr:cNvCxnSpPr/>
      </xdr:nvCxnSpPr>
      <xdr:spPr>
        <a:xfrm>
          <a:off x="22072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45" name="【認定こども園・幼稚園・保育所】&#10;一人当たり面積最大値テキスト"/>
        <xdr:cNvSpPr txBox="1"/>
      </xdr:nvSpPr>
      <xdr:spPr>
        <a:xfrm>
          <a:off x="222504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46" name="直線コネクタ 345"/>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8399</xdr:rowOff>
    </xdr:from>
    <xdr:ext cx="469744" cy="259045"/>
    <xdr:sp macro="" textlink="">
      <xdr:nvSpPr>
        <xdr:cNvPr id="347" name="【認定こども園・幼稚園・保育所】&#10;一人当たり面積平均値テキスト"/>
        <xdr:cNvSpPr txBox="1"/>
      </xdr:nvSpPr>
      <xdr:spPr>
        <a:xfrm>
          <a:off x="22250400" y="65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48" name="フローチャート : 判断 347"/>
        <xdr:cNvSpPr/>
      </xdr:nvSpPr>
      <xdr:spPr>
        <a:xfrm>
          <a:off x="22110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49" name="フローチャート : 判断 348"/>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96266</xdr:rowOff>
    </xdr:from>
    <xdr:to>
      <xdr:col>31</xdr:col>
      <xdr:colOff>85725</xdr:colOff>
      <xdr:row>36</xdr:row>
      <xdr:rowOff>26416</xdr:rowOff>
    </xdr:to>
    <xdr:sp macro="" textlink="">
      <xdr:nvSpPr>
        <xdr:cNvPr id="355" name="円/楕円 354"/>
        <xdr:cNvSpPr/>
      </xdr:nvSpPr>
      <xdr:spPr>
        <a:xfrm>
          <a:off x="21272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6113</xdr:rowOff>
    </xdr:from>
    <xdr:ext cx="469744" cy="259045"/>
    <xdr:sp macro="" textlink="">
      <xdr:nvSpPr>
        <xdr:cNvPr id="356" name="n_1aveValue【認定こども園・幼稚園・保育所】&#10;一人当たり面積"/>
        <xdr:cNvSpPr txBox="1"/>
      </xdr:nvSpPr>
      <xdr:spPr>
        <a:xfrm>
          <a:off x="210757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42943</xdr:rowOff>
    </xdr:from>
    <xdr:ext cx="469744" cy="259045"/>
    <xdr:sp macro="" textlink="">
      <xdr:nvSpPr>
        <xdr:cNvPr id="357" name="n_1mainValue【認定こども園・幼稚園・保育所】&#10;一人当たり面積"/>
        <xdr:cNvSpPr txBox="1"/>
      </xdr:nvSpPr>
      <xdr:spPr>
        <a:xfrm>
          <a:off x="21075727" y="58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9" name="直線コネクタ 3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0" name="テキスト ボックス 3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1" name="直線コネクタ 3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2" name="テキスト ボックス 3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3" name="直線コネクタ 3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4" name="テキスト ボックス 3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5" name="直線コネクタ 3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6" name="テキスト ボックス 3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380" name="直線コネクタ 379"/>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381" name="【学校施設】&#10;有形固定資産減価償却率最小値テキスト"/>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382" name="直線コネクタ 381"/>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383" name="【学校施設】&#10;有形固定資産減価償却率最大値テキスト"/>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384" name="直線コネクタ 383"/>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85"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86" name="フローチャート : 判断 385"/>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387" name="フローチャート : 判断 386"/>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56642</xdr:rowOff>
    </xdr:from>
    <xdr:to>
      <xdr:col>22</xdr:col>
      <xdr:colOff>415925</xdr:colOff>
      <xdr:row>59</xdr:row>
      <xdr:rowOff>158242</xdr:rowOff>
    </xdr:to>
    <xdr:sp macro="" textlink="">
      <xdr:nvSpPr>
        <xdr:cNvPr id="393" name="円/楕円 392"/>
        <xdr:cNvSpPr/>
      </xdr:nvSpPr>
      <xdr:spPr>
        <a:xfrm>
          <a:off x="15430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62755</xdr:rowOff>
    </xdr:from>
    <xdr:ext cx="405111" cy="259045"/>
    <xdr:sp macro="" textlink="">
      <xdr:nvSpPr>
        <xdr:cNvPr id="394" name="n_1aveValue【学校施設】&#10;有形固定資産減価償却率"/>
        <xdr:cNvSpPr txBox="1"/>
      </xdr:nvSpPr>
      <xdr:spPr>
        <a:xfrm>
          <a:off x="15266043"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149369</xdr:rowOff>
    </xdr:from>
    <xdr:ext cx="405111" cy="259045"/>
    <xdr:sp macro="" textlink="">
      <xdr:nvSpPr>
        <xdr:cNvPr id="395" name="n_1mainValue【学校施設】&#10;有形固定資産減価償却率"/>
        <xdr:cNvSpPr txBox="1"/>
      </xdr:nvSpPr>
      <xdr:spPr>
        <a:xfrm>
          <a:off x="15266043"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61</xdr:row>
      <xdr:rowOff>23775</xdr:rowOff>
    </xdr:from>
    <xdr:to>
      <xdr:col>32</xdr:col>
      <xdr:colOff>186689</xdr:colOff>
      <xdr:row>62</xdr:row>
      <xdr:rowOff>144475</xdr:rowOff>
    </xdr:to>
    <xdr:cxnSp macro="">
      <xdr:nvCxnSpPr>
        <xdr:cNvPr id="418" name="直線コネクタ 417"/>
        <xdr:cNvCxnSpPr/>
      </xdr:nvCxnSpPr>
      <xdr:spPr>
        <a:xfrm flipV="1">
          <a:off x="22160864" y="10482225"/>
          <a:ext cx="0" cy="292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148302</xdr:rowOff>
    </xdr:from>
    <xdr:ext cx="469744" cy="259045"/>
    <xdr:sp macro="" textlink="">
      <xdr:nvSpPr>
        <xdr:cNvPr id="419" name="【学校施設】&#10;一人当たり面積最小値テキスト"/>
        <xdr:cNvSpPr txBox="1"/>
      </xdr:nvSpPr>
      <xdr:spPr>
        <a:xfrm>
          <a:off x="22250400" y="1077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62</xdr:row>
      <xdr:rowOff>144475</xdr:rowOff>
    </xdr:from>
    <xdr:to>
      <xdr:col>32</xdr:col>
      <xdr:colOff>276225</xdr:colOff>
      <xdr:row>62</xdr:row>
      <xdr:rowOff>144475</xdr:rowOff>
    </xdr:to>
    <xdr:cxnSp macro="">
      <xdr:nvCxnSpPr>
        <xdr:cNvPr id="420" name="直線コネクタ 419"/>
        <xdr:cNvCxnSpPr/>
      </xdr:nvCxnSpPr>
      <xdr:spPr>
        <a:xfrm>
          <a:off x="22072600" y="1077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141902</xdr:rowOff>
    </xdr:from>
    <xdr:ext cx="469744" cy="259045"/>
    <xdr:sp macro="" textlink="">
      <xdr:nvSpPr>
        <xdr:cNvPr id="421" name="【学校施設】&#10;一人当たり面積最大値テキスト"/>
        <xdr:cNvSpPr txBox="1"/>
      </xdr:nvSpPr>
      <xdr:spPr>
        <a:xfrm>
          <a:off x="22250400" y="1025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61</xdr:row>
      <xdr:rowOff>23775</xdr:rowOff>
    </xdr:from>
    <xdr:to>
      <xdr:col>32</xdr:col>
      <xdr:colOff>276225</xdr:colOff>
      <xdr:row>61</xdr:row>
      <xdr:rowOff>23775</xdr:rowOff>
    </xdr:to>
    <xdr:cxnSp macro="">
      <xdr:nvCxnSpPr>
        <xdr:cNvPr id="422" name="直線コネクタ 421"/>
        <xdr:cNvCxnSpPr/>
      </xdr:nvCxnSpPr>
      <xdr:spPr>
        <a:xfrm>
          <a:off x="22072600" y="1048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101820</xdr:rowOff>
    </xdr:from>
    <xdr:ext cx="469744" cy="259045"/>
    <xdr:sp macro="" textlink="">
      <xdr:nvSpPr>
        <xdr:cNvPr id="423" name="【学校施設】&#10;一人当たり面積平均値テキスト"/>
        <xdr:cNvSpPr txBox="1"/>
      </xdr:nvSpPr>
      <xdr:spPr>
        <a:xfrm>
          <a:off x="22250400" y="10560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123393</xdr:rowOff>
    </xdr:from>
    <xdr:to>
      <xdr:col>32</xdr:col>
      <xdr:colOff>238125</xdr:colOff>
      <xdr:row>62</xdr:row>
      <xdr:rowOff>53543</xdr:rowOff>
    </xdr:to>
    <xdr:sp macro="" textlink="">
      <xdr:nvSpPr>
        <xdr:cNvPr id="424" name="フローチャート : 判断 423"/>
        <xdr:cNvSpPr/>
      </xdr:nvSpPr>
      <xdr:spPr>
        <a:xfrm>
          <a:off x="22110700" y="105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68986</xdr:rowOff>
    </xdr:from>
    <xdr:to>
      <xdr:col>31</xdr:col>
      <xdr:colOff>85725</xdr:colOff>
      <xdr:row>60</xdr:row>
      <xdr:rowOff>170586</xdr:rowOff>
    </xdr:to>
    <xdr:sp macro="" textlink="">
      <xdr:nvSpPr>
        <xdr:cNvPr id="425" name="フローチャート : 判断 424"/>
        <xdr:cNvSpPr/>
      </xdr:nvSpPr>
      <xdr:spPr>
        <a:xfrm>
          <a:off x="21272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11836</xdr:rowOff>
    </xdr:from>
    <xdr:to>
      <xdr:col>31</xdr:col>
      <xdr:colOff>85725</xdr:colOff>
      <xdr:row>57</xdr:row>
      <xdr:rowOff>113436</xdr:rowOff>
    </xdr:to>
    <xdr:sp macro="" textlink="">
      <xdr:nvSpPr>
        <xdr:cNvPr id="431" name="円/楕円 430"/>
        <xdr:cNvSpPr/>
      </xdr:nvSpPr>
      <xdr:spPr>
        <a:xfrm>
          <a:off x="21272500" y="97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161713</xdr:rowOff>
    </xdr:from>
    <xdr:ext cx="469744" cy="259045"/>
    <xdr:sp macro="" textlink="">
      <xdr:nvSpPr>
        <xdr:cNvPr id="432" name="n_1aveValue【学校施設】&#10;一人当たり面積"/>
        <xdr:cNvSpPr txBox="1"/>
      </xdr:nvSpPr>
      <xdr:spPr>
        <a:xfrm>
          <a:off x="21075727" y="104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129963</xdr:rowOff>
    </xdr:from>
    <xdr:ext cx="469744" cy="259045"/>
    <xdr:sp macro="" textlink="">
      <xdr:nvSpPr>
        <xdr:cNvPr id="433" name="n_1mainValue【学校施設】&#10;一人当たり面積"/>
        <xdr:cNvSpPr txBox="1"/>
      </xdr:nvSpPr>
      <xdr:spPr>
        <a:xfrm>
          <a:off x="21075727" y="955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4" name="テキスト ボックス 44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45" name="直線コネクタ 44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46" name="テキスト ボックス 44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47" name="直線コネクタ 44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48" name="テキスト ボックス 44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49" name="直線コネクタ 44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0" name="テキスト ボックス 44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1" name="直線コネクタ 45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52" name="テキスト ボックス 45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82</xdr:row>
      <xdr:rowOff>147828</xdr:rowOff>
    </xdr:to>
    <xdr:cxnSp macro="">
      <xdr:nvCxnSpPr>
        <xdr:cNvPr id="456" name="直線コネクタ 455"/>
        <xdr:cNvCxnSpPr/>
      </xdr:nvCxnSpPr>
      <xdr:spPr>
        <a:xfrm flipV="1">
          <a:off x="16318864" y="13411200"/>
          <a:ext cx="0" cy="795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151655</xdr:rowOff>
    </xdr:from>
    <xdr:ext cx="405111" cy="259045"/>
    <xdr:sp macro="" textlink="">
      <xdr:nvSpPr>
        <xdr:cNvPr id="457" name="【児童館】&#10;有形固定資産減価償却率最小値テキスト"/>
        <xdr:cNvSpPr txBox="1"/>
      </xdr:nvSpPr>
      <xdr:spPr>
        <a:xfrm>
          <a:off x="16408400" y="1421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82</xdr:row>
      <xdr:rowOff>147828</xdr:rowOff>
    </xdr:from>
    <xdr:to>
      <xdr:col>23</xdr:col>
      <xdr:colOff>606425</xdr:colOff>
      <xdr:row>82</xdr:row>
      <xdr:rowOff>147828</xdr:rowOff>
    </xdr:to>
    <xdr:cxnSp macro="">
      <xdr:nvCxnSpPr>
        <xdr:cNvPr id="458" name="直線コネクタ 457"/>
        <xdr:cNvCxnSpPr/>
      </xdr:nvCxnSpPr>
      <xdr:spPr>
        <a:xfrm>
          <a:off x="16230600" y="1420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59"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60" name="直線コネクタ 4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18305</xdr:rowOff>
    </xdr:from>
    <xdr:ext cx="405111" cy="259045"/>
    <xdr:sp macro="" textlink="">
      <xdr:nvSpPr>
        <xdr:cNvPr id="461" name="【児童館】&#10;有形固定資産減価償却率平均値テキスト"/>
        <xdr:cNvSpPr txBox="1"/>
      </xdr:nvSpPr>
      <xdr:spPr>
        <a:xfrm>
          <a:off x="16408400" y="1390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39878</xdr:rowOff>
    </xdr:from>
    <xdr:to>
      <xdr:col>23</xdr:col>
      <xdr:colOff>568325</xdr:colOff>
      <xdr:row>81</xdr:row>
      <xdr:rowOff>141478</xdr:rowOff>
    </xdr:to>
    <xdr:sp macro="" textlink="">
      <xdr:nvSpPr>
        <xdr:cNvPr id="462" name="フローチャート : 判断 461"/>
        <xdr:cNvSpPr/>
      </xdr:nvSpPr>
      <xdr:spPr>
        <a:xfrm>
          <a:off x="162687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58165</xdr:rowOff>
    </xdr:from>
    <xdr:to>
      <xdr:col>22</xdr:col>
      <xdr:colOff>415925</xdr:colOff>
      <xdr:row>81</xdr:row>
      <xdr:rowOff>159765</xdr:rowOff>
    </xdr:to>
    <xdr:sp macro="" textlink="">
      <xdr:nvSpPr>
        <xdr:cNvPr id="463" name="フローチャート : 判断 462"/>
        <xdr:cNvSpPr/>
      </xdr:nvSpPr>
      <xdr:spPr>
        <a:xfrm>
          <a:off x="15430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156463</xdr:rowOff>
    </xdr:from>
    <xdr:to>
      <xdr:col>22</xdr:col>
      <xdr:colOff>415925</xdr:colOff>
      <xdr:row>86</xdr:row>
      <xdr:rowOff>86613</xdr:rowOff>
    </xdr:to>
    <xdr:sp macro="" textlink="">
      <xdr:nvSpPr>
        <xdr:cNvPr id="469" name="円/楕円 468"/>
        <xdr:cNvSpPr/>
      </xdr:nvSpPr>
      <xdr:spPr>
        <a:xfrm>
          <a:off x="15430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4842</xdr:rowOff>
    </xdr:from>
    <xdr:ext cx="405111" cy="259045"/>
    <xdr:sp macro="" textlink="">
      <xdr:nvSpPr>
        <xdr:cNvPr id="470" name="n_1aveValue【児童館】&#10;有形固定資産減価償却率"/>
        <xdr:cNvSpPr txBox="1"/>
      </xdr:nvSpPr>
      <xdr:spPr>
        <a:xfrm>
          <a:off x="15266043"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77740</xdr:rowOff>
    </xdr:from>
    <xdr:ext cx="405111" cy="259045"/>
    <xdr:sp macro="" textlink="">
      <xdr:nvSpPr>
        <xdr:cNvPr id="471" name="n_1mainValue【児童館】&#10;有形固定資産減価償却率"/>
        <xdr:cNvSpPr txBox="1"/>
      </xdr:nvSpPr>
      <xdr:spPr>
        <a:xfrm>
          <a:off x="15266043"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2" name="テキスト ボックス 48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83" name="直線コネクタ 4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4" name="テキスト ボックス 4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5" name="直線コネクタ 4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6" name="テキスト ボックス 4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7" name="直線コネクタ 4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8" name="テキスト ボックス 4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9" name="直線コネクタ 4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0" name="テキスト ボックス 4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1" name="直線コネクタ 4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2" name="テキスト ボックス 4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3" name="直線コネクタ 4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4" name="テキスト ボックス 4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125186</xdr:rowOff>
    </xdr:from>
    <xdr:to>
      <xdr:col>32</xdr:col>
      <xdr:colOff>186689</xdr:colOff>
      <xdr:row>87</xdr:row>
      <xdr:rowOff>73479</xdr:rowOff>
    </xdr:to>
    <xdr:cxnSp macro="">
      <xdr:nvCxnSpPr>
        <xdr:cNvPr id="498" name="直線コネクタ 497"/>
        <xdr:cNvCxnSpPr/>
      </xdr:nvCxnSpPr>
      <xdr:spPr>
        <a:xfrm flipV="1">
          <a:off x="22160864" y="13498286"/>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77306</xdr:rowOff>
    </xdr:from>
    <xdr:ext cx="469744" cy="259045"/>
    <xdr:sp macro="" textlink="">
      <xdr:nvSpPr>
        <xdr:cNvPr id="499" name="【児童館】&#10;一人当たり面積最小値テキスト"/>
        <xdr:cNvSpPr txBox="1"/>
      </xdr:nvSpPr>
      <xdr:spPr>
        <a:xfrm>
          <a:off x="22250400" y="149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87</xdr:row>
      <xdr:rowOff>73479</xdr:rowOff>
    </xdr:from>
    <xdr:to>
      <xdr:col>32</xdr:col>
      <xdr:colOff>276225</xdr:colOff>
      <xdr:row>87</xdr:row>
      <xdr:rowOff>73479</xdr:rowOff>
    </xdr:to>
    <xdr:cxnSp macro="">
      <xdr:nvCxnSpPr>
        <xdr:cNvPr id="500" name="直線コネクタ 499"/>
        <xdr:cNvCxnSpPr/>
      </xdr:nvCxnSpPr>
      <xdr:spPr>
        <a:xfrm>
          <a:off x="22072600" y="14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71863</xdr:rowOff>
    </xdr:from>
    <xdr:ext cx="469744" cy="259045"/>
    <xdr:sp macro="" textlink="">
      <xdr:nvSpPr>
        <xdr:cNvPr id="501" name="【児童館】&#10;一人当たり面積最大値テキスト"/>
        <xdr:cNvSpPr txBox="1"/>
      </xdr:nvSpPr>
      <xdr:spPr>
        <a:xfrm>
          <a:off x="222504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78</xdr:row>
      <xdr:rowOff>125186</xdr:rowOff>
    </xdr:from>
    <xdr:to>
      <xdr:col>32</xdr:col>
      <xdr:colOff>276225</xdr:colOff>
      <xdr:row>78</xdr:row>
      <xdr:rowOff>125186</xdr:rowOff>
    </xdr:to>
    <xdr:cxnSp macro="">
      <xdr:nvCxnSpPr>
        <xdr:cNvPr id="502" name="直線コネクタ 501"/>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142620</xdr:rowOff>
    </xdr:from>
    <xdr:ext cx="469744" cy="259045"/>
    <xdr:sp macro="" textlink="">
      <xdr:nvSpPr>
        <xdr:cNvPr id="503" name="【児童館】&#10;一人当たり面積平均値テキスト"/>
        <xdr:cNvSpPr txBox="1"/>
      </xdr:nvSpPr>
      <xdr:spPr>
        <a:xfrm>
          <a:off x="22250400" y="1437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164193</xdr:rowOff>
    </xdr:from>
    <xdr:to>
      <xdr:col>32</xdr:col>
      <xdr:colOff>238125</xdr:colOff>
      <xdr:row>84</xdr:row>
      <xdr:rowOff>94343</xdr:rowOff>
    </xdr:to>
    <xdr:sp macro="" textlink="">
      <xdr:nvSpPr>
        <xdr:cNvPr id="504" name="フローチャート : 判断 503"/>
        <xdr:cNvSpPr/>
      </xdr:nvSpPr>
      <xdr:spPr>
        <a:xfrm>
          <a:off x="221107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136979</xdr:rowOff>
    </xdr:from>
    <xdr:to>
      <xdr:col>31</xdr:col>
      <xdr:colOff>85725</xdr:colOff>
      <xdr:row>86</xdr:row>
      <xdr:rowOff>67129</xdr:rowOff>
    </xdr:to>
    <xdr:sp macro="" textlink="">
      <xdr:nvSpPr>
        <xdr:cNvPr id="505" name="フローチャート : 判断 504"/>
        <xdr:cNvSpPr/>
      </xdr:nvSpPr>
      <xdr:spPr>
        <a:xfrm>
          <a:off x="21272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6" name="テキスト ボックス 5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7" name="テキスト ボックス 5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8" name="テキスト ボックス 5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9" name="テキスト ボックス 5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0" name="テキスト ボックス 5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123371</xdr:rowOff>
    </xdr:from>
    <xdr:to>
      <xdr:col>31</xdr:col>
      <xdr:colOff>85725</xdr:colOff>
      <xdr:row>85</xdr:row>
      <xdr:rowOff>53521</xdr:rowOff>
    </xdr:to>
    <xdr:sp macro="" textlink="">
      <xdr:nvSpPr>
        <xdr:cNvPr id="511" name="円/楕円 510"/>
        <xdr:cNvSpPr/>
      </xdr:nvSpPr>
      <xdr:spPr>
        <a:xfrm>
          <a:off x="21272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58256</xdr:rowOff>
    </xdr:from>
    <xdr:ext cx="469744" cy="259045"/>
    <xdr:sp macro="" textlink="">
      <xdr:nvSpPr>
        <xdr:cNvPr id="512" name="n_1aveValue【児童館】&#10;一人当たり面積"/>
        <xdr:cNvSpPr txBox="1"/>
      </xdr:nvSpPr>
      <xdr:spPr>
        <a:xfrm>
          <a:off x="210757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70048</xdr:rowOff>
    </xdr:from>
    <xdr:ext cx="469744" cy="259045"/>
    <xdr:sp macro="" textlink="">
      <xdr:nvSpPr>
        <xdr:cNvPr id="513" name="n_1main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4" name="テキスト ボックス 5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5" name="直線コネクタ 5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6" name="テキスト ボックス 5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7" name="直線コネクタ 5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8" name="テキスト ボックス 5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9" name="直線コネクタ 5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0" name="テキスト ボックス 5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1" name="直線コネクタ 5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2" name="テキスト ボックス 5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3" name="直線コネクタ 5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4" name="テキスト ボックス 53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6" name="テキスト ボックス 53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538" name="直線コネクタ 537"/>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39" name="【公民館】&#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40" name="直線コネクタ 539"/>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541" name="【公民館】&#10;有形固定資産減価償却率最大値テキスト"/>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542" name="直線コネクタ 541"/>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45738</xdr:rowOff>
    </xdr:from>
    <xdr:ext cx="405111" cy="259045"/>
    <xdr:sp macro="" textlink="">
      <xdr:nvSpPr>
        <xdr:cNvPr id="543" name="【公民館】&#10;有形固定資産減価償却率平均値テキスト"/>
        <xdr:cNvSpPr txBox="1"/>
      </xdr:nvSpPr>
      <xdr:spPr>
        <a:xfrm>
          <a:off x="164084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544" name="フローチャート : 判断 543"/>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545" name="フローチャート : 判断 544"/>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59689</xdr:rowOff>
    </xdr:from>
    <xdr:to>
      <xdr:col>22</xdr:col>
      <xdr:colOff>415925</xdr:colOff>
      <xdr:row>100</xdr:row>
      <xdr:rowOff>161289</xdr:rowOff>
    </xdr:to>
    <xdr:sp macro="" textlink="">
      <xdr:nvSpPr>
        <xdr:cNvPr id="551" name="円/楕円 550"/>
        <xdr:cNvSpPr/>
      </xdr:nvSpPr>
      <xdr:spPr>
        <a:xfrm>
          <a:off x="15430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19066</xdr:rowOff>
    </xdr:from>
    <xdr:ext cx="405111" cy="259045"/>
    <xdr:sp macro="" textlink="">
      <xdr:nvSpPr>
        <xdr:cNvPr id="552" name="n_1aveValue【公民館】&#10;有形固定資産減価償却率"/>
        <xdr:cNvSpPr txBox="1"/>
      </xdr:nvSpPr>
      <xdr:spPr>
        <a:xfrm>
          <a:off x="15266043"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6366</xdr:rowOff>
    </xdr:from>
    <xdr:ext cx="405111" cy="259045"/>
    <xdr:sp macro="" textlink="">
      <xdr:nvSpPr>
        <xdr:cNvPr id="553" name="n_1mainValue【公民館】&#10;有形固定資産減価償却率"/>
        <xdr:cNvSpPr txBox="1"/>
      </xdr:nvSpPr>
      <xdr:spPr>
        <a:xfrm>
          <a:off x="15266043"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4" name="テキスト ボックス 5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72389</xdr:rowOff>
    </xdr:from>
    <xdr:to>
      <xdr:col>32</xdr:col>
      <xdr:colOff>186689</xdr:colOff>
      <xdr:row>107</xdr:row>
      <xdr:rowOff>140970</xdr:rowOff>
    </xdr:to>
    <xdr:cxnSp macro="">
      <xdr:nvCxnSpPr>
        <xdr:cNvPr id="578" name="直線コネクタ 577"/>
        <xdr:cNvCxnSpPr/>
      </xdr:nvCxnSpPr>
      <xdr:spPr>
        <a:xfrm flipV="1">
          <a:off x="22160864" y="170459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144797</xdr:rowOff>
    </xdr:from>
    <xdr:ext cx="469744" cy="259045"/>
    <xdr:sp macro="" textlink="">
      <xdr:nvSpPr>
        <xdr:cNvPr id="579" name="【公民館】&#10;一人当たり面積最小値テキスト"/>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107</xdr:row>
      <xdr:rowOff>140970</xdr:rowOff>
    </xdr:from>
    <xdr:to>
      <xdr:col>32</xdr:col>
      <xdr:colOff>276225</xdr:colOff>
      <xdr:row>107</xdr:row>
      <xdr:rowOff>140970</xdr:rowOff>
    </xdr:to>
    <xdr:cxnSp macro="">
      <xdr:nvCxnSpPr>
        <xdr:cNvPr id="580" name="直線コネクタ 579"/>
        <xdr:cNvCxnSpPr/>
      </xdr:nvCxnSpPr>
      <xdr:spPr>
        <a:xfrm>
          <a:off x="22072600" y="184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19066</xdr:rowOff>
    </xdr:from>
    <xdr:ext cx="469744" cy="259045"/>
    <xdr:sp macro="" textlink="">
      <xdr:nvSpPr>
        <xdr:cNvPr id="581" name="【公民館】&#10;一人当たり面積最大値テキスト"/>
        <xdr:cNvSpPr txBox="1"/>
      </xdr:nvSpPr>
      <xdr:spPr>
        <a:xfrm>
          <a:off x="222504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99</xdr:row>
      <xdr:rowOff>72389</xdr:rowOff>
    </xdr:from>
    <xdr:to>
      <xdr:col>32</xdr:col>
      <xdr:colOff>276225</xdr:colOff>
      <xdr:row>99</xdr:row>
      <xdr:rowOff>72389</xdr:rowOff>
    </xdr:to>
    <xdr:cxnSp macro="">
      <xdr:nvCxnSpPr>
        <xdr:cNvPr id="582" name="直線コネクタ 581"/>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583" name="【公民館】&#10;一人当たり面積平均値テキスト"/>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584" name="フローチャート : 判断 583"/>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132080</xdr:rowOff>
    </xdr:from>
    <xdr:to>
      <xdr:col>31</xdr:col>
      <xdr:colOff>85725</xdr:colOff>
      <xdr:row>105</xdr:row>
      <xdr:rowOff>62230</xdr:rowOff>
    </xdr:to>
    <xdr:sp macro="" textlink="">
      <xdr:nvSpPr>
        <xdr:cNvPr id="585" name="フローチャート : 判断 584"/>
        <xdr:cNvSpPr/>
      </xdr:nvSpPr>
      <xdr:spPr>
        <a:xfrm>
          <a:off x="2127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55880</xdr:rowOff>
    </xdr:from>
    <xdr:to>
      <xdr:col>31</xdr:col>
      <xdr:colOff>85725</xdr:colOff>
      <xdr:row>104</xdr:row>
      <xdr:rowOff>157480</xdr:rowOff>
    </xdr:to>
    <xdr:sp macro="" textlink="">
      <xdr:nvSpPr>
        <xdr:cNvPr id="591" name="円/楕円 590"/>
        <xdr:cNvSpPr/>
      </xdr:nvSpPr>
      <xdr:spPr>
        <a:xfrm>
          <a:off x="21272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53357</xdr:rowOff>
    </xdr:from>
    <xdr:ext cx="469744" cy="259045"/>
    <xdr:sp macro="" textlink="">
      <xdr:nvSpPr>
        <xdr:cNvPr id="592"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2557</xdr:rowOff>
    </xdr:from>
    <xdr:ext cx="469744" cy="259045"/>
    <xdr:sp macro="" textlink="">
      <xdr:nvSpPr>
        <xdr:cNvPr id="593" name="n_1mainValue【公民館】&#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広大な行政面積を有している本町の特異性から、道路・橋りょうにおける指標が各平均を上回っています。</a:t>
          </a:r>
          <a:endParaRPr lang="ja-JP" altLang="ja-JP" sz="1400">
            <a:effectLst/>
          </a:endParaRPr>
        </a:p>
        <a:p>
          <a:r>
            <a:rPr kumimoji="1" lang="ja-JP" altLang="ja-JP" sz="1100">
              <a:solidFill>
                <a:schemeClr val="dk1"/>
              </a:solidFill>
              <a:effectLst/>
              <a:latin typeface="+mn-lt"/>
              <a:ea typeface="+mn-ea"/>
              <a:cs typeface="+mn-cs"/>
            </a:rPr>
            <a:t>また、各種施設においても、施設数が多いことから、一人当たり面積は各平均を上回っており、有形固定資産減価償却率も高い数値となっています。</a:t>
          </a:r>
          <a:endParaRPr lang="ja-JP" altLang="ja-JP" sz="1400">
            <a:effectLst/>
          </a:endParaRPr>
        </a:p>
        <a:p>
          <a:r>
            <a:rPr kumimoji="1" lang="ja-JP" altLang="ja-JP" sz="1100">
              <a:solidFill>
                <a:schemeClr val="dk1"/>
              </a:solidFill>
              <a:effectLst/>
              <a:latin typeface="+mn-lt"/>
              <a:ea typeface="+mn-ea"/>
              <a:cs typeface="+mn-cs"/>
            </a:rPr>
            <a:t>施設の維持補修および更新については、今後も行政運営に支障がない範囲において、計画的な執行に努めていきます。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北海道別海町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15,497
15,251
1,319.63
18,705,744
18,634,240
65,744
9,557,106
15,819,483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52.1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137922</xdr:rowOff>
    </xdr:from>
    <xdr:to>
      <xdr:col>6</xdr:col>
      <xdr:colOff>510540</xdr:colOff>
      <xdr:row>40</xdr:row>
      <xdr:rowOff>117348</xdr:rowOff>
    </xdr:to>
    <xdr:cxnSp macro="">
      <xdr:nvCxnSpPr>
        <xdr:cNvPr id="55" name="直線コネクタ 54"/>
        <xdr:cNvCxnSpPr/>
      </xdr:nvCxnSpPr>
      <xdr:spPr>
        <a:xfrm flipV="1">
          <a:off x="4634865" y="57957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121175</xdr:rowOff>
    </xdr:from>
    <xdr:ext cx="405111" cy="259045"/>
    <xdr:sp macro="" textlink="">
      <xdr:nvSpPr>
        <xdr:cNvPr id="56" name="【図書館】&#10;有形固定資産減価償却率最小値テキスト"/>
        <xdr:cNvSpPr txBox="1"/>
      </xdr:nvSpPr>
      <xdr:spPr>
        <a:xfrm>
          <a:off x="4724400" y="697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40</xdr:row>
      <xdr:rowOff>117348</xdr:rowOff>
    </xdr:from>
    <xdr:to>
      <xdr:col>6</xdr:col>
      <xdr:colOff>600075</xdr:colOff>
      <xdr:row>40</xdr:row>
      <xdr:rowOff>117348</xdr:rowOff>
    </xdr:to>
    <xdr:cxnSp macro="">
      <xdr:nvCxnSpPr>
        <xdr:cNvPr id="57" name="直線コネクタ 56"/>
        <xdr:cNvCxnSpPr/>
      </xdr:nvCxnSpPr>
      <xdr:spPr>
        <a:xfrm>
          <a:off x="4546600" y="697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84599</xdr:rowOff>
    </xdr:from>
    <xdr:ext cx="405111" cy="259045"/>
    <xdr:sp macro="" textlink="">
      <xdr:nvSpPr>
        <xdr:cNvPr id="58" name="【図書館】&#10;有形固定資産減価償却率最大値テキスト"/>
        <xdr:cNvSpPr txBox="1"/>
      </xdr:nvSpPr>
      <xdr:spPr>
        <a:xfrm>
          <a:off x="47244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33</xdr:row>
      <xdr:rowOff>137922</xdr:rowOff>
    </xdr:from>
    <xdr:to>
      <xdr:col>6</xdr:col>
      <xdr:colOff>600075</xdr:colOff>
      <xdr:row>33</xdr:row>
      <xdr:rowOff>137922</xdr:rowOff>
    </xdr:to>
    <xdr:cxnSp macro="">
      <xdr:nvCxnSpPr>
        <xdr:cNvPr id="59" name="直線コネクタ 58"/>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28973</xdr:rowOff>
    </xdr:from>
    <xdr:ext cx="405111" cy="259045"/>
    <xdr:sp macro="" textlink="">
      <xdr:nvSpPr>
        <xdr:cNvPr id="60" name="【図書館】&#10;有形固定資産減価償却率平均値テキスト"/>
        <xdr:cNvSpPr txBox="1"/>
      </xdr:nvSpPr>
      <xdr:spPr>
        <a:xfrm>
          <a:off x="47244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50546</xdr:rowOff>
    </xdr:from>
    <xdr:to>
      <xdr:col>6</xdr:col>
      <xdr:colOff>561975</xdr:colOff>
      <xdr:row>39</xdr:row>
      <xdr:rowOff>152146</xdr:rowOff>
    </xdr:to>
    <xdr:sp macro="" textlink="">
      <xdr:nvSpPr>
        <xdr:cNvPr id="61" name="フローチャート :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27686</xdr:rowOff>
    </xdr:from>
    <xdr:to>
      <xdr:col>5</xdr:col>
      <xdr:colOff>409575</xdr:colOff>
      <xdr:row>41</xdr:row>
      <xdr:rowOff>129286</xdr:rowOff>
    </xdr:to>
    <xdr:sp macro="" textlink="">
      <xdr:nvSpPr>
        <xdr:cNvPr id="62" name="フローチャート : 判断 61"/>
        <xdr:cNvSpPr/>
      </xdr:nvSpPr>
      <xdr:spPr>
        <a:xfrm>
          <a:off x="3746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120413</xdr:rowOff>
    </xdr:from>
    <xdr:ext cx="405111" cy="259045"/>
    <xdr:sp macro="" textlink="">
      <xdr:nvSpPr>
        <xdr:cNvPr id="63" name="n_1aveValue【図書館】&#10;有形固定資産減価償却率"/>
        <xdr:cNvSpPr txBox="1"/>
      </xdr:nvSpPr>
      <xdr:spPr>
        <a:xfrm>
          <a:off x="3582043"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116840</xdr:rowOff>
    </xdr:from>
    <xdr:to>
      <xdr:col>5</xdr:col>
      <xdr:colOff>409575</xdr:colOff>
      <xdr:row>41</xdr:row>
      <xdr:rowOff>46990</xdr:rowOff>
    </xdr:to>
    <xdr:sp macro="" textlink="">
      <xdr:nvSpPr>
        <xdr:cNvPr id="69" name="円/楕円 68"/>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63517</xdr:rowOff>
    </xdr:from>
    <xdr:ext cx="405111" cy="259045"/>
    <xdr:sp macro="" textlink="">
      <xdr:nvSpPr>
        <xdr:cNvPr id="70" name="n_1mainValue【図書館】&#10;有形固定資産減価償却率"/>
        <xdr:cNvSpPr txBox="1"/>
      </xdr:nvSpPr>
      <xdr:spPr>
        <a:xfrm>
          <a:off x="3582043"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82550</xdr:rowOff>
    </xdr:from>
    <xdr:to>
      <xdr:col>15</xdr:col>
      <xdr:colOff>180340</xdr:colOff>
      <xdr:row>42</xdr:row>
      <xdr:rowOff>0</xdr:rowOff>
    </xdr:to>
    <xdr:cxnSp macro="">
      <xdr:nvCxnSpPr>
        <xdr:cNvPr id="94" name="直線コネクタ 93"/>
        <xdr:cNvCxnSpPr/>
      </xdr:nvCxnSpPr>
      <xdr:spPr>
        <a:xfrm flipV="1">
          <a:off x="10476865" y="60833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3827</xdr:rowOff>
    </xdr:from>
    <xdr:ext cx="469744" cy="259045"/>
    <xdr:sp macro="" textlink="">
      <xdr:nvSpPr>
        <xdr:cNvPr id="95" name="【図書館】&#10;一人当たり面積最小値テキスト"/>
        <xdr:cNvSpPr txBox="1"/>
      </xdr:nvSpPr>
      <xdr:spPr>
        <a:xfrm>
          <a:off x="105664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42</xdr:row>
      <xdr:rowOff>0</xdr:rowOff>
    </xdr:from>
    <xdr:to>
      <xdr:col>15</xdr:col>
      <xdr:colOff>269875</xdr:colOff>
      <xdr:row>42</xdr:row>
      <xdr:rowOff>0</xdr:rowOff>
    </xdr:to>
    <xdr:cxnSp macro="">
      <xdr:nvCxnSpPr>
        <xdr:cNvPr id="96" name="直線コネクタ 95"/>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29227</xdr:rowOff>
    </xdr:from>
    <xdr:ext cx="469744" cy="259045"/>
    <xdr:sp macro="" textlink="">
      <xdr:nvSpPr>
        <xdr:cNvPr id="97" name="【図書館】&#10;一人当たり面積最大値テキスト"/>
        <xdr:cNvSpPr txBox="1"/>
      </xdr:nvSpPr>
      <xdr:spPr>
        <a:xfrm>
          <a:off x="105664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35</xdr:row>
      <xdr:rowOff>82550</xdr:rowOff>
    </xdr:from>
    <xdr:to>
      <xdr:col>15</xdr:col>
      <xdr:colOff>269875</xdr:colOff>
      <xdr:row>35</xdr:row>
      <xdr:rowOff>82550</xdr:rowOff>
    </xdr:to>
    <xdr:cxnSp macro="">
      <xdr:nvCxnSpPr>
        <xdr:cNvPr id="98" name="直線コネクタ 97"/>
        <xdr:cNvCxnSpPr/>
      </xdr:nvCxnSpPr>
      <xdr:spPr>
        <a:xfrm>
          <a:off x="10388600" y="608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99"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0" name="フローチャート : 判断 9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165100</xdr:rowOff>
    </xdr:from>
    <xdr:to>
      <xdr:col>14</xdr:col>
      <xdr:colOff>79375</xdr:colOff>
      <xdr:row>37</xdr:row>
      <xdr:rowOff>95250</xdr:rowOff>
    </xdr:to>
    <xdr:sp macro="" textlink="">
      <xdr:nvSpPr>
        <xdr:cNvPr id="101" name="フローチャート : 判断 100"/>
        <xdr:cNvSpPr/>
      </xdr:nvSpPr>
      <xdr:spPr>
        <a:xfrm>
          <a:off x="958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86377</xdr:rowOff>
    </xdr:from>
    <xdr:ext cx="469744" cy="259045"/>
    <xdr:sp macro="" textlink="">
      <xdr:nvSpPr>
        <xdr:cNvPr id="102"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114300</xdr:rowOff>
    </xdr:from>
    <xdr:to>
      <xdr:col>14</xdr:col>
      <xdr:colOff>79375</xdr:colOff>
      <xdr:row>33</xdr:row>
      <xdr:rowOff>44450</xdr:rowOff>
    </xdr:to>
    <xdr:sp macro="" textlink="">
      <xdr:nvSpPr>
        <xdr:cNvPr id="108" name="円/楕円 107"/>
        <xdr:cNvSpPr/>
      </xdr:nvSpPr>
      <xdr:spPr>
        <a:xfrm>
          <a:off x="95885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60977</xdr:rowOff>
    </xdr:from>
    <xdr:ext cx="469744" cy="259045"/>
    <xdr:sp macro="" textlink="">
      <xdr:nvSpPr>
        <xdr:cNvPr id="109" name="n_1mainValue【図書館】&#10;一人当たり面積"/>
        <xdr:cNvSpPr txBox="1"/>
      </xdr:nvSpPr>
      <xdr:spPr>
        <a:xfrm>
          <a:off x="9391727"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134" name="直線コネクタ 133"/>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135" name="【体育館・プール】&#10;有形固定資産減価償却率最小値テキスト"/>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136" name="直線コネクタ 135"/>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37" name="【体育館・プー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38" name="直線コネクタ 137"/>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139" name="【体育館・プール】&#10;有形固定資産減価償却率平均値テキスト"/>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140" name="フローチャート : 判断 139"/>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41" name="フローチャート : 判断 140"/>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142" name="n_1aveValue【体育館・プール】&#10;有形固定資産減価償却率"/>
        <xdr:cNvSpPr txBox="1"/>
      </xdr:nvSpPr>
      <xdr:spPr>
        <a:xfrm>
          <a:off x="3582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25400</xdr:rowOff>
    </xdr:from>
    <xdr:to>
      <xdr:col>5</xdr:col>
      <xdr:colOff>409575</xdr:colOff>
      <xdr:row>60</xdr:row>
      <xdr:rowOff>127000</xdr:rowOff>
    </xdr:to>
    <xdr:sp macro="" textlink="">
      <xdr:nvSpPr>
        <xdr:cNvPr id="148" name="円/楕円 147"/>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143527</xdr:rowOff>
    </xdr:from>
    <xdr:ext cx="405111" cy="259045"/>
    <xdr:sp macro="" textlink="">
      <xdr:nvSpPr>
        <xdr:cNvPr id="149" name="n_1mainValue【体育館・プール】&#10;有形固定資産減価償却率"/>
        <xdr:cNvSpPr txBox="1"/>
      </xdr:nvSpPr>
      <xdr:spPr>
        <a:xfrm>
          <a:off x="3582043"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148590</xdr:rowOff>
    </xdr:from>
    <xdr:to>
      <xdr:col>15</xdr:col>
      <xdr:colOff>180340</xdr:colOff>
      <xdr:row>63</xdr:row>
      <xdr:rowOff>91440</xdr:rowOff>
    </xdr:to>
    <xdr:cxnSp macro="">
      <xdr:nvCxnSpPr>
        <xdr:cNvPr id="173" name="直線コネクタ 172"/>
        <xdr:cNvCxnSpPr/>
      </xdr:nvCxnSpPr>
      <xdr:spPr>
        <a:xfrm flipV="1">
          <a:off x="10476865" y="9921240"/>
          <a:ext cx="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95267</xdr:rowOff>
    </xdr:from>
    <xdr:ext cx="469744" cy="259045"/>
    <xdr:sp macro="" textlink="">
      <xdr:nvSpPr>
        <xdr:cNvPr id="174" name="【体育館・プール】&#10;一人当たり面積最小値テキスト"/>
        <xdr:cNvSpPr txBox="1"/>
      </xdr:nvSpPr>
      <xdr:spPr>
        <a:xfrm>
          <a:off x="105664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63</xdr:row>
      <xdr:rowOff>91440</xdr:rowOff>
    </xdr:from>
    <xdr:to>
      <xdr:col>15</xdr:col>
      <xdr:colOff>269875</xdr:colOff>
      <xdr:row>63</xdr:row>
      <xdr:rowOff>91440</xdr:rowOff>
    </xdr:to>
    <xdr:cxnSp macro="">
      <xdr:nvCxnSpPr>
        <xdr:cNvPr id="175" name="直線コネクタ 174"/>
        <xdr:cNvCxnSpPr/>
      </xdr:nvCxnSpPr>
      <xdr:spPr>
        <a:xfrm>
          <a:off x="10388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95267</xdr:rowOff>
    </xdr:from>
    <xdr:ext cx="469744" cy="259045"/>
    <xdr:sp macro="" textlink="">
      <xdr:nvSpPr>
        <xdr:cNvPr id="176" name="【体育館・プール】&#10;一人当たり面積最大値テキスト"/>
        <xdr:cNvSpPr txBox="1"/>
      </xdr:nvSpPr>
      <xdr:spPr>
        <a:xfrm>
          <a:off x="10566400" y="969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57</xdr:row>
      <xdr:rowOff>148590</xdr:rowOff>
    </xdr:from>
    <xdr:to>
      <xdr:col>15</xdr:col>
      <xdr:colOff>269875</xdr:colOff>
      <xdr:row>57</xdr:row>
      <xdr:rowOff>148590</xdr:rowOff>
    </xdr:to>
    <xdr:cxnSp macro="">
      <xdr:nvCxnSpPr>
        <xdr:cNvPr id="177" name="直線コネクタ 176"/>
        <xdr:cNvCxnSpPr/>
      </xdr:nvCxnSpPr>
      <xdr:spPr>
        <a:xfrm>
          <a:off x="10388600" y="992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110507</xdr:rowOff>
    </xdr:from>
    <xdr:ext cx="469744" cy="259045"/>
    <xdr:sp macro="" textlink="">
      <xdr:nvSpPr>
        <xdr:cNvPr id="178" name="【体育館・プール】&#10;一人当たり面積平均値テキスト"/>
        <xdr:cNvSpPr txBox="1"/>
      </xdr:nvSpPr>
      <xdr:spPr>
        <a:xfrm>
          <a:off x="10566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132080</xdr:rowOff>
    </xdr:from>
    <xdr:to>
      <xdr:col>15</xdr:col>
      <xdr:colOff>231775</xdr:colOff>
      <xdr:row>61</xdr:row>
      <xdr:rowOff>62230</xdr:rowOff>
    </xdr:to>
    <xdr:sp macro="" textlink="">
      <xdr:nvSpPr>
        <xdr:cNvPr id="179" name="フローチャート : 判断 178"/>
        <xdr:cNvSpPr/>
      </xdr:nvSpPr>
      <xdr:spPr>
        <a:xfrm>
          <a:off x="10426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29210</xdr:rowOff>
    </xdr:from>
    <xdr:to>
      <xdr:col>14</xdr:col>
      <xdr:colOff>79375</xdr:colOff>
      <xdr:row>59</xdr:row>
      <xdr:rowOff>130810</xdr:rowOff>
    </xdr:to>
    <xdr:sp macro="" textlink="">
      <xdr:nvSpPr>
        <xdr:cNvPr id="180" name="フローチャート : 判断 179"/>
        <xdr:cNvSpPr/>
      </xdr:nvSpPr>
      <xdr:spPr>
        <a:xfrm>
          <a:off x="958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121937</xdr:rowOff>
    </xdr:from>
    <xdr:ext cx="469744" cy="259045"/>
    <xdr:sp macro="" textlink="">
      <xdr:nvSpPr>
        <xdr:cNvPr id="181" name="n_1aveValue【体育館・プール】&#10;一人当たり面積"/>
        <xdr:cNvSpPr txBox="1"/>
      </xdr:nvSpPr>
      <xdr:spPr>
        <a:xfrm>
          <a:off x="93917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25400</xdr:rowOff>
    </xdr:from>
    <xdr:to>
      <xdr:col>14</xdr:col>
      <xdr:colOff>79375</xdr:colOff>
      <xdr:row>55</xdr:row>
      <xdr:rowOff>127000</xdr:rowOff>
    </xdr:to>
    <xdr:sp macro="" textlink="">
      <xdr:nvSpPr>
        <xdr:cNvPr id="187" name="円/楕円 186"/>
        <xdr:cNvSpPr/>
      </xdr:nvSpPr>
      <xdr:spPr>
        <a:xfrm>
          <a:off x="9588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143527</xdr:rowOff>
    </xdr:from>
    <xdr:ext cx="469744" cy="259045"/>
    <xdr:sp macro="" textlink="">
      <xdr:nvSpPr>
        <xdr:cNvPr id="188" name="n_1mainValue【体育館・プール】&#10;一人当たり面積"/>
        <xdr:cNvSpPr txBox="1"/>
      </xdr:nvSpPr>
      <xdr:spPr>
        <a:xfrm>
          <a:off x="9391727" y="923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211" name="直線コネクタ 210"/>
        <xdr:cNvCxnSpPr/>
      </xdr:nvCxnSpPr>
      <xdr:spPr>
        <a:xfrm flipV="1">
          <a:off x="4634865" y="13411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12"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13" name="直線コネクタ 212"/>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4"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5" name="直線コネクタ 21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6" name="【福祉施設】&#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7" name="フローチャート : 判断 216"/>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18" name="フローチャート : 判断 217"/>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39133</xdr:rowOff>
    </xdr:from>
    <xdr:ext cx="405111" cy="259045"/>
    <xdr:sp macro="" textlink="">
      <xdr:nvSpPr>
        <xdr:cNvPr id="219" name="n_1aveValue【福祉施設】&#10;有形固定資産減価償却率"/>
        <xdr:cNvSpPr txBox="1"/>
      </xdr:nvSpPr>
      <xdr:spPr>
        <a:xfrm>
          <a:off x="3582043"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65024</xdr:rowOff>
    </xdr:from>
    <xdr:to>
      <xdr:col>5</xdr:col>
      <xdr:colOff>409575</xdr:colOff>
      <xdr:row>86</xdr:row>
      <xdr:rowOff>166624</xdr:rowOff>
    </xdr:to>
    <xdr:sp macro="" textlink="">
      <xdr:nvSpPr>
        <xdr:cNvPr id="225" name="円/楕円 224"/>
        <xdr:cNvSpPr/>
      </xdr:nvSpPr>
      <xdr:spPr>
        <a:xfrm>
          <a:off x="3746500" y="148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157751</xdr:rowOff>
    </xdr:from>
    <xdr:ext cx="405111" cy="259045"/>
    <xdr:sp macro="" textlink="">
      <xdr:nvSpPr>
        <xdr:cNvPr id="226" name="n_1mainValue【福祉施設】&#10;有形固定資産減価償却率"/>
        <xdr:cNvSpPr txBox="1"/>
      </xdr:nvSpPr>
      <xdr:spPr>
        <a:xfrm>
          <a:off x="3582043" y="1490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79248</xdr:rowOff>
    </xdr:from>
    <xdr:to>
      <xdr:col>15</xdr:col>
      <xdr:colOff>180340</xdr:colOff>
      <xdr:row>85</xdr:row>
      <xdr:rowOff>159258</xdr:rowOff>
    </xdr:to>
    <xdr:cxnSp macro="">
      <xdr:nvCxnSpPr>
        <xdr:cNvPr id="248" name="直線コネクタ 247"/>
        <xdr:cNvCxnSpPr/>
      </xdr:nvCxnSpPr>
      <xdr:spPr>
        <a:xfrm flipV="1">
          <a:off x="10476865" y="1379524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163085</xdr:rowOff>
    </xdr:from>
    <xdr:ext cx="469744" cy="259045"/>
    <xdr:sp macro="" textlink="">
      <xdr:nvSpPr>
        <xdr:cNvPr id="249" name="【福祉施設】&#10;一人当たり面積最小値テキスト"/>
        <xdr:cNvSpPr txBox="1"/>
      </xdr:nvSpPr>
      <xdr:spPr>
        <a:xfrm>
          <a:off x="105664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159258</xdr:rowOff>
    </xdr:from>
    <xdr:to>
      <xdr:col>15</xdr:col>
      <xdr:colOff>269875</xdr:colOff>
      <xdr:row>85</xdr:row>
      <xdr:rowOff>159258</xdr:rowOff>
    </xdr:to>
    <xdr:cxnSp macro="">
      <xdr:nvCxnSpPr>
        <xdr:cNvPr id="250" name="直線コネクタ 249"/>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25925</xdr:rowOff>
    </xdr:from>
    <xdr:ext cx="469744" cy="259045"/>
    <xdr:sp macro="" textlink="">
      <xdr:nvSpPr>
        <xdr:cNvPr id="251" name="【福祉施設】&#10;一人当たり面積最大値テキスト"/>
        <xdr:cNvSpPr txBox="1"/>
      </xdr:nvSpPr>
      <xdr:spPr>
        <a:xfrm>
          <a:off x="10566400" y="135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80</xdr:row>
      <xdr:rowOff>79248</xdr:rowOff>
    </xdr:from>
    <xdr:to>
      <xdr:col>15</xdr:col>
      <xdr:colOff>269875</xdr:colOff>
      <xdr:row>80</xdr:row>
      <xdr:rowOff>79248</xdr:rowOff>
    </xdr:to>
    <xdr:cxnSp macro="">
      <xdr:nvCxnSpPr>
        <xdr:cNvPr id="252" name="直線コネクタ 251"/>
        <xdr:cNvCxnSpPr/>
      </xdr:nvCxnSpPr>
      <xdr:spPr>
        <a:xfrm>
          <a:off x="10388600" y="1379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121175</xdr:rowOff>
    </xdr:from>
    <xdr:ext cx="469744" cy="259045"/>
    <xdr:sp macro="" textlink="">
      <xdr:nvSpPr>
        <xdr:cNvPr id="253" name="【福祉施設】&#10;一人当たり面積平均値テキスト"/>
        <xdr:cNvSpPr txBox="1"/>
      </xdr:nvSpPr>
      <xdr:spPr>
        <a:xfrm>
          <a:off x="10566400" y="1418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142748</xdr:rowOff>
    </xdr:from>
    <xdr:to>
      <xdr:col>15</xdr:col>
      <xdr:colOff>231775</xdr:colOff>
      <xdr:row>83</xdr:row>
      <xdr:rowOff>72898</xdr:rowOff>
    </xdr:to>
    <xdr:sp macro="" textlink="">
      <xdr:nvSpPr>
        <xdr:cNvPr id="254" name="フローチャート : 判断 253"/>
        <xdr:cNvSpPr/>
      </xdr:nvSpPr>
      <xdr:spPr>
        <a:xfrm>
          <a:off x="104267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28448</xdr:rowOff>
    </xdr:from>
    <xdr:to>
      <xdr:col>14</xdr:col>
      <xdr:colOff>79375</xdr:colOff>
      <xdr:row>80</xdr:row>
      <xdr:rowOff>130048</xdr:rowOff>
    </xdr:to>
    <xdr:sp macro="" textlink="">
      <xdr:nvSpPr>
        <xdr:cNvPr id="255" name="フローチャート : 判断 254"/>
        <xdr:cNvSpPr/>
      </xdr:nvSpPr>
      <xdr:spPr>
        <a:xfrm>
          <a:off x="9588500" y="137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121175</xdr:rowOff>
    </xdr:from>
    <xdr:ext cx="469744" cy="259045"/>
    <xdr:sp macro="" textlink="">
      <xdr:nvSpPr>
        <xdr:cNvPr id="256" name="n_1aveValue【福祉施設】&#10;一人当たり面積"/>
        <xdr:cNvSpPr txBox="1"/>
      </xdr:nvSpPr>
      <xdr:spPr>
        <a:xfrm>
          <a:off x="9391727" y="1383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103887</xdr:rowOff>
    </xdr:from>
    <xdr:to>
      <xdr:col>14</xdr:col>
      <xdr:colOff>79375</xdr:colOff>
      <xdr:row>80</xdr:row>
      <xdr:rowOff>34037</xdr:rowOff>
    </xdr:to>
    <xdr:sp macro="" textlink="">
      <xdr:nvSpPr>
        <xdr:cNvPr id="262" name="円/楕円 261"/>
        <xdr:cNvSpPr/>
      </xdr:nvSpPr>
      <xdr:spPr>
        <a:xfrm>
          <a:off x="9588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50564</xdr:rowOff>
    </xdr:from>
    <xdr:ext cx="469744" cy="259045"/>
    <xdr:sp macro="" textlink="">
      <xdr:nvSpPr>
        <xdr:cNvPr id="263" name="n_1mainValue【福祉施設】&#10;一人当たり面積"/>
        <xdr:cNvSpPr txBox="1"/>
      </xdr:nvSpPr>
      <xdr:spPr>
        <a:xfrm>
          <a:off x="9391727" y="1342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81" name="正方形/長方形 280"/>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2" name="正方形/長方形 281"/>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3" name="正方形/長方形 282"/>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84" name="正方形/長方形 283"/>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8" name="テキスト ボックス 28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9" name="直線コネクタ 2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0" name="テキスト ボックス 28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1" name="直線コネクタ 2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2" name="テキスト ボックス 2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3" name="直線コネクタ 2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4" name="テキスト ボックス 2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5" name="直線コネクタ 2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6" name="テキスト ボックス 2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7" name="直線コネクタ 2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8" name="テキスト ボックス 2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9" name="直線コネクタ 2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0" name="テキスト ボックス 29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157662</xdr:rowOff>
    </xdr:from>
    <xdr:to>
      <xdr:col>22</xdr:col>
      <xdr:colOff>415925</xdr:colOff>
      <xdr:row>42</xdr:row>
      <xdr:rowOff>87812</xdr:rowOff>
    </xdr:to>
    <xdr:sp macro="" textlink="">
      <xdr:nvSpPr>
        <xdr:cNvPr id="304" name="フローチャート : 判断 303"/>
        <xdr:cNvSpPr/>
      </xdr:nvSpPr>
      <xdr:spPr>
        <a:xfrm>
          <a:off x="15430500" y="718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78939</xdr:rowOff>
    </xdr:from>
    <xdr:ext cx="405111" cy="259045"/>
    <xdr:sp macro="" textlink="">
      <xdr:nvSpPr>
        <xdr:cNvPr id="305" name="n_1aveValue【一般廃棄物処理施設】&#10;有形固定資産減価償却率"/>
        <xdr:cNvSpPr txBox="1"/>
      </xdr:nvSpPr>
      <xdr:spPr>
        <a:xfrm>
          <a:off x="15266043"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06" name="テキスト ボックス 3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7" name="テキスト ボックス 3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8" name="テキスト ボックス 3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9" name="テキスト ボックス 3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0" name="テキスト ボックス 3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49893</xdr:rowOff>
    </xdr:from>
    <xdr:to>
      <xdr:col>22</xdr:col>
      <xdr:colOff>415925</xdr:colOff>
      <xdr:row>33</xdr:row>
      <xdr:rowOff>151493</xdr:rowOff>
    </xdr:to>
    <xdr:sp macro="" textlink="">
      <xdr:nvSpPr>
        <xdr:cNvPr id="311" name="円/楕円 310"/>
        <xdr:cNvSpPr/>
      </xdr:nvSpPr>
      <xdr:spPr>
        <a:xfrm>
          <a:off x="15430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168020</xdr:rowOff>
    </xdr:from>
    <xdr:ext cx="405111" cy="259045"/>
    <xdr:sp macro="" textlink="">
      <xdr:nvSpPr>
        <xdr:cNvPr id="312" name="n_1mainValue【一般廃棄物処理施設】&#10;有形固定資産減価償却率"/>
        <xdr:cNvSpPr txBox="1"/>
      </xdr:nvSpPr>
      <xdr:spPr>
        <a:xfrm>
          <a:off x="15266043" y="548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14" name="正方形/長方形 313"/>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15" name="正方形/長方形 314"/>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16" name="正方形/長方形 315"/>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17" name="正方形/長方形 316"/>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8" name="正方形/長方形 3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21" name="テキスト ボックス 320"/>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2" name="直線コネクタ 3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23" name="テキスト ボックス 322"/>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4" name="直線コネクタ 3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25" name="テキスト ボックス 32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6" name="直線コネクタ 3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27" name="テキスト ボックス 32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8" name="直線コネクタ 3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29" name="テキスト ボックス 32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0" name="直線コネクタ 3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1" name="テキスト ボックス 33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2" name="直線コネクタ 3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3" name="テキスト ボックス 3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140976</xdr:rowOff>
    </xdr:from>
    <xdr:to>
      <xdr:col>31</xdr:col>
      <xdr:colOff>85725</xdr:colOff>
      <xdr:row>34</xdr:row>
      <xdr:rowOff>71126</xdr:rowOff>
    </xdr:to>
    <xdr:sp macro="" textlink="">
      <xdr:nvSpPr>
        <xdr:cNvPr id="335" name="フローチャート : 判断 334"/>
        <xdr:cNvSpPr/>
      </xdr:nvSpPr>
      <xdr:spPr>
        <a:xfrm>
          <a:off x="21272500" y="579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87653</xdr:rowOff>
    </xdr:from>
    <xdr:ext cx="599010" cy="259045"/>
    <xdr:sp macro="" textlink="">
      <xdr:nvSpPr>
        <xdr:cNvPr id="336" name="n_1aveValue【一般廃棄物処理施設】&#10;一人当たり有形固定資産（償却資産）額"/>
        <xdr:cNvSpPr txBox="1"/>
      </xdr:nvSpPr>
      <xdr:spPr>
        <a:xfrm>
          <a:off x="21011094" y="557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112,933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37459</xdr:rowOff>
    </xdr:from>
    <xdr:to>
      <xdr:col>31</xdr:col>
      <xdr:colOff>85725</xdr:colOff>
      <xdr:row>36</xdr:row>
      <xdr:rowOff>139059</xdr:rowOff>
    </xdr:to>
    <xdr:sp macro="" textlink="">
      <xdr:nvSpPr>
        <xdr:cNvPr id="342" name="円/楕円 341"/>
        <xdr:cNvSpPr/>
      </xdr:nvSpPr>
      <xdr:spPr>
        <a:xfrm>
          <a:off x="21272500" y="62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130186</xdr:rowOff>
    </xdr:from>
    <xdr:ext cx="534377" cy="259045"/>
    <xdr:sp macro="" textlink="">
      <xdr:nvSpPr>
        <xdr:cNvPr id="343" name="n_1mainValue【一般廃棄物処理施設】&#10;一人当たり有形固定資産（償却資産）額"/>
        <xdr:cNvSpPr txBox="1"/>
      </xdr:nvSpPr>
      <xdr:spPr>
        <a:xfrm>
          <a:off x="21043411" y="63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1" name="正方形/長方形 35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9" name="正方形/長方形 35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60" name="正方形/長方形 3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1" name="正方形/長方形 3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2" name="正方形/長方形 3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3" name="正方形/長方形 3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4" name="正方形/長方形 3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5" name="正方形/長方形 3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6" name="正方形/長方形 3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67" name="正方形/長方形 3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68" name="テキスト ボックス 3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69" name="直線コネクタ 3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38100</xdr:rowOff>
    </xdr:from>
    <xdr:to>
      <xdr:col>24</xdr:col>
      <xdr:colOff>644525</xdr:colOff>
      <xdr:row>86</xdr:row>
      <xdr:rowOff>38100</xdr:rowOff>
    </xdr:to>
    <xdr:cxnSp macro="">
      <xdr:nvCxnSpPr>
        <xdr:cNvPr id="370" name="直線コネクタ 3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67327</xdr:rowOff>
    </xdr:from>
    <xdr:ext cx="338939" cy="259045"/>
    <xdr:sp macro="" textlink="">
      <xdr:nvSpPr>
        <xdr:cNvPr id="371" name="テキスト ボックス 370"/>
        <xdr:cNvSpPr txBox="1"/>
      </xdr:nvSpPr>
      <xdr:spPr>
        <a:xfrm>
          <a:off x="12107061" y="1464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72" name="直線コネクタ 3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73" name="テキスト ボックス 3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74" name="直線コネクタ 3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75" name="テキスト ボックス 3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76" name="直線コネクタ 3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77" name="テキスト ボックス 3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78" name="直線コネクタ 3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79" name="テキスト ボックス 3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51815</xdr:rowOff>
    </xdr:from>
    <xdr:to>
      <xdr:col>23</xdr:col>
      <xdr:colOff>516889</xdr:colOff>
      <xdr:row>81</xdr:row>
      <xdr:rowOff>15239</xdr:rowOff>
    </xdr:to>
    <xdr:cxnSp macro="">
      <xdr:nvCxnSpPr>
        <xdr:cNvPr id="381" name="直線コネクタ 380"/>
        <xdr:cNvCxnSpPr/>
      </xdr:nvCxnSpPr>
      <xdr:spPr>
        <a:xfrm flipV="1">
          <a:off x="16318864" y="13424915"/>
          <a:ext cx="0" cy="47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19066</xdr:rowOff>
    </xdr:from>
    <xdr:ext cx="405111" cy="259045"/>
    <xdr:sp macro="" textlink="">
      <xdr:nvSpPr>
        <xdr:cNvPr id="382" name="【消防施設】&#10;有形固定資産減価償却率最小値テキスト"/>
        <xdr:cNvSpPr txBox="1"/>
      </xdr:nvSpPr>
      <xdr:spPr>
        <a:xfrm>
          <a:off x="16408400"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81</xdr:row>
      <xdr:rowOff>15239</xdr:rowOff>
    </xdr:from>
    <xdr:to>
      <xdr:col>23</xdr:col>
      <xdr:colOff>606425</xdr:colOff>
      <xdr:row>81</xdr:row>
      <xdr:rowOff>15239</xdr:rowOff>
    </xdr:to>
    <xdr:cxnSp macro="">
      <xdr:nvCxnSpPr>
        <xdr:cNvPr id="383" name="直線コネクタ 382"/>
        <xdr:cNvCxnSpPr/>
      </xdr:nvCxnSpPr>
      <xdr:spPr>
        <a:xfrm>
          <a:off x="16230600" y="1390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169942</xdr:rowOff>
    </xdr:from>
    <xdr:ext cx="405111" cy="259045"/>
    <xdr:sp macro="" textlink="">
      <xdr:nvSpPr>
        <xdr:cNvPr id="384" name="【消防施設】&#10;有形固定資産減価償却率最大値テキスト"/>
        <xdr:cNvSpPr txBox="1"/>
      </xdr:nvSpPr>
      <xdr:spPr>
        <a:xfrm>
          <a:off x="16408400" y="1320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78</xdr:row>
      <xdr:rowOff>51815</xdr:rowOff>
    </xdr:from>
    <xdr:to>
      <xdr:col>23</xdr:col>
      <xdr:colOff>606425</xdr:colOff>
      <xdr:row>78</xdr:row>
      <xdr:rowOff>51815</xdr:rowOff>
    </xdr:to>
    <xdr:cxnSp macro="">
      <xdr:nvCxnSpPr>
        <xdr:cNvPr id="385" name="直線コネクタ 384"/>
        <xdr:cNvCxnSpPr/>
      </xdr:nvCxnSpPr>
      <xdr:spPr>
        <a:xfrm>
          <a:off x="16230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128033</xdr:rowOff>
    </xdr:from>
    <xdr:ext cx="405111" cy="259045"/>
    <xdr:sp macro="" textlink="">
      <xdr:nvSpPr>
        <xdr:cNvPr id="386" name="【消防施設】&#10;有形固定資産減価償却率平均値テキスト"/>
        <xdr:cNvSpPr txBox="1"/>
      </xdr:nvSpPr>
      <xdr:spPr>
        <a:xfrm>
          <a:off x="16408400" y="135011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149606</xdr:rowOff>
    </xdr:from>
    <xdr:to>
      <xdr:col>23</xdr:col>
      <xdr:colOff>568325</xdr:colOff>
      <xdr:row>79</xdr:row>
      <xdr:rowOff>79756</xdr:rowOff>
    </xdr:to>
    <xdr:sp macro="" textlink="">
      <xdr:nvSpPr>
        <xdr:cNvPr id="387" name="フローチャート : 判断 386"/>
        <xdr:cNvSpPr/>
      </xdr:nvSpPr>
      <xdr:spPr>
        <a:xfrm>
          <a:off x="16268700" y="1352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51308</xdr:rowOff>
    </xdr:from>
    <xdr:to>
      <xdr:col>22</xdr:col>
      <xdr:colOff>415925</xdr:colOff>
      <xdr:row>80</xdr:row>
      <xdr:rowOff>152908</xdr:rowOff>
    </xdr:to>
    <xdr:sp macro="" textlink="">
      <xdr:nvSpPr>
        <xdr:cNvPr id="388" name="フローチャート : 判断 387"/>
        <xdr:cNvSpPr/>
      </xdr:nvSpPr>
      <xdr:spPr>
        <a:xfrm>
          <a:off x="15430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169435</xdr:rowOff>
    </xdr:from>
    <xdr:ext cx="405111" cy="259045"/>
    <xdr:sp macro="" textlink="">
      <xdr:nvSpPr>
        <xdr:cNvPr id="389" name="n_1aveValue【消防施設】&#10;有形固定資産減価償却率"/>
        <xdr:cNvSpPr txBox="1"/>
      </xdr:nvSpPr>
      <xdr:spPr>
        <a:xfrm>
          <a:off x="15266043"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90" name="テキスト ボックス 3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1" name="テキスト ボックス 3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2" name="テキスト ボックス 3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3" name="テキスト ボックス 3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94" name="テキスト ボックス 3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113030</xdr:rowOff>
    </xdr:from>
    <xdr:to>
      <xdr:col>22</xdr:col>
      <xdr:colOff>415925</xdr:colOff>
      <xdr:row>86</xdr:row>
      <xdr:rowOff>43180</xdr:rowOff>
    </xdr:to>
    <xdr:sp macro="" textlink="">
      <xdr:nvSpPr>
        <xdr:cNvPr id="395" name="円/楕円 394"/>
        <xdr:cNvSpPr/>
      </xdr:nvSpPr>
      <xdr:spPr>
        <a:xfrm>
          <a:off x="1543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86</xdr:row>
      <xdr:rowOff>34307</xdr:rowOff>
    </xdr:from>
    <xdr:ext cx="340478" cy="259045"/>
    <xdr:sp macro="" textlink="">
      <xdr:nvSpPr>
        <xdr:cNvPr id="396" name="n_1mainValue【消防施設】&#10;有形固定資産減価償却率"/>
        <xdr:cNvSpPr txBox="1"/>
      </xdr:nvSpPr>
      <xdr:spPr>
        <a:xfrm>
          <a:off x="15298360" y="1477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97" name="正方形/長方形 3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8" name="正方形/長方形 3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9" name="正方形/長方形 3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0" name="正方形/長方形 3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1" name="正方形/長方形 4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2" name="正方形/長方形 4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3" name="正方形/長方形 4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4" name="正方形/長方形 4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05" name="テキスト ボックス 4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06" name="直線コネクタ 4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07" name="テキスト ボックス 40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08" name="直線コネクタ 4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09" name="テキスト ボックス 4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10" name="直線コネクタ 4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11" name="テキスト ボックス 4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12" name="直線コネクタ 4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13" name="テキスト ボックス 4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14" name="直線コネクタ 4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15" name="テキスト ボックス 4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16" name="直線コネクタ 4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17" name="テキスト ボックス 4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18" name="直線コネクタ 4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19" name="テキスト ボックス 4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80</xdr:row>
      <xdr:rowOff>45720</xdr:rowOff>
    </xdr:to>
    <xdr:cxnSp macro="">
      <xdr:nvCxnSpPr>
        <xdr:cNvPr id="421" name="直線コネクタ 420"/>
        <xdr:cNvCxnSpPr/>
      </xdr:nvCxnSpPr>
      <xdr:spPr>
        <a:xfrm flipV="1">
          <a:off x="22160864" y="13502639"/>
          <a:ext cx="0" cy="25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49547</xdr:rowOff>
    </xdr:from>
    <xdr:ext cx="469744" cy="259045"/>
    <xdr:sp macro="" textlink="">
      <xdr:nvSpPr>
        <xdr:cNvPr id="422" name="【消防施設】&#10;一人当たり面積最小値テキスト"/>
        <xdr:cNvSpPr txBox="1"/>
      </xdr:nvSpPr>
      <xdr:spPr>
        <a:xfrm>
          <a:off x="22250400"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80</xdr:row>
      <xdr:rowOff>45720</xdr:rowOff>
    </xdr:from>
    <xdr:to>
      <xdr:col>32</xdr:col>
      <xdr:colOff>276225</xdr:colOff>
      <xdr:row>80</xdr:row>
      <xdr:rowOff>45720</xdr:rowOff>
    </xdr:to>
    <xdr:cxnSp macro="">
      <xdr:nvCxnSpPr>
        <xdr:cNvPr id="423" name="直線コネクタ 422"/>
        <xdr:cNvCxnSpPr/>
      </xdr:nvCxnSpPr>
      <xdr:spPr>
        <a:xfrm>
          <a:off x="22072600" y="1376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424"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425" name="直線コネクタ 424"/>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15257</xdr:rowOff>
    </xdr:from>
    <xdr:ext cx="469744" cy="259045"/>
    <xdr:sp macro="" textlink="">
      <xdr:nvSpPr>
        <xdr:cNvPr id="426" name="【消防施設】&#10;一人当たり面積平均値テキスト"/>
        <xdr:cNvSpPr txBox="1"/>
      </xdr:nvSpPr>
      <xdr:spPr>
        <a:xfrm>
          <a:off x="22250400" y="1355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79</xdr:row>
      <xdr:rowOff>36830</xdr:rowOff>
    </xdr:from>
    <xdr:to>
      <xdr:col>32</xdr:col>
      <xdr:colOff>238125</xdr:colOff>
      <xdr:row>79</xdr:row>
      <xdr:rowOff>138430</xdr:rowOff>
    </xdr:to>
    <xdr:sp macro="" textlink="">
      <xdr:nvSpPr>
        <xdr:cNvPr id="427" name="フローチャート : 判断 426"/>
        <xdr:cNvSpPr/>
      </xdr:nvSpPr>
      <xdr:spPr>
        <a:xfrm>
          <a:off x="221107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97789</xdr:rowOff>
    </xdr:from>
    <xdr:to>
      <xdr:col>31</xdr:col>
      <xdr:colOff>85725</xdr:colOff>
      <xdr:row>82</xdr:row>
      <xdr:rowOff>27939</xdr:rowOff>
    </xdr:to>
    <xdr:sp macro="" textlink="">
      <xdr:nvSpPr>
        <xdr:cNvPr id="428" name="フローチャート : 判断 427"/>
        <xdr:cNvSpPr/>
      </xdr:nvSpPr>
      <xdr:spPr>
        <a:xfrm>
          <a:off x="21272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44466</xdr:rowOff>
    </xdr:from>
    <xdr:ext cx="469744" cy="259045"/>
    <xdr:sp macro="" textlink="">
      <xdr:nvSpPr>
        <xdr:cNvPr id="429" name="n_1aveValue【消防施設】&#10;一人当たり面積"/>
        <xdr:cNvSpPr txBox="1"/>
      </xdr:nvSpPr>
      <xdr:spPr>
        <a:xfrm>
          <a:off x="21075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30" name="テキスト ボックス 4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1" name="テキスト ボックス 4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2" name="テキスト ボックス 4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3" name="テキスト ボックス 4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34" name="テキスト ボックス 4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143511</xdr:rowOff>
    </xdr:from>
    <xdr:to>
      <xdr:col>31</xdr:col>
      <xdr:colOff>85725</xdr:colOff>
      <xdr:row>86</xdr:row>
      <xdr:rowOff>73661</xdr:rowOff>
    </xdr:to>
    <xdr:sp macro="" textlink="">
      <xdr:nvSpPr>
        <xdr:cNvPr id="435" name="円/楕円 434"/>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64788</xdr:rowOff>
    </xdr:from>
    <xdr:ext cx="469744" cy="259045"/>
    <xdr:sp macro="" textlink="">
      <xdr:nvSpPr>
        <xdr:cNvPr id="436" name="n_1mainValue【消防施設】&#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37" name="正方形/長方形 4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44" name="正方形/長方形 4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47" name="テキスト ボックス 4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48" name="直線コネクタ 4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49" name="テキスト ボックス 4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0" name="直線コネクタ 4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1" name="テキスト ボックス 4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2" name="直線コネクタ 4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3" name="テキスト ボックス 4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54" name="直線コネクタ 4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55" name="テキスト ボックス 4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56" name="直線コネクタ 4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57" name="テキスト ボックス 4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8" name="直線コネクタ 4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59" name="テキスト ボックス 4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461" name="直線コネクタ 460"/>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462" name="【庁舎】&#10;有形固定資産減価償却率最小値テキスト"/>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463" name="直線コネクタ 462"/>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464" name="【庁舎】&#10;有形固定資産減価償却率最大値テキスト"/>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465" name="直線コネクタ 464"/>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466" name="【庁舎】&#10;有形固定資産減価償却率平均値テキスト"/>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467" name="フローチャート : 判断 466"/>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468" name="フローチャート : 判断 467"/>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55897</xdr:rowOff>
    </xdr:from>
    <xdr:ext cx="405111" cy="259045"/>
    <xdr:sp macro="" textlink="">
      <xdr:nvSpPr>
        <xdr:cNvPr id="469" name="n_1aveValue【庁舎】&#10;有形固定資産減価償却率"/>
        <xdr:cNvSpPr txBox="1"/>
      </xdr:nvSpPr>
      <xdr:spPr>
        <a:xfrm>
          <a:off x="15266043"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95886</xdr:rowOff>
    </xdr:from>
    <xdr:to>
      <xdr:col>22</xdr:col>
      <xdr:colOff>415925</xdr:colOff>
      <xdr:row>107</xdr:row>
      <xdr:rowOff>26036</xdr:rowOff>
    </xdr:to>
    <xdr:sp macro="" textlink="">
      <xdr:nvSpPr>
        <xdr:cNvPr id="475" name="円/楕円 474"/>
        <xdr:cNvSpPr/>
      </xdr:nvSpPr>
      <xdr:spPr>
        <a:xfrm>
          <a:off x="15430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17163</xdr:rowOff>
    </xdr:from>
    <xdr:ext cx="405111" cy="259045"/>
    <xdr:sp macro="" textlink="">
      <xdr:nvSpPr>
        <xdr:cNvPr id="476" name="n_1mainValue【庁舎】&#10;有形固定資産減価償却率"/>
        <xdr:cNvSpPr txBox="1"/>
      </xdr:nvSpPr>
      <xdr:spPr>
        <a:xfrm>
          <a:off x="15266043"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77" name="正方形/長方形 4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4" name="正方形/長方形 4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7" name="テキスト ボックス 4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8" name="直線コネクタ 4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9" name="テキスト ボックス 4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0" name="直線コネクタ 4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1" name="テキスト ボックス 4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2" name="直線コネクタ 4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3" name="テキスト ボックス 4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4" name="直線コネクタ 4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5" name="テキスト ボックス 4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6" name="直線コネクタ 4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7" name="テキスト ボックス 4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144780</xdr:rowOff>
    </xdr:from>
    <xdr:to>
      <xdr:col>32</xdr:col>
      <xdr:colOff>186689</xdr:colOff>
      <xdr:row>107</xdr:row>
      <xdr:rowOff>106680</xdr:rowOff>
    </xdr:to>
    <xdr:cxnSp macro="">
      <xdr:nvCxnSpPr>
        <xdr:cNvPr id="501" name="直線コネクタ 500"/>
        <xdr:cNvCxnSpPr/>
      </xdr:nvCxnSpPr>
      <xdr:spPr>
        <a:xfrm flipV="1">
          <a:off x="22160864" y="1746123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110507</xdr:rowOff>
    </xdr:from>
    <xdr:ext cx="469744" cy="259045"/>
    <xdr:sp macro="" textlink="">
      <xdr:nvSpPr>
        <xdr:cNvPr id="502" name="【庁舎】&#10;一人当たり面積最小値テキスト"/>
        <xdr:cNvSpPr txBox="1"/>
      </xdr:nvSpPr>
      <xdr:spPr>
        <a:xfrm>
          <a:off x="22250400"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107</xdr:row>
      <xdr:rowOff>106680</xdr:rowOff>
    </xdr:from>
    <xdr:to>
      <xdr:col>32</xdr:col>
      <xdr:colOff>276225</xdr:colOff>
      <xdr:row>107</xdr:row>
      <xdr:rowOff>106680</xdr:rowOff>
    </xdr:to>
    <xdr:cxnSp macro="">
      <xdr:nvCxnSpPr>
        <xdr:cNvPr id="503" name="直線コネクタ 502"/>
        <xdr:cNvCxnSpPr/>
      </xdr:nvCxnSpPr>
      <xdr:spPr>
        <a:xfrm>
          <a:off x="22072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91457</xdr:rowOff>
    </xdr:from>
    <xdr:ext cx="469744" cy="259045"/>
    <xdr:sp macro="" textlink="">
      <xdr:nvSpPr>
        <xdr:cNvPr id="504" name="【庁舎】&#10;一人当たり面積最大値テキスト"/>
        <xdr:cNvSpPr txBox="1"/>
      </xdr:nvSpPr>
      <xdr:spPr>
        <a:xfrm>
          <a:off x="22250400" y="172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101</xdr:row>
      <xdr:rowOff>144780</xdr:rowOff>
    </xdr:from>
    <xdr:to>
      <xdr:col>32</xdr:col>
      <xdr:colOff>276225</xdr:colOff>
      <xdr:row>101</xdr:row>
      <xdr:rowOff>144780</xdr:rowOff>
    </xdr:to>
    <xdr:cxnSp macro="">
      <xdr:nvCxnSpPr>
        <xdr:cNvPr id="505" name="直線コネクタ 504"/>
        <xdr:cNvCxnSpPr/>
      </xdr:nvCxnSpPr>
      <xdr:spPr>
        <a:xfrm>
          <a:off x="22072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125747</xdr:rowOff>
    </xdr:from>
    <xdr:ext cx="469744" cy="259045"/>
    <xdr:sp macro="" textlink="">
      <xdr:nvSpPr>
        <xdr:cNvPr id="506" name="【庁舎】&#10;一人当たり面積平均値テキスト"/>
        <xdr:cNvSpPr txBox="1"/>
      </xdr:nvSpPr>
      <xdr:spPr>
        <a:xfrm>
          <a:off x="22250400" y="1778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147320</xdr:rowOff>
    </xdr:from>
    <xdr:to>
      <xdr:col>32</xdr:col>
      <xdr:colOff>238125</xdr:colOff>
      <xdr:row>104</xdr:row>
      <xdr:rowOff>77470</xdr:rowOff>
    </xdr:to>
    <xdr:sp macro="" textlink="">
      <xdr:nvSpPr>
        <xdr:cNvPr id="507" name="フローチャート : 判断 506"/>
        <xdr:cNvSpPr/>
      </xdr:nvSpPr>
      <xdr:spPr>
        <a:xfrm>
          <a:off x="221107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67311</xdr:rowOff>
    </xdr:from>
    <xdr:to>
      <xdr:col>31</xdr:col>
      <xdr:colOff>85725</xdr:colOff>
      <xdr:row>102</xdr:row>
      <xdr:rowOff>168911</xdr:rowOff>
    </xdr:to>
    <xdr:sp macro="" textlink="">
      <xdr:nvSpPr>
        <xdr:cNvPr id="508" name="フローチャート : 判断 507"/>
        <xdr:cNvSpPr/>
      </xdr:nvSpPr>
      <xdr:spPr>
        <a:xfrm>
          <a:off x="212725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160038</xdr:rowOff>
    </xdr:from>
    <xdr:ext cx="469744" cy="259045"/>
    <xdr:sp macro="" textlink="">
      <xdr:nvSpPr>
        <xdr:cNvPr id="509" name="n_1aveValue【庁舎】&#10;一人当たり面積"/>
        <xdr:cNvSpPr txBox="1"/>
      </xdr:nvSpPr>
      <xdr:spPr>
        <a:xfrm>
          <a:off x="2107572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0" name="テキスト ボックス 5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1" name="テキスト ボックス 5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2" name="テキスト ボックス 5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3" name="テキスト ボックス 5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4" name="テキスト ボックス 5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97789</xdr:rowOff>
    </xdr:from>
    <xdr:to>
      <xdr:col>31</xdr:col>
      <xdr:colOff>85725</xdr:colOff>
      <xdr:row>100</xdr:row>
      <xdr:rowOff>27939</xdr:rowOff>
    </xdr:to>
    <xdr:sp macro="" textlink="">
      <xdr:nvSpPr>
        <xdr:cNvPr id="515" name="円/楕円 514"/>
        <xdr:cNvSpPr/>
      </xdr:nvSpPr>
      <xdr:spPr>
        <a:xfrm>
          <a:off x="21272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44466</xdr:rowOff>
    </xdr:from>
    <xdr:ext cx="469744" cy="259045"/>
    <xdr:sp macro="" textlink="">
      <xdr:nvSpPr>
        <xdr:cNvPr id="516" name="n_1mainValue【庁舎】&#10;一人当たり面積"/>
        <xdr:cNvSpPr txBox="1"/>
      </xdr:nvSpPr>
      <xdr:spPr>
        <a:xfrm>
          <a:off x="210757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7" name="正方形/長方形 5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8" name="正方形/長方形 5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9" name="テキスト ボックス 5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消防施設については、有形固定資産減価償却率が各平均を大きく下回っています。これは平成２７年に建設された消防団拠点施設が計上されているためです。</a:t>
          </a:r>
          <a:endParaRPr lang="ja-JP" altLang="ja-JP" sz="1400">
            <a:effectLst/>
          </a:endParaRPr>
        </a:p>
        <a:p>
          <a:r>
            <a:rPr kumimoji="1" lang="ja-JP" altLang="ja-JP" sz="1100">
              <a:solidFill>
                <a:schemeClr val="dk1"/>
              </a:solidFill>
              <a:effectLst/>
              <a:latin typeface="+mn-lt"/>
              <a:ea typeface="+mn-ea"/>
              <a:cs typeface="+mn-cs"/>
            </a:rPr>
            <a:t>庁舎については、本庁舎以外にも各支所、出張所等が計上されています。</a:t>
          </a:r>
          <a:endParaRPr lang="ja-JP" altLang="ja-JP" sz="1400">
            <a:effectLst/>
          </a:endParaRPr>
        </a:p>
        <a:p>
          <a:r>
            <a:rPr kumimoji="1" lang="ja-JP" altLang="ja-JP" sz="1100">
              <a:solidFill>
                <a:schemeClr val="dk1"/>
              </a:solidFill>
              <a:effectLst/>
              <a:latin typeface="+mn-lt"/>
              <a:ea typeface="+mn-ea"/>
              <a:cs typeface="+mn-cs"/>
            </a:rPr>
            <a:t>今後も、各施設の現状を把握しながら、財政運営に支障がない範囲で計画的な維持補修・更新に努めていきます。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64.29\desktop$\tomosada\&#12487;&#12473;&#12463;&#12488;&#12483;&#12503;\&#12304;&#36001;&#25919;&#29366;&#27841;&#36039;&#26009;&#38598;&#12305;_016918_&#21029;&#28023;&#30010;_2016\&#12304;&#36001;&#25919;&#29366;&#27841;&#36039;&#26009;&#38598;&#12305;_016918_&#21029;&#28023;&#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53.5</v>
          </cell>
        </row>
        <row r="53">
          <cell r="N53">
            <v>60.2</v>
          </cell>
        </row>
        <row r="55">
          <cell r="G55" t="str">
            <v>類似団体内平均値</v>
          </cell>
          <cell r="N55">
            <v>37.200000000000003</v>
          </cell>
        </row>
        <row r="57">
          <cell r="N57">
            <v>55.8</v>
          </cell>
        </row>
        <row r="72">
          <cell r="K72" t="str">
            <v>H24</v>
          </cell>
          <cell r="L72" t="str">
            <v>H25</v>
          </cell>
          <cell r="M72" t="str">
            <v>H26</v>
          </cell>
          <cell r="N72" t="str">
            <v>H27</v>
          </cell>
          <cell r="O72" t="str">
            <v>H28</v>
          </cell>
        </row>
        <row r="73">
          <cell r="G73" t="str">
            <v>当該団体値</v>
          </cell>
          <cell r="K73">
            <v>74.099999999999994</v>
          </cell>
          <cell r="L73">
            <v>59.5</v>
          </cell>
          <cell r="M73">
            <v>57.6</v>
          </cell>
          <cell r="N73">
            <v>53.5</v>
          </cell>
          <cell r="O73">
            <v>52.1</v>
          </cell>
        </row>
        <row r="75">
          <cell r="K75">
            <v>13.6</v>
          </cell>
          <cell r="L75">
            <v>13</v>
          </cell>
          <cell r="M75">
            <v>12.3</v>
          </cell>
          <cell r="N75">
            <v>11.8</v>
          </cell>
          <cell r="O75">
            <v>11.6</v>
          </cell>
        </row>
        <row r="77">
          <cell r="G77" t="str">
            <v>類似団体内平均値</v>
          </cell>
          <cell r="K77">
            <v>72</v>
          </cell>
          <cell r="L77">
            <v>58.8</v>
          </cell>
          <cell r="M77">
            <v>49.7</v>
          </cell>
          <cell r="N77">
            <v>37.200000000000003</v>
          </cell>
          <cell r="O77">
            <v>24</v>
          </cell>
        </row>
        <row r="79">
          <cell r="K79">
            <v>13.3</v>
          </cell>
          <cell r="L79">
            <v>12.4</v>
          </cell>
          <cell r="M79">
            <v>11.2</v>
          </cell>
          <cell r="N79">
            <v>10.1</v>
          </cell>
          <cell r="O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18705744</v>
      </c>
      <c r="BO4" s="381"/>
      <c r="BP4" s="381"/>
      <c r="BQ4" s="381"/>
      <c r="BR4" s="381"/>
      <c r="BS4" s="381"/>
      <c r="BT4" s="381"/>
      <c r="BU4" s="382"/>
      <c r="BV4" s="380">
        <v>17701527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0.7</v>
      </c>
      <c r="CU4" s="387"/>
      <c r="CV4" s="387"/>
      <c r="CW4" s="387"/>
      <c r="CX4" s="387"/>
      <c r="CY4" s="387"/>
      <c r="CZ4" s="387"/>
      <c r="DA4" s="388"/>
      <c r="DB4" s="386">
        <v>1.2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18634240</v>
      </c>
      <c r="BO5" s="418"/>
      <c r="BP5" s="418"/>
      <c r="BQ5" s="418"/>
      <c r="BR5" s="418"/>
      <c r="BS5" s="418"/>
      <c r="BT5" s="418"/>
      <c r="BU5" s="419"/>
      <c r="BV5" s="417">
        <v>17575518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87.1</v>
      </c>
      <c r="CU5" s="415"/>
      <c r="CV5" s="415"/>
      <c r="CW5" s="415"/>
      <c r="CX5" s="415"/>
      <c r="CY5" s="415"/>
      <c r="CZ5" s="415"/>
      <c r="DA5" s="416"/>
      <c r="DB5" s="414">
        <v>83.3</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71504</v>
      </c>
      <c r="BO6" s="418"/>
      <c r="BP6" s="418"/>
      <c r="BQ6" s="418"/>
      <c r="BR6" s="418"/>
      <c r="BS6" s="418"/>
      <c r="BT6" s="418"/>
      <c r="BU6" s="419"/>
      <c r="BV6" s="417">
        <v>126009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90.8</v>
      </c>
      <c r="CU6" s="455"/>
      <c r="CV6" s="455"/>
      <c r="CW6" s="455"/>
      <c r="CX6" s="455"/>
      <c r="CY6" s="455"/>
      <c r="CZ6" s="455"/>
      <c r="DA6" s="456"/>
      <c r="DB6" s="454">
        <v>87.9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5760</v>
      </c>
      <c r="BO7" s="418"/>
      <c r="BP7" s="418"/>
      <c r="BQ7" s="418"/>
      <c r="BR7" s="418"/>
      <c r="BS7" s="418"/>
      <c r="BT7" s="418"/>
      <c r="BU7" s="419"/>
      <c r="BV7" s="417">
        <v>9820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9557106</v>
      </c>
      <c r="CU7" s="418"/>
      <c r="CV7" s="418"/>
      <c r="CW7" s="418"/>
      <c r="CX7" s="418"/>
      <c r="CY7" s="418"/>
      <c r="CZ7" s="418"/>
      <c r="DA7" s="419"/>
      <c r="DB7" s="417">
        <v>9868651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65744</v>
      </c>
      <c r="BO8" s="418"/>
      <c r="BP8" s="418"/>
      <c r="BQ8" s="418"/>
      <c r="BR8" s="418"/>
      <c r="BS8" s="418"/>
      <c r="BT8" s="418"/>
      <c r="BU8" s="419"/>
      <c r="BV8" s="417">
        <v>116189</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15273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-50445</v>
      </c>
      <c r="BO9" s="418"/>
      <c r="BP9" s="418"/>
      <c r="BQ9" s="418"/>
      <c r="BR9" s="418"/>
      <c r="BS9" s="418"/>
      <c r="BT9" s="418"/>
      <c r="BU9" s="419"/>
      <c r="BV9" s="417">
        <v>41376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14.5</v>
      </c>
      <c r="CU9" s="415"/>
      <c r="CV9" s="415"/>
      <c r="CW9" s="415"/>
      <c r="CX9" s="415"/>
      <c r="CY9" s="415"/>
      <c r="CZ9" s="415"/>
      <c r="DA9" s="416"/>
      <c r="DB9" s="414">
        <v>15.1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15855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4362</v>
      </c>
      <c r="BO10" s="418"/>
      <c r="BP10" s="418"/>
      <c r="BQ10" s="418"/>
      <c r="BR10" s="418"/>
      <c r="BS10" s="418"/>
      <c r="BT10" s="418"/>
      <c r="BU10" s="419"/>
      <c r="BV10" s="417">
        <v>5200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15497</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15251</v>
      </c>
      <c r="S13" s="499"/>
      <c r="T13" s="499"/>
      <c r="U13" s="499"/>
      <c r="V13" s="500"/>
      <c r="W13" s="433" t="s">
        <v>125</v>
      </c>
      <c r="X13" s="434"/>
      <c r="Y13" s="434"/>
      <c r="Z13" s="434"/>
      <c r="AA13" s="434"/>
      <c r="AB13" s="424"/>
      <c r="AC13" s="468">
        <v>3357</v>
      </c>
      <c r="AD13" s="469"/>
      <c r="AE13" s="469"/>
      <c r="AF13" s="469"/>
      <c r="AG13" s="508"/>
      <c r="AH13" s="468">
        <v>3465</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-246083</v>
      </c>
      <c r="BO13" s="418"/>
      <c r="BP13" s="418"/>
      <c r="BQ13" s="418"/>
      <c r="BR13" s="418"/>
      <c r="BS13" s="418"/>
      <c r="BT13" s="418"/>
      <c r="BU13" s="419"/>
      <c r="BV13" s="417">
        <v>46576</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11.6</v>
      </c>
      <c r="CU13" s="415"/>
      <c r="CV13" s="415"/>
      <c r="CW13" s="415"/>
      <c r="CX13" s="415"/>
      <c r="CY13" s="415"/>
      <c r="CZ13" s="415"/>
      <c r="DA13" s="416"/>
      <c r="DB13" s="414">
        <v>11.8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15695</v>
      </c>
      <c r="S14" s="499"/>
      <c r="T14" s="499"/>
      <c r="U14" s="499"/>
      <c r="V14" s="500"/>
      <c r="W14" s="407"/>
      <c r="X14" s="408"/>
      <c r="Y14" s="408"/>
      <c r="Z14" s="408"/>
      <c r="AA14" s="408"/>
      <c r="AB14" s="397"/>
      <c r="AC14" s="501">
        <v>40</v>
      </c>
      <c r="AD14" s="502"/>
      <c r="AE14" s="502"/>
      <c r="AF14" s="502"/>
      <c r="AG14" s="503"/>
      <c r="AH14" s="501">
        <v>40.9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52.1</v>
      </c>
      <c r="CU14" s="513"/>
      <c r="CV14" s="513"/>
      <c r="CW14" s="513"/>
      <c r="CX14" s="513"/>
      <c r="CY14" s="513"/>
      <c r="CZ14" s="513"/>
      <c r="DA14" s="514"/>
      <c r="DB14" s="512">
        <v>53.5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15482</v>
      </c>
      <c r="S15" s="499"/>
      <c r="T15" s="499"/>
      <c r="U15" s="499"/>
      <c r="V15" s="500"/>
      <c r="W15" s="433" t="s">
        <v>132</v>
      </c>
      <c r="X15" s="434"/>
      <c r="Y15" s="434"/>
      <c r="Z15" s="434"/>
      <c r="AA15" s="434"/>
      <c r="AB15" s="424"/>
      <c r="AC15" s="468">
        <v>1115</v>
      </c>
      <c r="AD15" s="469"/>
      <c r="AE15" s="469"/>
      <c r="AF15" s="469"/>
      <c r="AG15" s="508"/>
      <c r="AH15" s="468">
        <v>1106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2414433</v>
      </c>
      <c r="BO15" s="381"/>
      <c r="BP15" s="381"/>
      <c r="BQ15" s="381"/>
      <c r="BR15" s="381"/>
      <c r="BS15" s="381"/>
      <c r="BT15" s="381"/>
      <c r="BU15" s="382"/>
      <c r="BV15" s="380">
        <v>2358749</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13.3</v>
      </c>
      <c r="AD16" s="502"/>
      <c r="AE16" s="502"/>
      <c r="AF16" s="502"/>
      <c r="AG16" s="503"/>
      <c r="AH16" s="501">
        <v>13.1</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8557393</v>
      </c>
      <c r="BO16" s="418"/>
      <c r="BP16" s="418"/>
      <c r="BQ16" s="418"/>
      <c r="BR16" s="418"/>
      <c r="BS16" s="418"/>
      <c r="BT16" s="418"/>
      <c r="BU16" s="419"/>
      <c r="BV16" s="417">
        <v>8764006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3924</v>
      </c>
      <c r="AD17" s="469"/>
      <c r="AE17" s="469"/>
      <c r="AF17" s="469"/>
      <c r="AG17" s="508"/>
      <c r="AH17" s="468">
        <v>3894</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3013987</v>
      </c>
      <c r="BO17" s="418"/>
      <c r="BP17" s="418"/>
      <c r="BQ17" s="418"/>
      <c r="BR17" s="418"/>
      <c r="BS17" s="418"/>
      <c r="BT17" s="418"/>
      <c r="BU17" s="419"/>
      <c r="BV17" s="417">
        <v>2940217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1319.63</v>
      </c>
      <c r="M18" s="530"/>
      <c r="N18" s="530"/>
      <c r="O18" s="530"/>
      <c r="P18" s="530"/>
      <c r="Q18" s="530"/>
      <c r="R18" s="531"/>
      <c r="S18" s="531"/>
      <c r="T18" s="531"/>
      <c r="U18" s="531"/>
      <c r="V18" s="532"/>
      <c r="W18" s="435"/>
      <c r="X18" s="436"/>
      <c r="Y18" s="436"/>
      <c r="Z18" s="436"/>
      <c r="AA18" s="436"/>
      <c r="AB18" s="427"/>
      <c r="AC18" s="533">
        <v>46.7</v>
      </c>
      <c r="AD18" s="534"/>
      <c r="AE18" s="534"/>
      <c r="AF18" s="534"/>
      <c r="AG18" s="535"/>
      <c r="AH18" s="533">
        <v>46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8701534</v>
      </c>
      <c r="BO18" s="418"/>
      <c r="BP18" s="418"/>
      <c r="BQ18" s="418"/>
      <c r="BR18" s="418"/>
      <c r="BS18" s="418"/>
      <c r="BT18" s="418"/>
      <c r="BU18" s="419"/>
      <c r="BV18" s="417">
        <v>8379556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11540658</v>
      </c>
      <c r="BO19" s="418"/>
      <c r="BP19" s="418"/>
      <c r="BQ19" s="418"/>
      <c r="BR19" s="418"/>
      <c r="BS19" s="418"/>
      <c r="BT19" s="418"/>
      <c r="BU19" s="419"/>
      <c r="BV19" s="417">
        <v>11447903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5997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15819483</v>
      </c>
      <c r="BO23" s="418"/>
      <c r="BP23" s="418"/>
      <c r="BQ23" s="418"/>
      <c r="BR23" s="418"/>
      <c r="BS23" s="418"/>
      <c r="BT23" s="418"/>
      <c r="BU23" s="419"/>
      <c r="BV23" s="417">
        <v>15477819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8470</v>
      </c>
      <c r="R24" s="469"/>
      <c r="S24" s="469"/>
      <c r="T24" s="469"/>
      <c r="U24" s="469"/>
      <c r="V24" s="508"/>
      <c r="W24" s="563"/>
      <c r="X24" s="551"/>
      <c r="Y24" s="552"/>
      <c r="Z24" s="467" t="s">
        <v>156</v>
      </c>
      <c r="AA24" s="447"/>
      <c r="AB24" s="447"/>
      <c r="AC24" s="447"/>
      <c r="AD24" s="447"/>
      <c r="AE24" s="447"/>
      <c r="AF24" s="447"/>
      <c r="AG24" s="448"/>
      <c r="AH24" s="468">
        <v>262</v>
      </c>
      <c r="AI24" s="469"/>
      <c r="AJ24" s="469"/>
      <c r="AK24" s="469"/>
      <c r="AL24" s="508"/>
      <c r="AM24" s="468">
        <v>768184</v>
      </c>
      <c r="AN24" s="469"/>
      <c r="AO24" s="469"/>
      <c r="AP24" s="469"/>
      <c r="AQ24" s="469"/>
      <c r="AR24" s="508"/>
      <c r="AS24" s="468">
        <v>2932</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13804549</v>
      </c>
      <c r="BO24" s="418"/>
      <c r="BP24" s="418"/>
      <c r="BQ24" s="418"/>
      <c r="BR24" s="418"/>
      <c r="BS24" s="418"/>
      <c r="BT24" s="418"/>
      <c r="BU24" s="419"/>
      <c r="BV24" s="417">
        <v>13893814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6790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2263880</v>
      </c>
      <c r="BO25" s="381"/>
      <c r="BP25" s="381"/>
      <c r="BQ25" s="381"/>
      <c r="BR25" s="381"/>
      <c r="BS25" s="381"/>
      <c r="BT25" s="381"/>
      <c r="BU25" s="382"/>
      <c r="BV25" s="380">
        <v>2772229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6110</v>
      </c>
      <c r="R26" s="469"/>
      <c r="S26" s="469"/>
      <c r="T26" s="469"/>
      <c r="U26" s="469"/>
      <c r="V26" s="508"/>
      <c r="W26" s="563"/>
      <c r="X26" s="551"/>
      <c r="Y26" s="552"/>
      <c r="Z26" s="467" t="s">
        <v>162</v>
      </c>
      <c r="AA26" s="573"/>
      <c r="AB26" s="573"/>
      <c r="AC26" s="573"/>
      <c r="AD26" s="573"/>
      <c r="AE26" s="573"/>
      <c r="AF26" s="573"/>
      <c r="AG26" s="574"/>
      <c r="AH26" s="468">
        <v>9</v>
      </c>
      <c r="AI26" s="469"/>
      <c r="AJ26" s="469"/>
      <c r="AK26" s="469"/>
      <c r="AL26" s="508"/>
      <c r="AM26" s="468">
        <v>28449</v>
      </c>
      <c r="AN26" s="469"/>
      <c r="AO26" s="469"/>
      <c r="AP26" s="469"/>
      <c r="AQ26" s="469"/>
      <c r="AR26" s="508"/>
      <c r="AS26" s="468">
        <v>3161</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3060</v>
      </c>
      <c r="R27" s="469"/>
      <c r="S27" s="469"/>
      <c r="T27" s="469"/>
      <c r="U27" s="469"/>
      <c r="V27" s="508"/>
      <c r="W27" s="563"/>
      <c r="X27" s="551"/>
      <c r="Y27" s="552"/>
      <c r="Z27" s="467" t="s">
        <v>165</v>
      </c>
      <c r="AA27" s="447"/>
      <c r="AB27" s="447"/>
      <c r="AC27" s="447"/>
      <c r="AD27" s="447"/>
      <c r="AE27" s="447"/>
      <c r="AF27" s="447"/>
      <c r="AG27" s="448"/>
      <c r="AH27" s="468">
        <v>14</v>
      </c>
      <c r="AI27" s="469"/>
      <c r="AJ27" s="469"/>
      <c r="AK27" s="469"/>
      <c r="AL27" s="508"/>
      <c r="AM27" s="468">
        <v>43188</v>
      </c>
      <c r="AN27" s="469"/>
      <c r="AO27" s="469"/>
      <c r="AP27" s="469"/>
      <c r="AQ27" s="469"/>
      <c r="AR27" s="508"/>
      <c r="AS27" s="468">
        <v>3085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175916</v>
      </c>
      <c r="BO27" s="587"/>
      <c r="BP27" s="587"/>
      <c r="BQ27" s="587"/>
      <c r="BR27" s="587"/>
      <c r="BS27" s="587"/>
      <c r="BT27" s="587"/>
      <c r="BU27" s="588"/>
      <c r="BV27" s="586">
        <v>175887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2460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2849973</v>
      </c>
      <c r="BO28" s="381"/>
      <c r="BP28" s="381"/>
      <c r="BQ28" s="381"/>
      <c r="BR28" s="381"/>
      <c r="BS28" s="381"/>
      <c r="BT28" s="381"/>
      <c r="BU28" s="382"/>
      <c r="BV28" s="380">
        <v>2985611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14</v>
      </c>
      <c r="M29" s="469"/>
      <c r="N29" s="469"/>
      <c r="O29" s="469"/>
      <c r="P29" s="508"/>
      <c r="Q29" s="468">
        <v>2220</v>
      </c>
      <c r="R29" s="469"/>
      <c r="S29" s="469"/>
      <c r="T29" s="469"/>
      <c r="U29" s="469"/>
      <c r="V29" s="508"/>
      <c r="W29" s="564"/>
      <c r="X29" s="565"/>
      <c r="Y29" s="566"/>
      <c r="Z29" s="467" t="s">
        <v>172</v>
      </c>
      <c r="AA29" s="447"/>
      <c r="AB29" s="447"/>
      <c r="AC29" s="447"/>
      <c r="AD29" s="447"/>
      <c r="AE29" s="447"/>
      <c r="AF29" s="447"/>
      <c r="AG29" s="448"/>
      <c r="AH29" s="468">
        <v>276</v>
      </c>
      <c r="AI29" s="469"/>
      <c r="AJ29" s="469"/>
      <c r="AK29" s="469"/>
      <c r="AL29" s="508"/>
      <c r="AM29" s="468">
        <v>811372</v>
      </c>
      <c r="AN29" s="469"/>
      <c r="AO29" s="469"/>
      <c r="AP29" s="469"/>
      <c r="AQ29" s="469"/>
      <c r="AR29" s="508"/>
      <c r="AS29" s="468">
        <v>2940</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866343</v>
      </c>
      <c r="BO29" s="418"/>
      <c r="BP29" s="418"/>
      <c r="BQ29" s="418"/>
      <c r="BR29" s="418"/>
      <c r="BS29" s="418"/>
      <c r="BT29" s="418"/>
      <c r="BU29" s="419"/>
      <c r="BV29" s="417">
        <v>589431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96.9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1116568</v>
      </c>
      <c r="BO30" s="587"/>
      <c r="BP30" s="587"/>
      <c r="BQ30" s="587"/>
      <c r="BR30" s="587"/>
      <c r="BS30" s="587"/>
      <c r="BT30" s="587"/>
      <c r="BU30" s="588"/>
      <c r="BV30" s="586">
        <v>1259994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別海町水道事業会計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根室北部消防事務組合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別海町観光開発公社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町立別海病院事業会計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中標津町外２町葬斎組合</v>
      </c>
      <c r="BZ35" s="599"/>
      <c r="CA35" s="599"/>
      <c r="CB35" s="599"/>
      <c r="CC35" s="599"/>
      <c r="CD35" s="599"/>
      <c r="CE35" s="599"/>
      <c r="CF35" s="599"/>
      <c r="CG35" s="599"/>
      <c r="CH35" s="599"/>
      <c r="CI35" s="599"/>
      <c r="CJ35" s="599"/>
      <c r="CK35" s="599"/>
      <c r="CL35" s="599"/>
      <c r="CM35" s="599"/>
      <c r="CN35" s="167"/>
      <c r="CO35" s="598">
        <f t="shared" ref="CO35:CO43" si="3">IF(CQ35="","",CO34+1)</f>
        <v>13</v>
      </c>
      <c r="CP35" s="598"/>
      <c r="CQ35" s="599" t="str">
        <f>IF('各会計、関係団体の財政状況及び健全化判断比率'!BS8="","",'各会計、関係団体の財政状況及び健全化判断比率'!BS8)</f>
        <v>別海町酪農研修牧場</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根室北部廃棄物処理広域連合</v>
      </c>
      <c r="BZ36" s="599"/>
      <c r="CA36" s="599"/>
      <c r="CB36" s="599"/>
      <c r="CC36" s="599"/>
      <c r="CD36" s="599"/>
      <c r="CE36" s="599"/>
      <c r="CF36" s="599"/>
      <c r="CG36" s="599"/>
      <c r="CH36" s="599"/>
      <c r="CI36" s="599"/>
      <c r="CJ36" s="599"/>
      <c r="CK36" s="599"/>
      <c r="CL36" s="599"/>
      <c r="CM36" s="599"/>
      <c r="CN36" s="167"/>
      <c r="CO36" s="598">
        <f t="shared" si="3"/>
        <v>14</v>
      </c>
      <c r="CP36" s="598"/>
      <c r="CQ36" s="599" t="str">
        <f>IF('各会計、関係団体の財政状況及び健全化判断比率'!BS9="","",'各会計、関係団体の財政状況及び健全化判断比率'!BS9)</f>
        <v>べつかい乳業興社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15</v>
      </c>
      <c r="CP37" s="598"/>
      <c r="CQ37" s="599" t="str">
        <f>IF('各会計、関係団体の財政状況及び健全化判断比率'!BS10="","",'各会計、関係団体の財政状況及び健全化判断比率'!BS10)</f>
        <v>別海バイオガス発電株式会社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2656036</v>
      </c>
      <c r="S5" s="615"/>
      <c r="T5" s="615"/>
      <c r="U5" s="615"/>
      <c r="V5" s="615"/>
      <c r="W5" s="615"/>
      <c r="X5" s="615"/>
      <c r="Y5" s="616"/>
      <c r="Z5" s="617">
        <v>14.2</v>
      </c>
      <c r="AA5" s="617"/>
      <c r="AB5" s="617"/>
      <c r="AC5" s="617"/>
      <c r="AD5" s="618">
        <v>2656036</v>
      </c>
      <c r="AE5" s="618"/>
      <c r="AF5" s="618"/>
      <c r="AG5" s="618"/>
      <c r="AH5" s="618"/>
      <c r="AI5" s="618"/>
      <c r="AJ5" s="618"/>
      <c r="AK5" s="618"/>
      <c r="AL5" s="619">
        <v>27.7</v>
      </c>
      <c r="AM5" s="620"/>
      <c r="AN5" s="620"/>
      <c r="AO5" s="621"/>
      <c r="AP5" s="611" t="s">
        <v>211</v>
      </c>
      <c r="AQ5" s="612"/>
      <c r="AR5" s="612"/>
      <c r="AS5" s="612"/>
      <c r="AT5" s="612"/>
      <c r="AU5" s="612"/>
      <c r="AV5" s="612"/>
      <c r="AW5" s="612"/>
      <c r="AX5" s="612"/>
      <c r="AY5" s="612"/>
      <c r="AZ5" s="612"/>
      <c r="BA5" s="612"/>
      <c r="BB5" s="612"/>
      <c r="BC5" s="612"/>
      <c r="BD5" s="612"/>
      <c r="BE5" s="612"/>
      <c r="BF5" s="613"/>
      <c r="BG5" s="625">
        <v>2652258</v>
      </c>
      <c r="BH5" s="626"/>
      <c r="BI5" s="626"/>
      <c r="BJ5" s="626"/>
      <c r="BK5" s="626"/>
      <c r="BL5" s="626"/>
      <c r="BM5" s="626"/>
      <c r="BN5" s="627"/>
      <c r="BO5" s="628">
        <v>99.9</v>
      </c>
      <c r="BP5" s="628"/>
      <c r="BQ5" s="628"/>
      <c r="BR5" s="628"/>
      <c r="BS5" s="629">
        <v>35404</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369340</v>
      </c>
      <c r="S6" s="626"/>
      <c r="T6" s="626"/>
      <c r="U6" s="626"/>
      <c r="V6" s="626"/>
      <c r="W6" s="626"/>
      <c r="X6" s="626"/>
      <c r="Y6" s="627"/>
      <c r="Z6" s="628">
        <v>2</v>
      </c>
      <c r="AA6" s="628"/>
      <c r="AB6" s="628"/>
      <c r="AC6" s="628"/>
      <c r="AD6" s="629">
        <v>369340</v>
      </c>
      <c r="AE6" s="629"/>
      <c r="AF6" s="629"/>
      <c r="AG6" s="629"/>
      <c r="AH6" s="629"/>
      <c r="AI6" s="629"/>
      <c r="AJ6" s="629"/>
      <c r="AK6" s="629"/>
      <c r="AL6" s="630">
        <v>3.9</v>
      </c>
      <c r="AM6" s="631"/>
      <c r="AN6" s="631"/>
      <c r="AO6" s="632"/>
      <c r="AP6" s="622" t="s">
        <v>216</v>
      </c>
      <c r="AQ6" s="623"/>
      <c r="AR6" s="623"/>
      <c r="AS6" s="623"/>
      <c r="AT6" s="623"/>
      <c r="AU6" s="623"/>
      <c r="AV6" s="623"/>
      <c r="AW6" s="623"/>
      <c r="AX6" s="623"/>
      <c r="AY6" s="623"/>
      <c r="AZ6" s="623"/>
      <c r="BA6" s="623"/>
      <c r="BB6" s="623"/>
      <c r="BC6" s="623"/>
      <c r="BD6" s="623"/>
      <c r="BE6" s="623"/>
      <c r="BF6" s="624"/>
      <c r="BG6" s="625">
        <v>2652258</v>
      </c>
      <c r="BH6" s="626"/>
      <c r="BI6" s="626"/>
      <c r="BJ6" s="626"/>
      <c r="BK6" s="626"/>
      <c r="BL6" s="626"/>
      <c r="BM6" s="626"/>
      <c r="BN6" s="627"/>
      <c r="BO6" s="628">
        <v>99.9</v>
      </c>
      <c r="BP6" s="628"/>
      <c r="BQ6" s="628"/>
      <c r="BR6" s="628"/>
      <c r="BS6" s="629">
        <v>35404</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113549</v>
      </c>
      <c r="CS6" s="626"/>
      <c r="CT6" s="626"/>
      <c r="CU6" s="626"/>
      <c r="CV6" s="626"/>
      <c r="CW6" s="626"/>
      <c r="CX6" s="626"/>
      <c r="CY6" s="627"/>
      <c r="CZ6" s="628">
        <v>0.6</v>
      </c>
      <c r="DA6" s="628"/>
      <c r="DB6" s="628"/>
      <c r="DC6" s="628"/>
      <c r="DD6" s="634" t="s">
        <v>218</v>
      </c>
      <c r="DE6" s="626"/>
      <c r="DF6" s="626"/>
      <c r="DG6" s="626"/>
      <c r="DH6" s="626"/>
      <c r="DI6" s="626"/>
      <c r="DJ6" s="626"/>
      <c r="DK6" s="626"/>
      <c r="DL6" s="626"/>
      <c r="DM6" s="626"/>
      <c r="DN6" s="626"/>
      <c r="DO6" s="626"/>
      <c r="DP6" s="627"/>
      <c r="DQ6" s="634">
        <v>113549</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2587</v>
      </c>
      <c r="S7" s="626"/>
      <c r="T7" s="626"/>
      <c r="U7" s="626"/>
      <c r="V7" s="626"/>
      <c r="W7" s="626"/>
      <c r="X7" s="626"/>
      <c r="Y7" s="627"/>
      <c r="Z7" s="628">
        <v>0</v>
      </c>
      <c r="AA7" s="628"/>
      <c r="AB7" s="628"/>
      <c r="AC7" s="628"/>
      <c r="AD7" s="629">
        <v>2587</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1483228</v>
      </c>
      <c r="BH7" s="626"/>
      <c r="BI7" s="626"/>
      <c r="BJ7" s="626"/>
      <c r="BK7" s="626"/>
      <c r="BL7" s="626"/>
      <c r="BM7" s="626"/>
      <c r="BN7" s="627"/>
      <c r="BO7" s="628">
        <v>55.8</v>
      </c>
      <c r="BP7" s="628"/>
      <c r="BQ7" s="628"/>
      <c r="BR7" s="628"/>
      <c r="BS7" s="629">
        <v>35404</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1851500</v>
      </c>
      <c r="CS7" s="626"/>
      <c r="CT7" s="626"/>
      <c r="CU7" s="626"/>
      <c r="CV7" s="626"/>
      <c r="CW7" s="626"/>
      <c r="CX7" s="626"/>
      <c r="CY7" s="627"/>
      <c r="CZ7" s="628">
        <v>9.9</v>
      </c>
      <c r="DA7" s="628"/>
      <c r="DB7" s="628"/>
      <c r="DC7" s="628"/>
      <c r="DD7" s="634">
        <v>175551</v>
      </c>
      <c r="DE7" s="626"/>
      <c r="DF7" s="626"/>
      <c r="DG7" s="626"/>
      <c r="DH7" s="626"/>
      <c r="DI7" s="626"/>
      <c r="DJ7" s="626"/>
      <c r="DK7" s="626"/>
      <c r="DL7" s="626"/>
      <c r="DM7" s="626"/>
      <c r="DN7" s="626"/>
      <c r="DO7" s="626"/>
      <c r="DP7" s="627"/>
      <c r="DQ7" s="634">
        <v>1649696</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4828</v>
      </c>
      <c r="S8" s="626"/>
      <c r="T8" s="626"/>
      <c r="U8" s="626"/>
      <c r="V8" s="626"/>
      <c r="W8" s="626"/>
      <c r="X8" s="626"/>
      <c r="Y8" s="627"/>
      <c r="Z8" s="628">
        <v>0</v>
      </c>
      <c r="AA8" s="628"/>
      <c r="AB8" s="628"/>
      <c r="AC8" s="628"/>
      <c r="AD8" s="629">
        <v>4828</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29064</v>
      </c>
      <c r="BH8" s="626"/>
      <c r="BI8" s="626"/>
      <c r="BJ8" s="626"/>
      <c r="BK8" s="626"/>
      <c r="BL8" s="626"/>
      <c r="BM8" s="626"/>
      <c r="BN8" s="627"/>
      <c r="BO8" s="628">
        <v>1.1000000000000001</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2970804</v>
      </c>
      <c r="CS8" s="626"/>
      <c r="CT8" s="626"/>
      <c r="CU8" s="626"/>
      <c r="CV8" s="626"/>
      <c r="CW8" s="626"/>
      <c r="CX8" s="626"/>
      <c r="CY8" s="627"/>
      <c r="CZ8" s="628">
        <v>15.9</v>
      </c>
      <c r="DA8" s="628"/>
      <c r="DB8" s="628"/>
      <c r="DC8" s="628"/>
      <c r="DD8" s="634">
        <v>137021</v>
      </c>
      <c r="DE8" s="626"/>
      <c r="DF8" s="626"/>
      <c r="DG8" s="626"/>
      <c r="DH8" s="626"/>
      <c r="DI8" s="626"/>
      <c r="DJ8" s="626"/>
      <c r="DK8" s="626"/>
      <c r="DL8" s="626"/>
      <c r="DM8" s="626"/>
      <c r="DN8" s="626"/>
      <c r="DO8" s="626"/>
      <c r="DP8" s="627"/>
      <c r="DQ8" s="634">
        <v>1866524</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2931</v>
      </c>
      <c r="S9" s="626"/>
      <c r="T9" s="626"/>
      <c r="U9" s="626"/>
      <c r="V9" s="626"/>
      <c r="W9" s="626"/>
      <c r="X9" s="626"/>
      <c r="Y9" s="627"/>
      <c r="Z9" s="628">
        <v>0</v>
      </c>
      <c r="AA9" s="628"/>
      <c r="AB9" s="628"/>
      <c r="AC9" s="628"/>
      <c r="AD9" s="629">
        <v>2931</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1265895</v>
      </c>
      <c r="BH9" s="626"/>
      <c r="BI9" s="626"/>
      <c r="BJ9" s="626"/>
      <c r="BK9" s="626"/>
      <c r="BL9" s="626"/>
      <c r="BM9" s="626"/>
      <c r="BN9" s="627"/>
      <c r="BO9" s="628">
        <v>47.7</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1732873</v>
      </c>
      <c r="CS9" s="626"/>
      <c r="CT9" s="626"/>
      <c r="CU9" s="626"/>
      <c r="CV9" s="626"/>
      <c r="CW9" s="626"/>
      <c r="CX9" s="626"/>
      <c r="CY9" s="627"/>
      <c r="CZ9" s="628">
        <v>9.3000000000000007</v>
      </c>
      <c r="DA9" s="628"/>
      <c r="DB9" s="628"/>
      <c r="DC9" s="628"/>
      <c r="DD9" s="634">
        <v>77926</v>
      </c>
      <c r="DE9" s="626"/>
      <c r="DF9" s="626"/>
      <c r="DG9" s="626"/>
      <c r="DH9" s="626"/>
      <c r="DI9" s="626"/>
      <c r="DJ9" s="626"/>
      <c r="DK9" s="626"/>
      <c r="DL9" s="626"/>
      <c r="DM9" s="626"/>
      <c r="DN9" s="626"/>
      <c r="DO9" s="626"/>
      <c r="DP9" s="627"/>
      <c r="DQ9" s="634">
        <v>1590439</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284932</v>
      </c>
      <c r="S10" s="626"/>
      <c r="T10" s="626"/>
      <c r="U10" s="626"/>
      <c r="V10" s="626"/>
      <c r="W10" s="626"/>
      <c r="X10" s="626"/>
      <c r="Y10" s="627"/>
      <c r="Z10" s="628">
        <v>1.5</v>
      </c>
      <c r="AA10" s="628"/>
      <c r="AB10" s="628"/>
      <c r="AC10" s="628"/>
      <c r="AD10" s="629">
        <v>284932</v>
      </c>
      <c r="AE10" s="629"/>
      <c r="AF10" s="629"/>
      <c r="AG10" s="629"/>
      <c r="AH10" s="629"/>
      <c r="AI10" s="629"/>
      <c r="AJ10" s="629"/>
      <c r="AK10" s="629"/>
      <c r="AL10" s="630">
        <v>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62011</v>
      </c>
      <c r="BH10" s="626"/>
      <c r="BI10" s="626"/>
      <c r="BJ10" s="626"/>
      <c r="BK10" s="626"/>
      <c r="BL10" s="626"/>
      <c r="BM10" s="626"/>
      <c r="BN10" s="627"/>
      <c r="BO10" s="628">
        <v>2.2999999999999998</v>
      </c>
      <c r="BP10" s="628"/>
      <c r="BQ10" s="628"/>
      <c r="BR10" s="628"/>
      <c r="BS10" s="634">
        <v>10372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888</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888</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126258</v>
      </c>
      <c r="BH11" s="626"/>
      <c r="BI11" s="626"/>
      <c r="BJ11" s="626"/>
      <c r="BK11" s="626"/>
      <c r="BL11" s="626"/>
      <c r="BM11" s="626"/>
      <c r="BN11" s="627"/>
      <c r="BO11" s="628">
        <v>4.8</v>
      </c>
      <c r="BP11" s="628"/>
      <c r="BQ11" s="628"/>
      <c r="BR11" s="628"/>
      <c r="BS11" s="634">
        <v>25032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4598404</v>
      </c>
      <c r="CS11" s="626"/>
      <c r="CT11" s="626"/>
      <c r="CU11" s="626"/>
      <c r="CV11" s="626"/>
      <c r="CW11" s="626"/>
      <c r="CX11" s="626"/>
      <c r="CY11" s="627"/>
      <c r="CZ11" s="628">
        <v>24.7</v>
      </c>
      <c r="DA11" s="628"/>
      <c r="DB11" s="628"/>
      <c r="DC11" s="628"/>
      <c r="DD11" s="634">
        <v>1679631</v>
      </c>
      <c r="DE11" s="626"/>
      <c r="DF11" s="626"/>
      <c r="DG11" s="626"/>
      <c r="DH11" s="626"/>
      <c r="DI11" s="626"/>
      <c r="DJ11" s="626"/>
      <c r="DK11" s="626"/>
      <c r="DL11" s="626"/>
      <c r="DM11" s="626"/>
      <c r="DN11" s="626"/>
      <c r="DO11" s="626"/>
      <c r="DP11" s="627"/>
      <c r="DQ11" s="634">
        <v>785179</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984344</v>
      </c>
      <c r="BH12" s="626"/>
      <c r="BI12" s="626"/>
      <c r="BJ12" s="626"/>
      <c r="BK12" s="626"/>
      <c r="BL12" s="626"/>
      <c r="BM12" s="626"/>
      <c r="BN12" s="627"/>
      <c r="BO12" s="628">
        <v>37.1</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430137</v>
      </c>
      <c r="CS12" s="626"/>
      <c r="CT12" s="626"/>
      <c r="CU12" s="626"/>
      <c r="CV12" s="626"/>
      <c r="CW12" s="626"/>
      <c r="CX12" s="626"/>
      <c r="CY12" s="627"/>
      <c r="CZ12" s="628">
        <v>2.2999999999999998</v>
      </c>
      <c r="DA12" s="628"/>
      <c r="DB12" s="628"/>
      <c r="DC12" s="628"/>
      <c r="DD12" s="634">
        <v>178857</v>
      </c>
      <c r="DE12" s="626"/>
      <c r="DF12" s="626"/>
      <c r="DG12" s="626"/>
      <c r="DH12" s="626"/>
      <c r="DI12" s="626"/>
      <c r="DJ12" s="626"/>
      <c r="DK12" s="626"/>
      <c r="DL12" s="626"/>
      <c r="DM12" s="626"/>
      <c r="DN12" s="626"/>
      <c r="DO12" s="626"/>
      <c r="DP12" s="627"/>
      <c r="DQ12" s="634">
        <v>428146</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62111</v>
      </c>
      <c r="S13" s="626"/>
      <c r="T13" s="626"/>
      <c r="U13" s="626"/>
      <c r="V13" s="626"/>
      <c r="W13" s="626"/>
      <c r="X13" s="626"/>
      <c r="Y13" s="627"/>
      <c r="Z13" s="628">
        <v>0.3</v>
      </c>
      <c r="AA13" s="628"/>
      <c r="AB13" s="628"/>
      <c r="AC13" s="628"/>
      <c r="AD13" s="629">
        <v>62111</v>
      </c>
      <c r="AE13" s="629"/>
      <c r="AF13" s="629"/>
      <c r="AG13" s="629"/>
      <c r="AH13" s="629"/>
      <c r="AI13" s="629"/>
      <c r="AJ13" s="629"/>
      <c r="AK13" s="629"/>
      <c r="AL13" s="630">
        <v>0.6</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978972</v>
      </c>
      <c r="BH13" s="626"/>
      <c r="BI13" s="626"/>
      <c r="BJ13" s="626"/>
      <c r="BK13" s="626"/>
      <c r="BL13" s="626"/>
      <c r="BM13" s="626"/>
      <c r="BN13" s="627"/>
      <c r="BO13" s="628">
        <v>36.9</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1854322</v>
      </c>
      <c r="CS13" s="626"/>
      <c r="CT13" s="626"/>
      <c r="CU13" s="626"/>
      <c r="CV13" s="626"/>
      <c r="CW13" s="626"/>
      <c r="CX13" s="626"/>
      <c r="CY13" s="627"/>
      <c r="CZ13" s="628">
        <v>10</v>
      </c>
      <c r="DA13" s="628"/>
      <c r="DB13" s="628"/>
      <c r="DC13" s="628"/>
      <c r="DD13" s="634">
        <v>932175</v>
      </c>
      <c r="DE13" s="626"/>
      <c r="DF13" s="626"/>
      <c r="DG13" s="626"/>
      <c r="DH13" s="626"/>
      <c r="DI13" s="626"/>
      <c r="DJ13" s="626"/>
      <c r="DK13" s="626"/>
      <c r="DL13" s="626"/>
      <c r="DM13" s="626"/>
      <c r="DN13" s="626"/>
      <c r="DO13" s="626"/>
      <c r="DP13" s="627"/>
      <c r="DQ13" s="634">
        <v>1179407</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45388</v>
      </c>
      <c r="BH14" s="626"/>
      <c r="BI14" s="626"/>
      <c r="BJ14" s="626"/>
      <c r="BK14" s="626"/>
      <c r="BL14" s="626"/>
      <c r="BM14" s="626"/>
      <c r="BN14" s="627"/>
      <c r="BO14" s="628">
        <v>1.7</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704876</v>
      </c>
      <c r="CS14" s="626"/>
      <c r="CT14" s="626"/>
      <c r="CU14" s="626"/>
      <c r="CV14" s="626"/>
      <c r="CW14" s="626"/>
      <c r="CX14" s="626"/>
      <c r="CY14" s="627"/>
      <c r="CZ14" s="628">
        <v>3.8</v>
      </c>
      <c r="DA14" s="628"/>
      <c r="DB14" s="628"/>
      <c r="DC14" s="628"/>
      <c r="DD14" s="634">
        <v>106063</v>
      </c>
      <c r="DE14" s="626"/>
      <c r="DF14" s="626"/>
      <c r="DG14" s="626"/>
      <c r="DH14" s="626"/>
      <c r="DI14" s="626"/>
      <c r="DJ14" s="626"/>
      <c r="DK14" s="626"/>
      <c r="DL14" s="626"/>
      <c r="DM14" s="626"/>
      <c r="DN14" s="626"/>
      <c r="DO14" s="626"/>
      <c r="DP14" s="627"/>
      <c r="DQ14" s="634">
        <v>616583</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3908</v>
      </c>
      <c r="S15" s="626"/>
      <c r="T15" s="626"/>
      <c r="U15" s="626"/>
      <c r="V15" s="626"/>
      <c r="W15" s="626"/>
      <c r="X15" s="626"/>
      <c r="Y15" s="627"/>
      <c r="Z15" s="628">
        <v>0</v>
      </c>
      <c r="AA15" s="628"/>
      <c r="AB15" s="628"/>
      <c r="AC15" s="628"/>
      <c r="AD15" s="629">
        <v>3908</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139298</v>
      </c>
      <c r="BH15" s="626"/>
      <c r="BI15" s="626"/>
      <c r="BJ15" s="626"/>
      <c r="BK15" s="626"/>
      <c r="BL15" s="626"/>
      <c r="BM15" s="626"/>
      <c r="BN15" s="627"/>
      <c r="BO15" s="628">
        <v>5.2</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2631042</v>
      </c>
      <c r="CS15" s="626"/>
      <c r="CT15" s="626"/>
      <c r="CU15" s="626"/>
      <c r="CV15" s="626"/>
      <c r="CW15" s="626"/>
      <c r="CX15" s="626"/>
      <c r="CY15" s="627"/>
      <c r="CZ15" s="628">
        <v>14.1</v>
      </c>
      <c r="DA15" s="628"/>
      <c r="DB15" s="628"/>
      <c r="DC15" s="628"/>
      <c r="DD15" s="634">
        <v>1111387</v>
      </c>
      <c r="DE15" s="626"/>
      <c r="DF15" s="626"/>
      <c r="DG15" s="626"/>
      <c r="DH15" s="626"/>
      <c r="DI15" s="626"/>
      <c r="DJ15" s="626"/>
      <c r="DK15" s="626"/>
      <c r="DL15" s="626"/>
      <c r="DM15" s="626"/>
      <c r="DN15" s="626"/>
      <c r="DO15" s="626"/>
      <c r="DP15" s="627"/>
      <c r="DQ15" s="634">
        <v>1562474</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6765629</v>
      </c>
      <c r="S16" s="626"/>
      <c r="T16" s="626"/>
      <c r="U16" s="626"/>
      <c r="V16" s="626"/>
      <c r="W16" s="626"/>
      <c r="X16" s="626"/>
      <c r="Y16" s="627"/>
      <c r="Z16" s="628">
        <v>36.200000000000003</v>
      </c>
      <c r="AA16" s="628"/>
      <c r="AB16" s="628"/>
      <c r="AC16" s="628"/>
      <c r="AD16" s="629">
        <v>6135797</v>
      </c>
      <c r="AE16" s="629"/>
      <c r="AF16" s="629"/>
      <c r="AG16" s="629"/>
      <c r="AH16" s="629"/>
      <c r="AI16" s="629"/>
      <c r="AJ16" s="629"/>
      <c r="AK16" s="629"/>
      <c r="AL16" s="630">
        <v>64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15991</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1391</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6135797</v>
      </c>
      <c r="S17" s="626"/>
      <c r="T17" s="626"/>
      <c r="U17" s="626"/>
      <c r="V17" s="626"/>
      <c r="W17" s="626"/>
      <c r="X17" s="626"/>
      <c r="Y17" s="627"/>
      <c r="Z17" s="628">
        <v>32.799999999999997</v>
      </c>
      <c r="AA17" s="628"/>
      <c r="AB17" s="628"/>
      <c r="AC17" s="628"/>
      <c r="AD17" s="629">
        <v>6135797</v>
      </c>
      <c r="AE17" s="629"/>
      <c r="AF17" s="629"/>
      <c r="AG17" s="629"/>
      <c r="AH17" s="629"/>
      <c r="AI17" s="629"/>
      <c r="AJ17" s="629"/>
      <c r="AK17" s="629"/>
      <c r="AL17" s="630">
        <v>64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1729854</v>
      </c>
      <c r="CS17" s="626"/>
      <c r="CT17" s="626"/>
      <c r="CU17" s="626"/>
      <c r="CV17" s="626"/>
      <c r="CW17" s="626"/>
      <c r="CX17" s="626"/>
      <c r="CY17" s="627"/>
      <c r="CZ17" s="628">
        <v>9.3000000000000007</v>
      </c>
      <c r="DA17" s="628"/>
      <c r="DB17" s="628"/>
      <c r="DC17" s="628"/>
      <c r="DD17" s="634" t="s">
        <v>113</v>
      </c>
      <c r="DE17" s="626"/>
      <c r="DF17" s="626"/>
      <c r="DG17" s="626"/>
      <c r="DH17" s="626"/>
      <c r="DI17" s="626"/>
      <c r="DJ17" s="626"/>
      <c r="DK17" s="626"/>
      <c r="DL17" s="626"/>
      <c r="DM17" s="626"/>
      <c r="DN17" s="626"/>
      <c r="DO17" s="626"/>
      <c r="DP17" s="627"/>
      <c r="DQ17" s="634">
        <v>1674878</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629832</v>
      </c>
      <c r="S18" s="626"/>
      <c r="T18" s="626"/>
      <c r="U18" s="626"/>
      <c r="V18" s="626"/>
      <c r="W18" s="626"/>
      <c r="X18" s="626"/>
      <c r="Y18" s="627"/>
      <c r="Z18" s="628">
        <v>3.4</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3778</v>
      </c>
      <c r="BH19" s="626"/>
      <c r="BI19" s="626"/>
      <c r="BJ19" s="626"/>
      <c r="BK19" s="626"/>
      <c r="BL19" s="626"/>
      <c r="BM19" s="626"/>
      <c r="BN19" s="627"/>
      <c r="BO19" s="628">
        <v>0.1</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10152302</v>
      </c>
      <c r="S20" s="626"/>
      <c r="T20" s="626"/>
      <c r="U20" s="626"/>
      <c r="V20" s="626"/>
      <c r="W20" s="626"/>
      <c r="X20" s="626"/>
      <c r="Y20" s="627"/>
      <c r="Z20" s="628">
        <v>54.3</v>
      </c>
      <c r="AA20" s="628"/>
      <c r="AB20" s="628"/>
      <c r="AC20" s="628"/>
      <c r="AD20" s="629">
        <v>9522470</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3778</v>
      </c>
      <c r="BH20" s="626"/>
      <c r="BI20" s="626"/>
      <c r="BJ20" s="626"/>
      <c r="BK20" s="626"/>
      <c r="BL20" s="626"/>
      <c r="BM20" s="626"/>
      <c r="BN20" s="627"/>
      <c r="BO20" s="628">
        <v>0.1</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18634240</v>
      </c>
      <c r="CS20" s="626"/>
      <c r="CT20" s="626"/>
      <c r="CU20" s="626"/>
      <c r="CV20" s="626"/>
      <c r="CW20" s="626"/>
      <c r="CX20" s="626"/>
      <c r="CY20" s="627"/>
      <c r="CZ20" s="628">
        <v>100</v>
      </c>
      <c r="DA20" s="628"/>
      <c r="DB20" s="628"/>
      <c r="DC20" s="628"/>
      <c r="DD20" s="634">
        <v>4398611</v>
      </c>
      <c r="DE20" s="626"/>
      <c r="DF20" s="626"/>
      <c r="DG20" s="626"/>
      <c r="DH20" s="626"/>
      <c r="DI20" s="626"/>
      <c r="DJ20" s="626"/>
      <c r="DK20" s="626"/>
      <c r="DL20" s="626"/>
      <c r="DM20" s="626"/>
      <c r="DN20" s="626"/>
      <c r="DO20" s="626"/>
      <c r="DP20" s="627"/>
      <c r="DQ20" s="634">
        <v>11469154</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3698</v>
      </c>
      <c r="S21" s="626"/>
      <c r="T21" s="626"/>
      <c r="U21" s="626"/>
      <c r="V21" s="626"/>
      <c r="W21" s="626"/>
      <c r="X21" s="626"/>
      <c r="Y21" s="627"/>
      <c r="Z21" s="628">
        <v>0</v>
      </c>
      <c r="AA21" s="628"/>
      <c r="AB21" s="628"/>
      <c r="AC21" s="628"/>
      <c r="AD21" s="629">
        <v>3698</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3778</v>
      </c>
      <c r="BH21" s="626"/>
      <c r="BI21" s="626"/>
      <c r="BJ21" s="626"/>
      <c r="BK21" s="626"/>
      <c r="BL21" s="626"/>
      <c r="BM21" s="626"/>
      <c r="BN21" s="627"/>
      <c r="BO21" s="628">
        <v>0.1</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865625</v>
      </c>
      <c r="S22" s="626"/>
      <c r="T22" s="626"/>
      <c r="U22" s="626"/>
      <c r="V22" s="626"/>
      <c r="W22" s="626"/>
      <c r="X22" s="626"/>
      <c r="Y22" s="627"/>
      <c r="Z22" s="628">
        <v>4.5999999999999996</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172940</v>
      </c>
      <c r="S23" s="626"/>
      <c r="T23" s="626"/>
      <c r="U23" s="626"/>
      <c r="V23" s="626"/>
      <c r="W23" s="626"/>
      <c r="X23" s="626"/>
      <c r="Y23" s="627"/>
      <c r="Z23" s="628">
        <v>0.9</v>
      </c>
      <c r="AA23" s="628"/>
      <c r="AB23" s="628"/>
      <c r="AC23" s="628"/>
      <c r="AD23" s="629">
        <v>10249</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79752</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5008032</v>
      </c>
      <c r="CS24" s="615"/>
      <c r="CT24" s="615"/>
      <c r="CU24" s="615"/>
      <c r="CV24" s="615"/>
      <c r="CW24" s="615"/>
      <c r="CX24" s="615"/>
      <c r="CY24" s="616"/>
      <c r="CZ24" s="652">
        <v>26.9</v>
      </c>
      <c r="DA24" s="653"/>
      <c r="DB24" s="653"/>
      <c r="DC24" s="654"/>
      <c r="DD24" s="651">
        <v>4161670</v>
      </c>
      <c r="DE24" s="615"/>
      <c r="DF24" s="615"/>
      <c r="DG24" s="615"/>
      <c r="DH24" s="615"/>
      <c r="DI24" s="615"/>
      <c r="DJ24" s="615"/>
      <c r="DK24" s="616"/>
      <c r="DL24" s="651">
        <v>4086815</v>
      </c>
      <c r="DM24" s="615"/>
      <c r="DN24" s="615"/>
      <c r="DO24" s="615"/>
      <c r="DP24" s="615"/>
      <c r="DQ24" s="615"/>
      <c r="DR24" s="615"/>
      <c r="DS24" s="615"/>
      <c r="DT24" s="615"/>
      <c r="DU24" s="615"/>
      <c r="DV24" s="616"/>
      <c r="DW24" s="619">
        <v>40.9</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1814121</v>
      </c>
      <c r="S25" s="626"/>
      <c r="T25" s="626"/>
      <c r="U25" s="626"/>
      <c r="V25" s="626"/>
      <c r="W25" s="626"/>
      <c r="X25" s="626"/>
      <c r="Y25" s="627"/>
      <c r="Z25" s="628">
        <v>9.6999999999999993</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2317580</v>
      </c>
      <c r="CS25" s="657"/>
      <c r="CT25" s="657"/>
      <c r="CU25" s="657"/>
      <c r="CV25" s="657"/>
      <c r="CW25" s="657"/>
      <c r="CX25" s="657"/>
      <c r="CY25" s="658"/>
      <c r="CZ25" s="659">
        <v>12.4</v>
      </c>
      <c r="DA25" s="660"/>
      <c r="DB25" s="660"/>
      <c r="DC25" s="661"/>
      <c r="DD25" s="634">
        <v>2133940</v>
      </c>
      <c r="DE25" s="657"/>
      <c r="DF25" s="657"/>
      <c r="DG25" s="657"/>
      <c r="DH25" s="657"/>
      <c r="DI25" s="657"/>
      <c r="DJ25" s="657"/>
      <c r="DK25" s="658"/>
      <c r="DL25" s="634">
        <v>2115221</v>
      </c>
      <c r="DM25" s="657"/>
      <c r="DN25" s="657"/>
      <c r="DO25" s="657"/>
      <c r="DP25" s="657"/>
      <c r="DQ25" s="657"/>
      <c r="DR25" s="657"/>
      <c r="DS25" s="657"/>
      <c r="DT25" s="657"/>
      <c r="DU25" s="657"/>
      <c r="DV25" s="658"/>
      <c r="DW25" s="630">
        <v>21.2</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v>38194</v>
      </c>
      <c r="S26" s="626"/>
      <c r="T26" s="626"/>
      <c r="U26" s="626"/>
      <c r="V26" s="626"/>
      <c r="W26" s="626"/>
      <c r="X26" s="626"/>
      <c r="Y26" s="627"/>
      <c r="Z26" s="628">
        <v>0.2</v>
      </c>
      <c r="AA26" s="628"/>
      <c r="AB26" s="628"/>
      <c r="AC26" s="628"/>
      <c r="AD26" s="629">
        <v>38194</v>
      </c>
      <c r="AE26" s="629"/>
      <c r="AF26" s="629"/>
      <c r="AG26" s="629"/>
      <c r="AH26" s="629"/>
      <c r="AI26" s="629"/>
      <c r="AJ26" s="629"/>
      <c r="AK26" s="629"/>
      <c r="AL26" s="630">
        <v>0.4</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1426123</v>
      </c>
      <c r="CS26" s="626"/>
      <c r="CT26" s="626"/>
      <c r="CU26" s="626"/>
      <c r="CV26" s="626"/>
      <c r="CW26" s="626"/>
      <c r="CX26" s="626"/>
      <c r="CY26" s="627"/>
      <c r="CZ26" s="659">
        <v>7.7</v>
      </c>
      <c r="DA26" s="660"/>
      <c r="DB26" s="660"/>
      <c r="DC26" s="661"/>
      <c r="DD26" s="634">
        <v>1297601</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2210523</v>
      </c>
      <c r="S27" s="626"/>
      <c r="T27" s="626"/>
      <c r="U27" s="626"/>
      <c r="V27" s="626"/>
      <c r="W27" s="626"/>
      <c r="X27" s="626"/>
      <c r="Y27" s="627"/>
      <c r="Z27" s="628">
        <v>11.8</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2656036</v>
      </c>
      <c r="BH27" s="626"/>
      <c r="BI27" s="626"/>
      <c r="BJ27" s="626"/>
      <c r="BK27" s="626"/>
      <c r="BL27" s="626"/>
      <c r="BM27" s="626"/>
      <c r="BN27" s="627"/>
      <c r="BO27" s="628">
        <v>100</v>
      </c>
      <c r="BP27" s="628"/>
      <c r="BQ27" s="628"/>
      <c r="BR27" s="628"/>
      <c r="BS27" s="634">
        <v>35404</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960598</v>
      </c>
      <c r="CS27" s="657"/>
      <c r="CT27" s="657"/>
      <c r="CU27" s="657"/>
      <c r="CV27" s="657"/>
      <c r="CW27" s="657"/>
      <c r="CX27" s="657"/>
      <c r="CY27" s="658"/>
      <c r="CZ27" s="659">
        <v>5.2</v>
      </c>
      <c r="DA27" s="660"/>
      <c r="DB27" s="660"/>
      <c r="DC27" s="661"/>
      <c r="DD27" s="634">
        <v>352852</v>
      </c>
      <c r="DE27" s="657"/>
      <c r="DF27" s="657"/>
      <c r="DG27" s="657"/>
      <c r="DH27" s="657"/>
      <c r="DI27" s="657"/>
      <c r="DJ27" s="657"/>
      <c r="DK27" s="658"/>
      <c r="DL27" s="634">
        <v>296716</v>
      </c>
      <c r="DM27" s="657"/>
      <c r="DN27" s="657"/>
      <c r="DO27" s="657"/>
      <c r="DP27" s="657"/>
      <c r="DQ27" s="657"/>
      <c r="DR27" s="657"/>
      <c r="DS27" s="657"/>
      <c r="DT27" s="657"/>
      <c r="DU27" s="657"/>
      <c r="DV27" s="658"/>
      <c r="DW27" s="630">
        <v>3</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66174</v>
      </c>
      <c r="S28" s="626"/>
      <c r="T28" s="626"/>
      <c r="U28" s="626"/>
      <c r="V28" s="626"/>
      <c r="W28" s="626"/>
      <c r="X28" s="626"/>
      <c r="Y28" s="627"/>
      <c r="Z28" s="628">
        <v>0.4</v>
      </c>
      <c r="AA28" s="628"/>
      <c r="AB28" s="628"/>
      <c r="AC28" s="628"/>
      <c r="AD28" s="629">
        <v>24</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1729854</v>
      </c>
      <c r="CS28" s="626"/>
      <c r="CT28" s="626"/>
      <c r="CU28" s="626"/>
      <c r="CV28" s="626"/>
      <c r="CW28" s="626"/>
      <c r="CX28" s="626"/>
      <c r="CY28" s="627"/>
      <c r="CZ28" s="659">
        <v>9.3000000000000007</v>
      </c>
      <c r="DA28" s="660"/>
      <c r="DB28" s="660"/>
      <c r="DC28" s="661"/>
      <c r="DD28" s="634">
        <v>1674878</v>
      </c>
      <c r="DE28" s="626"/>
      <c r="DF28" s="626"/>
      <c r="DG28" s="626"/>
      <c r="DH28" s="626"/>
      <c r="DI28" s="626"/>
      <c r="DJ28" s="626"/>
      <c r="DK28" s="627"/>
      <c r="DL28" s="634">
        <v>1674878</v>
      </c>
      <c r="DM28" s="626"/>
      <c r="DN28" s="626"/>
      <c r="DO28" s="626"/>
      <c r="DP28" s="626"/>
      <c r="DQ28" s="626"/>
      <c r="DR28" s="626"/>
      <c r="DS28" s="626"/>
      <c r="DT28" s="626"/>
      <c r="DU28" s="626"/>
      <c r="DV28" s="627"/>
      <c r="DW28" s="630">
        <v>16.8</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6891</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1729035</v>
      </c>
      <c r="CS29" s="657"/>
      <c r="CT29" s="657"/>
      <c r="CU29" s="657"/>
      <c r="CV29" s="657"/>
      <c r="CW29" s="657"/>
      <c r="CX29" s="657"/>
      <c r="CY29" s="658"/>
      <c r="CZ29" s="659">
        <v>9.3000000000000007</v>
      </c>
      <c r="DA29" s="660"/>
      <c r="DB29" s="660"/>
      <c r="DC29" s="661"/>
      <c r="DD29" s="634">
        <v>1674059</v>
      </c>
      <c r="DE29" s="657"/>
      <c r="DF29" s="657"/>
      <c r="DG29" s="657"/>
      <c r="DH29" s="657"/>
      <c r="DI29" s="657"/>
      <c r="DJ29" s="657"/>
      <c r="DK29" s="658"/>
      <c r="DL29" s="634">
        <v>1674059</v>
      </c>
      <c r="DM29" s="657"/>
      <c r="DN29" s="657"/>
      <c r="DO29" s="657"/>
      <c r="DP29" s="657"/>
      <c r="DQ29" s="657"/>
      <c r="DR29" s="657"/>
      <c r="DS29" s="657"/>
      <c r="DT29" s="657"/>
      <c r="DU29" s="657"/>
      <c r="DV29" s="658"/>
      <c r="DW29" s="630">
        <v>16.8</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392891</v>
      </c>
      <c r="S30" s="626"/>
      <c r="T30" s="626"/>
      <c r="U30" s="626"/>
      <c r="V30" s="626"/>
      <c r="W30" s="626"/>
      <c r="X30" s="626"/>
      <c r="Y30" s="627"/>
      <c r="Z30" s="628">
        <v>2.1</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99.3</v>
      </c>
      <c r="BH30" s="684"/>
      <c r="BI30" s="684"/>
      <c r="BJ30" s="684"/>
      <c r="BK30" s="684"/>
      <c r="BL30" s="684"/>
      <c r="BM30" s="620">
        <v>97.2</v>
      </c>
      <c r="BN30" s="684"/>
      <c r="BO30" s="684"/>
      <c r="BP30" s="684"/>
      <c r="BQ30" s="685"/>
      <c r="BR30" s="683">
        <v>99.1</v>
      </c>
      <c r="BS30" s="684"/>
      <c r="BT30" s="684"/>
      <c r="BU30" s="684"/>
      <c r="BV30" s="684"/>
      <c r="BW30" s="684"/>
      <c r="BX30" s="620">
        <v>96.5</v>
      </c>
      <c r="BY30" s="684"/>
      <c r="BZ30" s="684"/>
      <c r="CA30" s="684"/>
      <c r="CB30" s="685"/>
      <c r="CD30" s="688"/>
      <c r="CE30" s="689"/>
      <c r="CF30" s="639" t="s">
        <v>294</v>
      </c>
      <c r="CG30" s="640"/>
      <c r="CH30" s="640"/>
      <c r="CI30" s="640"/>
      <c r="CJ30" s="640"/>
      <c r="CK30" s="640"/>
      <c r="CL30" s="640"/>
      <c r="CM30" s="640"/>
      <c r="CN30" s="640"/>
      <c r="CO30" s="640"/>
      <c r="CP30" s="640"/>
      <c r="CQ30" s="641"/>
      <c r="CR30" s="625">
        <v>1585558</v>
      </c>
      <c r="CS30" s="626"/>
      <c r="CT30" s="626"/>
      <c r="CU30" s="626"/>
      <c r="CV30" s="626"/>
      <c r="CW30" s="626"/>
      <c r="CX30" s="626"/>
      <c r="CY30" s="627"/>
      <c r="CZ30" s="659">
        <v>8.5</v>
      </c>
      <c r="DA30" s="660"/>
      <c r="DB30" s="660"/>
      <c r="DC30" s="661"/>
      <c r="DD30" s="634">
        <v>1530582</v>
      </c>
      <c r="DE30" s="626"/>
      <c r="DF30" s="626"/>
      <c r="DG30" s="626"/>
      <c r="DH30" s="626"/>
      <c r="DI30" s="626"/>
      <c r="DJ30" s="626"/>
      <c r="DK30" s="627"/>
      <c r="DL30" s="634">
        <v>1530582</v>
      </c>
      <c r="DM30" s="626"/>
      <c r="DN30" s="626"/>
      <c r="DO30" s="626"/>
      <c r="DP30" s="626"/>
      <c r="DQ30" s="626"/>
      <c r="DR30" s="626"/>
      <c r="DS30" s="626"/>
      <c r="DT30" s="626"/>
      <c r="DU30" s="626"/>
      <c r="DV30" s="627"/>
      <c r="DW30" s="630">
        <v>15.3</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66009</v>
      </c>
      <c r="S31" s="626"/>
      <c r="T31" s="626"/>
      <c r="U31" s="626"/>
      <c r="V31" s="626"/>
      <c r="W31" s="626"/>
      <c r="X31" s="626"/>
      <c r="Y31" s="627"/>
      <c r="Z31" s="628">
        <v>0.4</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97.3</v>
      </c>
      <c r="BN31" s="681"/>
      <c r="BO31" s="681"/>
      <c r="BP31" s="681"/>
      <c r="BQ31" s="682"/>
      <c r="BR31" s="680">
        <v>98.9</v>
      </c>
      <c r="BS31" s="657"/>
      <c r="BT31" s="657"/>
      <c r="BU31" s="657"/>
      <c r="BV31" s="657"/>
      <c r="BW31" s="657"/>
      <c r="BX31" s="631">
        <v>96.2</v>
      </c>
      <c r="BY31" s="681"/>
      <c r="BZ31" s="681"/>
      <c r="CA31" s="681"/>
      <c r="CB31" s="682"/>
      <c r="CD31" s="688"/>
      <c r="CE31" s="689"/>
      <c r="CF31" s="639" t="s">
        <v>298</v>
      </c>
      <c r="CG31" s="640"/>
      <c r="CH31" s="640"/>
      <c r="CI31" s="640"/>
      <c r="CJ31" s="640"/>
      <c r="CK31" s="640"/>
      <c r="CL31" s="640"/>
      <c r="CM31" s="640"/>
      <c r="CN31" s="640"/>
      <c r="CO31" s="640"/>
      <c r="CP31" s="640"/>
      <c r="CQ31" s="641"/>
      <c r="CR31" s="625">
        <v>143477</v>
      </c>
      <c r="CS31" s="657"/>
      <c r="CT31" s="657"/>
      <c r="CU31" s="657"/>
      <c r="CV31" s="657"/>
      <c r="CW31" s="657"/>
      <c r="CX31" s="657"/>
      <c r="CY31" s="658"/>
      <c r="CZ31" s="659">
        <v>0.8</v>
      </c>
      <c r="DA31" s="660"/>
      <c r="DB31" s="660"/>
      <c r="DC31" s="661"/>
      <c r="DD31" s="634">
        <v>143477</v>
      </c>
      <c r="DE31" s="657"/>
      <c r="DF31" s="657"/>
      <c r="DG31" s="657"/>
      <c r="DH31" s="657"/>
      <c r="DI31" s="657"/>
      <c r="DJ31" s="657"/>
      <c r="DK31" s="658"/>
      <c r="DL31" s="634">
        <v>143477</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909402</v>
      </c>
      <c r="S32" s="626"/>
      <c r="T32" s="626"/>
      <c r="U32" s="626"/>
      <c r="V32" s="626"/>
      <c r="W32" s="626"/>
      <c r="X32" s="626"/>
      <c r="Y32" s="627"/>
      <c r="Z32" s="628">
        <v>4.9000000000000004</v>
      </c>
      <c r="AA32" s="628"/>
      <c r="AB32" s="628"/>
      <c r="AC32" s="628"/>
      <c r="AD32" s="629">
        <v>11910</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99.3</v>
      </c>
      <c r="BH32" s="693"/>
      <c r="BI32" s="693"/>
      <c r="BJ32" s="693"/>
      <c r="BK32" s="693"/>
      <c r="BL32" s="693"/>
      <c r="BM32" s="694">
        <v>96.7</v>
      </c>
      <c r="BN32" s="693"/>
      <c r="BO32" s="693"/>
      <c r="BP32" s="693"/>
      <c r="BQ32" s="695"/>
      <c r="BR32" s="692">
        <v>99.1</v>
      </c>
      <c r="BS32" s="693"/>
      <c r="BT32" s="693"/>
      <c r="BU32" s="693"/>
      <c r="BV32" s="693"/>
      <c r="BW32" s="693"/>
      <c r="BX32" s="694">
        <v>96.2</v>
      </c>
      <c r="BY32" s="693"/>
      <c r="BZ32" s="693"/>
      <c r="CA32" s="693"/>
      <c r="CB32" s="695"/>
      <c r="CD32" s="690"/>
      <c r="CE32" s="691"/>
      <c r="CF32" s="639" t="s">
        <v>301</v>
      </c>
      <c r="CG32" s="640"/>
      <c r="CH32" s="640"/>
      <c r="CI32" s="640"/>
      <c r="CJ32" s="640"/>
      <c r="CK32" s="640"/>
      <c r="CL32" s="640"/>
      <c r="CM32" s="640"/>
      <c r="CN32" s="640"/>
      <c r="CO32" s="640"/>
      <c r="CP32" s="640"/>
      <c r="CQ32" s="641"/>
      <c r="CR32" s="625">
        <v>819</v>
      </c>
      <c r="CS32" s="626"/>
      <c r="CT32" s="626"/>
      <c r="CU32" s="626"/>
      <c r="CV32" s="626"/>
      <c r="CW32" s="626"/>
      <c r="CX32" s="626"/>
      <c r="CY32" s="627"/>
      <c r="CZ32" s="659">
        <v>0</v>
      </c>
      <c r="DA32" s="660"/>
      <c r="DB32" s="660"/>
      <c r="DC32" s="661"/>
      <c r="DD32" s="634">
        <v>819</v>
      </c>
      <c r="DE32" s="626"/>
      <c r="DF32" s="626"/>
      <c r="DG32" s="626"/>
      <c r="DH32" s="626"/>
      <c r="DI32" s="626"/>
      <c r="DJ32" s="626"/>
      <c r="DK32" s="627"/>
      <c r="DL32" s="634">
        <v>819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1927222</v>
      </c>
      <c r="S33" s="626"/>
      <c r="T33" s="626"/>
      <c r="U33" s="626"/>
      <c r="V33" s="626"/>
      <c r="W33" s="626"/>
      <c r="X33" s="626"/>
      <c r="Y33" s="627"/>
      <c r="Z33" s="628">
        <v>10.3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9211606</v>
      </c>
      <c r="CS33" s="657"/>
      <c r="CT33" s="657"/>
      <c r="CU33" s="657"/>
      <c r="CV33" s="657"/>
      <c r="CW33" s="657"/>
      <c r="CX33" s="657"/>
      <c r="CY33" s="658"/>
      <c r="CZ33" s="659">
        <v>49.4</v>
      </c>
      <c r="DA33" s="660"/>
      <c r="DB33" s="660"/>
      <c r="DC33" s="661"/>
      <c r="DD33" s="634">
        <v>6287691</v>
      </c>
      <c r="DE33" s="657"/>
      <c r="DF33" s="657"/>
      <c r="DG33" s="657"/>
      <c r="DH33" s="657"/>
      <c r="DI33" s="657"/>
      <c r="DJ33" s="657"/>
      <c r="DK33" s="658"/>
      <c r="DL33" s="634">
        <v>4614719</v>
      </c>
      <c r="DM33" s="657"/>
      <c r="DN33" s="657"/>
      <c r="DO33" s="657"/>
      <c r="DP33" s="657"/>
      <c r="DQ33" s="657"/>
      <c r="DR33" s="657"/>
      <c r="DS33" s="657"/>
      <c r="DT33" s="657"/>
      <c r="DU33" s="657"/>
      <c r="DV33" s="658"/>
      <c r="DW33" s="630">
        <v>46.2</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2090418</v>
      </c>
      <c r="CS34" s="626"/>
      <c r="CT34" s="626"/>
      <c r="CU34" s="626"/>
      <c r="CV34" s="626"/>
      <c r="CW34" s="626"/>
      <c r="CX34" s="626"/>
      <c r="CY34" s="627"/>
      <c r="CZ34" s="659">
        <v>11.2</v>
      </c>
      <c r="DA34" s="660"/>
      <c r="DB34" s="660"/>
      <c r="DC34" s="661"/>
      <c r="DD34" s="634">
        <v>1691487</v>
      </c>
      <c r="DE34" s="626"/>
      <c r="DF34" s="626"/>
      <c r="DG34" s="626"/>
      <c r="DH34" s="626"/>
      <c r="DI34" s="626"/>
      <c r="DJ34" s="626"/>
      <c r="DK34" s="627"/>
      <c r="DL34" s="634">
        <v>1505331</v>
      </c>
      <c r="DM34" s="626"/>
      <c r="DN34" s="626"/>
      <c r="DO34" s="626"/>
      <c r="DP34" s="626"/>
      <c r="DQ34" s="626"/>
      <c r="DR34" s="626"/>
      <c r="DS34" s="626"/>
      <c r="DT34" s="626"/>
      <c r="DU34" s="626"/>
      <c r="DV34" s="627"/>
      <c r="DW34" s="630">
        <v>15.1</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407322</v>
      </c>
      <c r="S35" s="626"/>
      <c r="T35" s="626"/>
      <c r="U35" s="626"/>
      <c r="V35" s="626"/>
      <c r="W35" s="626"/>
      <c r="X35" s="626"/>
      <c r="Y35" s="627"/>
      <c r="Z35" s="628">
        <v>2.2000000000000002</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1947786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156726</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530523</v>
      </c>
      <c r="CS35" s="657"/>
      <c r="CT35" s="657"/>
      <c r="CU35" s="657"/>
      <c r="CV35" s="657"/>
      <c r="CW35" s="657"/>
      <c r="CX35" s="657"/>
      <c r="CY35" s="658"/>
      <c r="CZ35" s="659">
        <v>2.8</v>
      </c>
      <c r="DA35" s="660"/>
      <c r="DB35" s="660"/>
      <c r="DC35" s="661"/>
      <c r="DD35" s="634">
        <v>517632</v>
      </c>
      <c r="DE35" s="657"/>
      <c r="DF35" s="657"/>
      <c r="DG35" s="657"/>
      <c r="DH35" s="657"/>
      <c r="DI35" s="657"/>
      <c r="DJ35" s="657"/>
      <c r="DK35" s="658"/>
      <c r="DL35" s="634">
        <v>395866</v>
      </c>
      <c r="DM35" s="657"/>
      <c r="DN35" s="657"/>
      <c r="DO35" s="657"/>
      <c r="DP35" s="657"/>
      <c r="DQ35" s="657"/>
      <c r="DR35" s="657"/>
      <c r="DS35" s="657"/>
      <c r="DT35" s="657"/>
      <c r="DU35" s="657"/>
      <c r="DV35" s="658"/>
      <c r="DW35" s="630">
        <v>4</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18705744</v>
      </c>
      <c r="S36" s="698"/>
      <c r="T36" s="698"/>
      <c r="U36" s="698"/>
      <c r="V36" s="698"/>
      <c r="W36" s="698"/>
      <c r="X36" s="698"/>
      <c r="Y36" s="699"/>
      <c r="Z36" s="700">
        <v>100</v>
      </c>
      <c r="AA36" s="700"/>
      <c r="AB36" s="700"/>
      <c r="AC36" s="700"/>
      <c r="AD36" s="701">
        <v>9586545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784987</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86234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4997629</v>
      </c>
      <c r="CS36" s="626"/>
      <c r="CT36" s="626"/>
      <c r="CU36" s="626"/>
      <c r="CV36" s="626"/>
      <c r="CW36" s="626"/>
      <c r="CX36" s="626"/>
      <c r="CY36" s="627"/>
      <c r="CZ36" s="659">
        <v>26.8</v>
      </c>
      <c r="DA36" s="660"/>
      <c r="DB36" s="660"/>
      <c r="DC36" s="661"/>
      <c r="DD36" s="634">
        <v>2613594</v>
      </c>
      <c r="DE36" s="626"/>
      <c r="DF36" s="626"/>
      <c r="DG36" s="626"/>
      <c r="DH36" s="626"/>
      <c r="DI36" s="626"/>
      <c r="DJ36" s="626"/>
      <c r="DK36" s="627"/>
      <c r="DL36" s="634">
        <v>1709933</v>
      </c>
      <c r="DM36" s="626"/>
      <c r="DN36" s="626"/>
      <c r="DO36" s="626"/>
      <c r="DP36" s="626"/>
      <c r="DQ36" s="626"/>
      <c r="DR36" s="626"/>
      <c r="DS36" s="626"/>
      <c r="DT36" s="626"/>
      <c r="DU36" s="626"/>
      <c r="DV36" s="627"/>
      <c r="DW36" s="630">
        <v>17.100000000000001</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302400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2765</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833883</v>
      </c>
      <c r="CS37" s="657"/>
      <c r="CT37" s="657"/>
      <c r="CU37" s="657"/>
      <c r="CV37" s="657"/>
      <c r="CW37" s="657"/>
      <c r="CX37" s="657"/>
      <c r="CY37" s="658"/>
      <c r="CZ37" s="659">
        <v>4.5</v>
      </c>
      <c r="DA37" s="660"/>
      <c r="DB37" s="660"/>
      <c r="DC37" s="661"/>
      <c r="DD37" s="634">
        <v>833883</v>
      </c>
      <c r="DE37" s="657"/>
      <c r="DF37" s="657"/>
      <c r="DG37" s="657"/>
      <c r="DH37" s="657"/>
      <c r="DI37" s="657"/>
      <c r="DJ37" s="657"/>
      <c r="DK37" s="658"/>
      <c r="DL37" s="634">
        <v>783739</v>
      </c>
      <c r="DM37" s="657"/>
      <c r="DN37" s="657"/>
      <c r="DO37" s="657"/>
      <c r="DP37" s="657"/>
      <c r="DQ37" s="657"/>
      <c r="DR37" s="657"/>
      <c r="DS37" s="657"/>
      <c r="DT37" s="657"/>
      <c r="DU37" s="657"/>
      <c r="DV37" s="658"/>
      <c r="DW37" s="630">
        <v>7.8</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302200</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6728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1162365</v>
      </c>
      <c r="CS38" s="626"/>
      <c r="CT38" s="626"/>
      <c r="CU38" s="626"/>
      <c r="CV38" s="626"/>
      <c r="CW38" s="626"/>
      <c r="CX38" s="626"/>
      <c r="CY38" s="627"/>
      <c r="CZ38" s="659">
        <v>6.2</v>
      </c>
      <c r="DA38" s="660"/>
      <c r="DB38" s="660"/>
      <c r="DC38" s="661"/>
      <c r="DD38" s="634">
        <v>1051925</v>
      </c>
      <c r="DE38" s="626"/>
      <c r="DF38" s="626"/>
      <c r="DG38" s="626"/>
      <c r="DH38" s="626"/>
      <c r="DI38" s="626"/>
      <c r="DJ38" s="626"/>
      <c r="DK38" s="627"/>
      <c r="DL38" s="634">
        <v>922483</v>
      </c>
      <c r="DM38" s="626"/>
      <c r="DN38" s="626"/>
      <c r="DO38" s="626"/>
      <c r="DP38" s="626"/>
      <c r="DQ38" s="626"/>
      <c r="DR38" s="626"/>
      <c r="DS38" s="626"/>
      <c r="DT38" s="626"/>
      <c r="DU38" s="626"/>
      <c r="DV38" s="627"/>
      <c r="DW38" s="630">
        <v>9.1999999999999993</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434</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158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330713</v>
      </c>
      <c r="CS39" s="657"/>
      <c r="CT39" s="657"/>
      <c r="CU39" s="657"/>
      <c r="CV39" s="657"/>
      <c r="CW39" s="657"/>
      <c r="CX39" s="657"/>
      <c r="CY39" s="658"/>
      <c r="CZ39" s="659">
        <v>1.8</v>
      </c>
      <c r="DA39" s="660"/>
      <c r="DB39" s="660"/>
      <c r="DC39" s="661"/>
      <c r="DD39" s="634">
        <v>321368</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171110</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95</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99958</v>
      </c>
      <c r="CS40" s="626"/>
      <c r="CT40" s="626"/>
      <c r="CU40" s="626"/>
      <c r="CV40" s="626"/>
      <c r="CW40" s="626"/>
      <c r="CX40" s="626"/>
      <c r="CY40" s="627"/>
      <c r="CZ40" s="659">
        <v>0.5</v>
      </c>
      <c r="DA40" s="660"/>
      <c r="DB40" s="660"/>
      <c r="DC40" s="661"/>
      <c r="DD40" s="634">
        <v>91685</v>
      </c>
      <c r="DE40" s="626"/>
      <c r="DF40" s="626"/>
      <c r="DG40" s="626"/>
      <c r="DH40" s="626"/>
      <c r="DI40" s="626"/>
      <c r="DJ40" s="626"/>
      <c r="DK40" s="627"/>
      <c r="DL40" s="634">
        <v>81106</v>
      </c>
      <c r="DM40" s="626"/>
      <c r="DN40" s="626"/>
      <c r="DO40" s="626"/>
      <c r="DP40" s="626"/>
      <c r="DQ40" s="626"/>
      <c r="DR40" s="626"/>
      <c r="DS40" s="626"/>
      <c r="DT40" s="626"/>
      <c r="DU40" s="626"/>
      <c r="DV40" s="627"/>
      <c r="DW40" s="630">
        <v>0.8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386655</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213</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4414602</v>
      </c>
      <c r="CS42" s="626"/>
      <c r="CT42" s="626"/>
      <c r="CU42" s="626"/>
      <c r="CV42" s="626"/>
      <c r="CW42" s="626"/>
      <c r="CX42" s="626"/>
      <c r="CY42" s="627"/>
      <c r="CZ42" s="659">
        <v>23.7</v>
      </c>
      <c r="DA42" s="708"/>
      <c r="DB42" s="708"/>
      <c r="DC42" s="709"/>
      <c r="DD42" s="634">
        <v>1019793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86862</v>
      </c>
      <c r="CS43" s="657"/>
      <c r="CT43" s="657"/>
      <c r="CU43" s="657"/>
      <c r="CV43" s="657"/>
      <c r="CW43" s="657"/>
      <c r="CX43" s="657"/>
      <c r="CY43" s="658"/>
      <c r="CZ43" s="659">
        <v>0.5</v>
      </c>
      <c r="DA43" s="660"/>
      <c r="DB43" s="660"/>
      <c r="DC43" s="661"/>
      <c r="DD43" s="634">
        <v>82461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4398611</v>
      </c>
      <c r="CS44" s="626"/>
      <c r="CT44" s="626"/>
      <c r="CU44" s="626"/>
      <c r="CV44" s="626"/>
      <c r="CW44" s="626"/>
      <c r="CX44" s="626"/>
      <c r="CY44" s="627"/>
      <c r="CZ44" s="659">
        <v>23.6</v>
      </c>
      <c r="DA44" s="708"/>
      <c r="DB44" s="708"/>
      <c r="DC44" s="709"/>
      <c r="DD44" s="634">
        <v>1018402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1741490</v>
      </c>
      <c r="CS45" s="657"/>
      <c r="CT45" s="657"/>
      <c r="CU45" s="657"/>
      <c r="CV45" s="657"/>
      <c r="CW45" s="657"/>
      <c r="CX45" s="657"/>
      <c r="CY45" s="658"/>
      <c r="CZ45" s="659">
        <v>9.3000000000000007</v>
      </c>
      <c r="DA45" s="660"/>
      <c r="DB45" s="660"/>
      <c r="DC45" s="661"/>
      <c r="DD45" s="634">
        <v>105115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2300483</v>
      </c>
      <c r="CS46" s="626"/>
      <c r="CT46" s="626"/>
      <c r="CU46" s="626"/>
      <c r="CV46" s="626"/>
      <c r="CW46" s="626"/>
      <c r="CX46" s="626"/>
      <c r="CY46" s="627"/>
      <c r="CZ46" s="659">
        <v>12.3</v>
      </c>
      <c r="DA46" s="708"/>
      <c r="DB46" s="708"/>
      <c r="DC46" s="709"/>
      <c r="DD46" s="634">
        <v>908829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15991</v>
      </c>
      <c r="CS47" s="657"/>
      <c r="CT47" s="657"/>
      <c r="CU47" s="657"/>
      <c r="CV47" s="657"/>
      <c r="CW47" s="657"/>
      <c r="CX47" s="657"/>
      <c r="CY47" s="658"/>
      <c r="CZ47" s="659">
        <v>0.1</v>
      </c>
      <c r="DA47" s="660"/>
      <c r="DB47" s="660"/>
      <c r="DC47" s="661"/>
      <c r="DD47" s="634">
        <v>1391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18634240</v>
      </c>
      <c r="CS49" s="693"/>
      <c r="CT49" s="693"/>
      <c r="CU49" s="693"/>
      <c r="CV49" s="693"/>
      <c r="CW49" s="693"/>
      <c r="CX49" s="693"/>
      <c r="CY49" s="720"/>
      <c r="CZ49" s="721">
        <v>100</v>
      </c>
      <c r="DA49" s="722"/>
      <c r="DB49" s="722"/>
      <c r="DC49" s="723"/>
      <c r="DD49" s="724">
        <v>11469154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18731</v>
      </c>
      <c r="R7" s="755"/>
      <c r="S7" s="755"/>
      <c r="T7" s="755"/>
      <c r="U7" s="755"/>
      <c r="V7" s="755">
        <v>18659</v>
      </c>
      <c r="W7" s="755"/>
      <c r="X7" s="755"/>
      <c r="Y7" s="755"/>
      <c r="Z7" s="755"/>
      <c r="AA7" s="755">
        <v>72</v>
      </c>
      <c r="AB7" s="755"/>
      <c r="AC7" s="755"/>
      <c r="AD7" s="755"/>
      <c r="AE7" s="756"/>
      <c r="AF7" s="757">
        <v>66</v>
      </c>
      <c r="AG7" s="758"/>
      <c r="AH7" s="758"/>
      <c r="AI7" s="758"/>
      <c r="AJ7" s="759"/>
      <c r="AK7" s="794" t="s">
        <v>538</v>
      </c>
      <c r="AL7" s="795"/>
      <c r="AM7" s="795"/>
      <c r="AN7" s="795"/>
      <c r="AO7" s="795"/>
      <c r="AP7" s="795">
        <v>15819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-4</v>
      </c>
      <c r="CI7" s="792"/>
      <c r="CJ7" s="792"/>
      <c r="CK7" s="792"/>
      <c r="CL7" s="793"/>
      <c r="CM7" s="791">
        <v>27</v>
      </c>
      <c r="CN7" s="792"/>
      <c r="CO7" s="792"/>
      <c r="CP7" s="792"/>
      <c r="CQ7" s="793"/>
      <c r="CR7" s="791">
        <v>29</v>
      </c>
      <c r="CS7" s="792"/>
      <c r="CT7" s="792"/>
      <c r="CU7" s="792"/>
      <c r="CV7" s="793"/>
      <c r="CW7" s="791">
        <v>18</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-34</v>
      </c>
      <c r="CI8" s="802"/>
      <c r="CJ8" s="802"/>
      <c r="CK8" s="802"/>
      <c r="CL8" s="803"/>
      <c r="CM8" s="801">
        <v>107</v>
      </c>
      <c r="CN8" s="802"/>
      <c r="CO8" s="802"/>
      <c r="CP8" s="802"/>
      <c r="CQ8" s="803"/>
      <c r="CR8" s="801">
        <v>9</v>
      </c>
      <c r="CS8" s="802"/>
      <c r="CT8" s="802"/>
      <c r="CU8" s="802"/>
      <c r="CV8" s="803"/>
      <c r="CW8" s="801">
        <v>11</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7</v>
      </c>
      <c r="CI9" s="802"/>
      <c r="CJ9" s="802"/>
      <c r="CK9" s="802"/>
      <c r="CL9" s="803"/>
      <c r="CM9" s="801">
        <v>184</v>
      </c>
      <c r="CN9" s="802"/>
      <c r="CO9" s="802"/>
      <c r="CP9" s="802"/>
      <c r="CQ9" s="803"/>
      <c r="CR9" s="801">
        <v>54</v>
      </c>
      <c r="CS9" s="802"/>
      <c r="CT9" s="802"/>
      <c r="CU9" s="802"/>
      <c r="CV9" s="803"/>
      <c r="CW9" s="801">
        <v>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547</v>
      </c>
      <c r="BT10" s="789"/>
      <c r="BU10" s="789"/>
      <c r="BV10" s="789"/>
      <c r="BW10" s="789"/>
      <c r="BX10" s="789"/>
      <c r="BY10" s="789"/>
      <c r="BZ10" s="789"/>
      <c r="CA10" s="789"/>
      <c r="CB10" s="789"/>
      <c r="CC10" s="789"/>
      <c r="CD10" s="789"/>
      <c r="CE10" s="789"/>
      <c r="CF10" s="789"/>
      <c r="CG10" s="790"/>
      <c r="CH10" s="801">
        <v>0</v>
      </c>
      <c r="CI10" s="802"/>
      <c r="CJ10" s="802"/>
      <c r="CK10" s="802"/>
      <c r="CL10" s="803"/>
      <c r="CM10" s="801">
        <v>0</v>
      </c>
      <c r="CN10" s="802"/>
      <c r="CO10" s="802"/>
      <c r="CP10" s="802"/>
      <c r="CQ10" s="803"/>
      <c r="CR10" s="801">
        <v>65</v>
      </c>
      <c r="CS10" s="802"/>
      <c r="CT10" s="802"/>
      <c r="CU10" s="802"/>
      <c r="CV10" s="803"/>
      <c r="CW10" s="801">
        <v>0</v>
      </c>
      <c r="CX10" s="802"/>
      <c r="CY10" s="802"/>
      <c r="CZ10" s="802"/>
      <c r="DA10" s="803"/>
      <c r="DB10" s="801">
        <v>0</v>
      </c>
      <c r="DC10" s="802"/>
      <c r="DD10" s="802"/>
      <c r="DE10" s="802"/>
      <c r="DF10" s="803"/>
      <c r="DG10" s="801">
        <v>0</v>
      </c>
      <c r="DH10" s="802"/>
      <c r="DI10" s="802"/>
      <c r="DJ10" s="802"/>
      <c r="DK10" s="803"/>
      <c r="DL10" s="801">
        <v>0</v>
      </c>
      <c r="DM10" s="802"/>
      <c r="DN10" s="802"/>
      <c r="DO10" s="802"/>
      <c r="DP10" s="803"/>
      <c r="DQ10" s="801">
        <v>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f>Q7</f>
        <v>18731</v>
      </c>
      <c r="R23" s="814"/>
      <c r="S23" s="814"/>
      <c r="T23" s="814"/>
      <c r="U23" s="814"/>
      <c r="V23" s="814">
        <f t="shared" ref="V23" si="0">V7</f>
        <v>18659</v>
      </c>
      <c r="W23" s="814"/>
      <c r="X23" s="814"/>
      <c r="Y23" s="814"/>
      <c r="Z23" s="814"/>
      <c r="AA23" s="814">
        <f t="shared" ref="AA23" si="1">AA7</f>
        <v>72</v>
      </c>
      <c r="AB23" s="814"/>
      <c r="AC23" s="814"/>
      <c r="AD23" s="814"/>
      <c r="AE23" s="815"/>
      <c r="AF23" s="816">
        <f t="shared" ref="AF23" si="2">AF7</f>
        <v>66</v>
      </c>
      <c r="AG23" s="814"/>
      <c r="AH23" s="814"/>
      <c r="AI23" s="814"/>
      <c r="AJ23" s="817"/>
      <c r="AK23" s="818"/>
      <c r="AL23" s="819"/>
      <c r="AM23" s="819"/>
      <c r="AN23" s="819"/>
      <c r="AO23" s="819"/>
      <c r="AP23" s="814">
        <f>AP7</f>
        <v>15819</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3042</v>
      </c>
      <c r="R28" s="843"/>
      <c r="S28" s="843"/>
      <c r="T28" s="843"/>
      <c r="U28" s="843"/>
      <c r="V28" s="843">
        <v>2885</v>
      </c>
      <c r="W28" s="843"/>
      <c r="X28" s="843"/>
      <c r="Y28" s="843"/>
      <c r="Z28" s="843"/>
      <c r="AA28" s="843">
        <v>157</v>
      </c>
      <c r="AB28" s="843"/>
      <c r="AC28" s="843"/>
      <c r="AD28" s="843"/>
      <c r="AE28" s="844"/>
      <c r="AF28" s="845">
        <v>157</v>
      </c>
      <c r="AG28" s="843"/>
      <c r="AH28" s="843"/>
      <c r="AI28" s="843"/>
      <c r="AJ28" s="846"/>
      <c r="AK28" s="847">
        <v>147</v>
      </c>
      <c r="AL28" s="838"/>
      <c r="AM28" s="838"/>
      <c r="AN28" s="838"/>
      <c r="AO28" s="838"/>
      <c r="AP28" s="838">
        <v>0</v>
      </c>
      <c r="AQ28" s="838"/>
      <c r="AR28" s="838"/>
      <c r="AS28" s="838"/>
      <c r="AT28" s="838"/>
      <c r="AU28" s="838">
        <v>0</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1031</v>
      </c>
      <c r="R29" s="779"/>
      <c r="S29" s="779"/>
      <c r="T29" s="779"/>
      <c r="U29" s="779"/>
      <c r="V29" s="779">
        <v>979</v>
      </c>
      <c r="W29" s="779"/>
      <c r="X29" s="779"/>
      <c r="Y29" s="779"/>
      <c r="Z29" s="779"/>
      <c r="AA29" s="779">
        <v>52</v>
      </c>
      <c r="AB29" s="779"/>
      <c r="AC29" s="779"/>
      <c r="AD29" s="779"/>
      <c r="AE29" s="780"/>
      <c r="AF29" s="781">
        <v>52</v>
      </c>
      <c r="AG29" s="782"/>
      <c r="AH29" s="782"/>
      <c r="AI29" s="782"/>
      <c r="AJ29" s="783"/>
      <c r="AK29" s="850">
        <v>302</v>
      </c>
      <c r="AL29" s="851"/>
      <c r="AM29" s="851"/>
      <c r="AN29" s="851"/>
      <c r="AO29" s="851"/>
      <c r="AP29" s="851">
        <v>0</v>
      </c>
      <c r="AQ29" s="851"/>
      <c r="AR29" s="851"/>
      <c r="AS29" s="851"/>
      <c r="AT29" s="851"/>
      <c r="AU29" s="851">
        <v>0</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149</v>
      </c>
      <c r="R30" s="779"/>
      <c r="S30" s="779"/>
      <c r="T30" s="779"/>
      <c r="U30" s="779"/>
      <c r="V30" s="779">
        <v>148</v>
      </c>
      <c r="W30" s="779"/>
      <c r="X30" s="779"/>
      <c r="Y30" s="779"/>
      <c r="Z30" s="779"/>
      <c r="AA30" s="779">
        <v>1</v>
      </c>
      <c r="AB30" s="779"/>
      <c r="AC30" s="779"/>
      <c r="AD30" s="779"/>
      <c r="AE30" s="780"/>
      <c r="AF30" s="781">
        <v>1</v>
      </c>
      <c r="AG30" s="782"/>
      <c r="AH30" s="782"/>
      <c r="AI30" s="782"/>
      <c r="AJ30" s="783"/>
      <c r="AK30" s="850">
        <v>44</v>
      </c>
      <c r="AL30" s="851"/>
      <c r="AM30" s="851"/>
      <c r="AN30" s="851"/>
      <c r="AO30" s="851"/>
      <c r="AP30" s="851">
        <v>0</v>
      </c>
      <c r="AQ30" s="851"/>
      <c r="AR30" s="851"/>
      <c r="AS30" s="851"/>
      <c r="AT30" s="851"/>
      <c r="AU30" s="851">
        <v>0</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474</v>
      </c>
      <c r="R31" s="779"/>
      <c r="S31" s="779"/>
      <c r="T31" s="779"/>
      <c r="U31" s="779"/>
      <c r="V31" s="779">
        <v>474</v>
      </c>
      <c r="W31" s="779"/>
      <c r="X31" s="779"/>
      <c r="Y31" s="779"/>
      <c r="Z31" s="779"/>
      <c r="AA31" s="779">
        <v>0</v>
      </c>
      <c r="AB31" s="779"/>
      <c r="AC31" s="779"/>
      <c r="AD31" s="779"/>
      <c r="AE31" s="780"/>
      <c r="AF31" s="781">
        <v>0</v>
      </c>
      <c r="AG31" s="782"/>
      <c r="AH31" s="782"/>
      <c r="AI31" s="782"/>
      <c r="AJ31" s="783"/>
      <c r="AK31" s="850">
        <v>302</v>
      </c>
      <c r="AL31" s="851"/>
      <c r="AM31" s="851"/>
      <c r="AN31" s="851"/>
      <c r="AO31" s="851"/>
      <c r="AP31" s="851">
        <v>538</v>
      </c>
      <c r="AQ31" s="851"/>
      <c r="AR31" s="851"/>
      <c r="AS31" s="851"/>
      <c r="AT31" s="851"/>
      <c r="AU31" s="851">
        <v>323</v>
      </c>
      <c r="AV31" s="851"/>
      <c r="AW31" s="851"/>
      <c r="AX31" s="851"/>
      <c r="AY31" s="851"/>
      <c r="AZ31" s="852" t="s">
        <v>538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1020</v>
      </c>
      <c r="R32" s="779"/>
      <c r="S32" s="779"/>
      <c r="T32" s="779"/>
      <c r="U32" s="779"/>
      <c r="V32" s="779">
        <v>829</v>
      </c>
      <c r="W32" s="779"/>
      <c r="X32" s="779"/>
      <c r="Y32" s="779"/>
      <c r="Z32" s="779"/>
      <c r="AA32" s="779">
        <v>191</v>
      </c>
      <c r="AB32" s="779"/>
      <c r="AC32" s="779"/>
      <c r="AD32" s="779"/>
      <c r="AE32" s="780"/>
      <c r="AF32" s="781">
        <v>2481</v>
      </c>
      <c r="AG32" s="782"/>
      <c r="AH32" s="782"/>
      <c r="AI32" s="782"/>
      <c r="AJ32" s="783"/>
      <c r="AK32" s="850">
        <v>0</v>
      </c>
      <c r="AL32" s="851"/>
      <c r="AM32" s="851"/>
      <c r="AN32" s="851"/>
      <c r="AO32" s="851"/>
      <c r="AP32" s="851">
        <v>1727</v>
      </c>
      <c r="AQ32" s="851"/>
      <c r="AR32" s="851"/>
      <c r="AS32" s="851"/>
      <c r="AT32" s="851"/>
      <c r="AU32" s="851">
        <v>0</v>
      </c>
      <c r="AV32" s="851"/>
      <c r="AW32" s="851"/>
      <c r="AX32" s="851"/>
      <c r="AY32" s="851"/>
      <c r="AZ32" s="852" t="s">
        <v>538</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2052</v>
      </c>
      <c r="R33" s="779"/>
      <c r="S33" s="779"/>
      <c r="T33" s="779"/>
      <c r="U33" s="779"/>
      <c r="V33" s="779">
        <v>2134</v>
      </c>
      <c r="W33" s="779"/>
      <c r="X33" s="779"/>
      <c r="Y33" s="779"/>
      <c r="Z33" s="779"/>
      <c r="AA33" s="779">
        <v>-82</v>
      </c>
      <c r="AB33" s="779"/>
      <c r="AC33" s="779"/>
      <c r="AD33" s="779"/>
      <c r="AE33" s="780"/>
      <c r="AF33" s="781">
        <v>225</v>
      </c>
      <c r="AG33" s="782"/>
      <c r="AH33" s="782"/>
      <c r="AI33" s="782"/>
      <c r="AJ33" s="783"/>
      <c r="AK33" s="850">
        <v>698</v>
      </c>
      <c r="AL33" s="851"/>
      <c r="AM33" s="851"/>
      <c r="AN33" s="851"/>
      <c r="AO33" s="851"/>
      <c r="AP33" s="851">
        <v>1728</v>
      </c>
      <c r="AQ33" s="851"/>
      <c r="AR33" s="851"/>
      <c r="AS33" s="851"/>
      <c r="AT33" s="851"/>
      <c r="AU33" s="851">
        <v>1139</v>
      </c>
      <c r="AV33" s="851"/>
      <c r="AW33" s="851"/>
      <c r="AX33" s="851"/>
      <c r="AY33" s="851"/>
      <c r="AZ33" s="852" t="s">
        <v>540</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658</v>
      </c>
      <c r="R34" s="779"/>
      <c r="S34" s="779"/>
      <c r="T34" s="779"/>
      <c r="U34" s="779"/>
      <c r="V34" s="779">
        <v>658</v>
      </c>
      <c r="W34" s="779"/>
      <c r="X34" s="779"/>
      <c r="Y34" s="779"/>
      <c r="Z34" s="779"/>
      <c r="AA34" s="779">
        <v>0</v>
      </c>
      <c r="AB34" s="779"/>
      <c r="AC34" s="779"/>
      <c r="AD34" s="779"/>
      <c r="AE34" s="780"/>
      <c r="AF34" s="781">
        <v>0</v>
      </c>
      <c r="AG34" s="782"/>
      <c r="AH34" s="782"/>
      <c r="AI34" s="782"/>
      <c r="AJ34" s="783"/>
      <c r="AK34" s="850">
        <v>302</v>
      </c>
      <c r="AL34" s="851"/>
      <c r="AM34" s="851"/>
      <c r="AN34" s="851"/>
      <c r="AO34" s="851"/>
      <c r="AP34" s="851">
        <v>1489</v>
      </c>
      <c r="AQ34" s="851"/>
      <c r="AR34" s="851"/>
      <c r="AS34" s="851"/>
      <c r="AT34" s="851"/>
      <c r="AU34" s="851">
        <v>1459</v>
      </c>
      <c r="AV34" s="851"/>
      <c r="AW34" s="851"/>
      <c r="AX34" s="851"/>
      <c r="AY34" s="851"/>
      <c r="AZ34" s="852" t="s">
        <v>539</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2916</v>
      </c>
      <c r="AG63" s="862"/>
      <c r="AH63" s="862"/>
      <c r="AI63" s="862"/>
      <c r="AJ63" s="863"/>
      <c r="AK63" s="864"/>
      <c r="AL63" s="859"/>
      <c r="AM63" s="859"/>
      <c r="AN63" s="859"/>
      <c r="AO63" s="859"/>
      <c r="AP63" s="862">
        <f>SUM(AP28:AT34)</f>
        <v>5482</v>
      </c>
      <c r="AQ63" s="862"/>
      <c r="AR63" s="862"/>
      <c r="AS63" s="862"/>
      <c r="AT63" s="862"/>
      <c r="AU63" s="862">
        <f>SUM(AU28:AY34)</f>
        <v>2921</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1700</v>
      </c>
      <c r="R68" s="886"/>
      <c r="S68" s="886"/>
      <c r="T68" s="886"/>
      <c r="U68" s="886"/>
      <c r="V68" s="886">
        <v>1700</v>
      </c>
      <c r="W68" s="886"/>
      <c r="X68" s="886"/>
      <c r="Y68" s="886"/>
      <c r="Z68" s="886"/>
      <c r="AA68" s="886">
        <v>0</v>
      </c>
      <c r="AB68" s="886"/>
      <c r="AC68" s="886"/>
      <c r="AD68" s="886"/>
      <c r="AE68" s="886"/>
      <c r="AF68" s="886">
        <v>0</v>
      </c>
      <c r="AG68" s="886"/>
      <c r="AH68" s="886"/>
      <c r="AI68" s="886"/>
      <c r="AJ68" s="886"/>
      <c r="AK68" s="886">
        <v>579</v>
      </c>
      <c r="AL68" s="886"/>
      <c r="AM68" s="886"/>
      <c r="AN68" s="886"/>
      <c r="AO68" s="886"/>
      <c r="AP68" s="886">
        <v>1509</v>
      </c>
      <c r="AQ68" s="886"/>
      <c r="AR68" s="886"/>
      <c r="AS68" s="886"/>
      <c r="AT68" s="886"/>
      <c r="AU68" s="886">
        <v>790</v>
      </c>
      <c r="AV68" s="886"/>
      <c r="AW68" s="886"/>
      <c r="AX68" s="886"/>
      <c r="AY68" s="886"/>
      <c r="AZ68" s="887" t="s">
        <v>544</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50</v>
      </c>
      <c r="R69" s="851"/>
      <c r="S69" s="851"/>
      <c r="T69" s="851"/>
      <c r="U69" s="851"/>
      <c r="V69" s="851">
        <v>50</v>
      </c>
      <c r="W69" s="851"/>
      <c r="X69" s="851"/>
      <c r="Y69" s="851"/>
      <c r="Z69" s="851"/>
      <c r="AA69" s="851">
        <v>0</v>
      </c>
      <c r="AB69" s="851"/>
      <c r="AC69" s="851"/>
      <c r="AD69" s="851"/>
      <c r="AE69" s="851"/>
      <c r="AF69" s="851">
        <v>0</v>
      </c>
      <c r="AG69" s="851"/>
      <c r="AH69" s="851"/>
      <c r="AI69" s="851"/>
      <c r="AJ69" s="851"/>
      <c r="AK69" s="851">
        <v>16</v>
      </c>
      <c r="AL69" s="851"/>
      <c r="AM69" s="851"/>
      <c r="AN69" s="851"/>
      <c r="AO69" s="851"/>
      <c r="AP69" s="851">
        <v>425</v>
      </c>
      <c r="AQ69" s="851"/>
      <c r="AR69" s="851"/>
      <c r="AS69" s="851"/>
      <c r="AT69" s="851"/>
      <c r="AU69" s="851">
        <v>0</v>
      </c>
      <c r="AV69" s="851"/>
      <c r="AW69" s="851"/>
      <c r="AX69" s="851"/>
      <c r="AY69" s="851"/>
      <c r="AZ69" s="897" t="s">
        <v>544</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924</v>
      </c>
      <c r="R70" s="851"/>
      <c r="S70" s="851"/>
      <c r="T70" s="851"/>
      <c r="U70" s="851"/>
      <c r="V70" s="851">
        <v>901</v>
      </c>
      <c r="W70" s="851"/>
      <c r="X70" s="851"/>
      <c r="Y70" s="851"/>
      <c r="Z70" s="851"/>
      <c r="AA70" s="851">
        <v>23</v>
      </c>
      <c r="AB70" s="851"/>
      <c r="AC70" s="851"/>
      <c r="AD70" s="851"/>
      <c r="AE70" s="851"/>
      <c r="AF70" s="851">
        <v>23</v>
      </c>
      <c r="AG70" s="851"/>
      <c r="AH70" s="851"/>
      <c r="AI70" s="851"/>
      <c r="AJ70" s="851"/>
      <c r="AK70" s="851">
        <v>236</v>
      </c>
      <c r="AL70" s="851"/>
      <c r="AM70" s="851"/>
      <c r="AN70" s="851"/>
      <c r="AO70" s="851"/>
      <c r="AP70" s="851">
        <v>1019</v>
      </c>
      <c r="AQ70" s="851"/>
      <c r="AR70" s="851"/>
      <c r="AS70" s="851"/>
      <c r="AT70" s="851"/>
      <c r="AU70" s="851">
        <v>278</v>
      </c>
      <c r="AV70" s="851"/>
      <c r="AW70" s="851"/>
      <c r="AX70" s="851"/>
      <c r="AY70" s="851"/>
      <c r="AZ70" s="897" t="s">
        <v>544</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SUM(AF68:AJ70)</f>
        <v>23</v>
      </c>
      <c r="AG88" s="862"/>
      <c r="AH88" s="862"/>
      <c r="AI88" s="862"/>
      <c r="AJ88" s="862"/>
      <c r="AK88" s="859"/>
      <c r="AL88" s="859"/>
      <c r="AM88" s="859"/>
      <c r="AN88" s="859"/>
      <c r="AO88" s="859"/>
      <c r="AP88" s="862">
        <f t="shared" ref="AP88" si="3">SUM(AP68:AT70)</f>
        <v>2953</v>
      </c>
      <c r="AQ88" s="862"/>
      <c r="AR88" s="862"/>
      <c r="AS88" s="862"/>
      <c r="AT88" s="862"/>
      <c r="AU88" s="862">
        <f t="shared" ref="AU88" si="4">SUM(AU68:AY70)</f>
        <v>1068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SUM(CR7:CV10)</f>
        <v>157</v>
      </c>
      <c r="CS102" s="870"/>
      <c r="CT102" s="870"/>
      <c r="CU102" s="870"/>
      <c r="CV102" s="913"/>
      <c r="CW102" s="912">
        <f t="shared" ref="CW102" si="5">SUM(CW7:DA10)</f>
        <v>29</v>
      </c>
      <c r="CX102" s="870"/>
      <c r="CY102" s="870"/>
      <c r="CZ102" s="870"/>
      <c r="DA102" s="913"/>
      <c r="DB102" s="912">
        <f t="shared" ref="DB102" si="6">SUM(DB7:DF10)</f>
        <v>0</v>
      </c>
      <c r="DC102" s="870"/>
      <c r="DD102" s="870"/>
      <c r="DE102" s="870"/>
      <c r="DF102" s="913"/>
      <c r="DG102" s="912">
        <f t="shared" ref="DG102" si="7">SUM(DG7:DK10)</f>
        <v>0</v>
      </c>
      <c r="DH102" s="870"/>
      <c r="DI102" s="870"/>
      <c r="DJ102" s="870"/>
      <c r="DK102" s="913"/>
      <c r="DL102" s="912">
        <f t="shared" ref="DL102" si="8">SUM(DL7:DP10)</f>
        <v>0</v>
      </c>
      <c r="DM102" s="870"/>
      <c r="DN102" s="870"/>
      <c r="DO102" s="870"/>
      <c r="DP102" s="913"/>
      <c r="DQ102" s="912">
        <f t="shared" ref="DQ102" si="9">SUM(DQ7:DU10)</f>
        <v>0</v>
      </c>
      <c r="DR102" s="870"/>
      <c r="DS102" s="870"/>
      <c r="DT102" s="870"/>
      <c r="DU102" s="913"/>
      <c r="DV102" s="912"/>
      <c r="DW102" s="870"/>
      <c r="DX102" s="870"/>
      <c r="DY102" s="870"/>
      <c r="DZ102" s="91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6" t="s">
        <v>397</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7" t="s">
        <v>398</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8" t="s">
        <v>401</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402</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289</v>
      </c>
      <c r="AG109" s="915"/>
      <c r="AH109" s="915"/>
      <c r="AI109" s="915"/>
      <c r="AJ109" s="916"/>
      <c r="AK109" s="914" t="s">
        <v>288</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289</v>
      </c>
      <c r="BW109" s="915"/>
      <c r="BX109" s="915"/>
      <c r="BY109" s="915"/>
      <c r="BZ109" s="916"/>
      <c r="CA109" s="914" t="s">
        <v>288</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289</v>
      </c>
      <c r="DM109" s="915"/>
      <c r="DN109" s="915"/>
      <c r="DO109" s="915"/>
      <c r="DP109" s="916"/>
      <c r="DQ109" s="914" t="s">
        <v>288</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1845299</v>
      </c>
      <c r="AB110" s="922"/>
      <c r="AC110" s="922"/>
      <c r="AD110" s="922"/>
      <c r="AE110" s="923"/>
      <c r="AF110" s="924">
        <v>1771214</v>
      </c>
      <c r="AG110" s="922"/>
      <c r="AH110" s="922"/>
      <c r="AI110" s="922"/>
      <c r="AJ110" s="923"/>
      <c r="AK110" s="924">
        <v>1729035</v>
      </c>
      <c r="AL110" s="922"/>
      <c r="AM110" s="922"/>
      <c r="AN110" s="922"/>
      <c r="AO110" s="923"/>
      <c r="AP110" s="925">
        <v>21.1</v>
      </c>
      <c r="AQ110" s="926"/>
      <c r="AR110" s="926"/>
      <c r="AS110" s="926"/>
      <c r="AT110" s="927"/>
      <c r="AU110" s="928" t="s">
        <v>62</v>
      </c>
      <c r="AV110" s="929"/>
      <c r="AW110" s="929"/>
      <c r="AX110" s="929"/>
      <c r="AY110" s="929"/>
      <c r="AZ110" s="967" t="s">
        <v>408</v>
      </c>
      <c r="BA110" s="919"/>
      <c r="BB110" s="919"/>
      <c r="BC110" s="919"/>
      <c r="BD110" s="919"/>
      <c r="BE110" s="919"/>
      <c r="BF110" s="919"/>
      <c r="BG110" s="919"/>
      <c r="BH110" s="919"/>
      <c r="BI110" s="919"/>
      <c r="BJ110" s="919"/>
      <c r="BK110" s="919"/>
      <c r="BL110" s="919"/>
      <c r="BM110" s="919"/>
      <c r="BN110" s="919"/>
      <c r="BO110" s="919"/>
      <c r="BP110" s="920"/>
      <c r="BQ110" s="953">
        <v>15211682</v>
      </c>
      <c r="BR110" s="954"/>
      <c r="BS110" s="954"/>
      <c r="BT110" s="954"/>
      <c r="BU110" s="954"/>
      <c r="BV110" s="954">
        <v>15477819</v>
      </c>
      <c r="BW110" s="954"/>
      <c r="BX110" s="954"/>
      <c r="BY110" s="954"/>
      <c r="BZ110" s="954"/>
      <c r="CA110" s="954">
        <v>15819483</v>
      </c>
      <c r="CB110" s="954"/>
      <c r="CC110" s="954"/>
      <c r="CD110" s="954"/>
      <c r="CE110" s="954"/>
      <c r="CF110" s="968">
        <v>193.3</v>
      </c>
      <c r="CG110" s="969"/>
      <c r="CH110" s="969"/>
      <c r="CI110" s="969"/>
      <c r="CJ110" s="969"/>
      <c r="CK110" s="970" t="s">
        <v>409</v>
      </c>
      <c r="CL110" s="971"/>
      <c r="CM110" s="950" t="s">
        <v>410</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t="s">
        <v>113</v>
      </c>
      <c r="DH110" s="954"/>
      <c r="DI110" s="954"/>
      <c r="DJ110" s="954"/>
      <c r="DK110" s="954"/>
      <c r="DL110" s="954" t="s">
        <v>113</v>
      </c>
      <c r="DM110" s="954"/>
      <c r="DN110" s="954"/>
      <c r="DO110" s="954"/>
      <c r="DP110" s="954"/>
      <c r="DQ110" s="954" t="s">
        <v>113</v>
      </c>
      <c r="DR110" s="954"/>
      <c r="DS110" s="954"/>
      <c r="DT110" s="954"/>
      <c r="DU110" s="954"/>
      <c r="DV110" s="955" t="s">
        <v>113</v>
      </c>
      <c r="DW110" s="955"/>
      <c r="DX110" s="955"/>
      <c r="DY110" s="955"/>
      <c r="DZ110" s="956"/>
    </row>
    <row r="111" spans="1:131" s="199" customFormat="1" ht="26.25" customHeight="1" x14ac:dyDescent="0.15">
      <c r="A111" s="957" t="s">
        <v>411</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113</v>
      </c>
      <c r="AB111" s="961"/>
      <c r="AC111" s="961"/>
      <c r="AD111" s="961"/>
      <c r="AE111" s="962"/>
      <c r="AF111" s="963" t="s">
        <v>113</v>
      </c>
      <c r="AG111" s="961"/>
      <c r="AH111" s="961"/>
      <c r="AI111" s="961"/>
      <c r="AJ111" s="962"/>
      <c r="AK111" s="963" t="s">
        <v>113</v>
      </c>
      <c r="AL111" s="961"/>
      <c r="AM111" s="961"/>
      <c r="AN111" s="961"/>
      <c r="AO111" s="962"/>
      <c r="AP111" s="964" t="s">
        <v>113</v>
      </c>
      <c r="AQ111" s="965"/>
      <c r="AR111" s="965"/>
      <c r="AS111" s="965"/>
      <c r="AT111" s="966"/>
      <c r="AU111" s="930"/>
      <c r="AV111" s="931"/>
      <c r="AW111" s="931"/>
      <c r="AX111" s="931"/>
      <c r="AY111" s="931"/>
      <c r="AZ111" s="976" t="s">
        <v>412</v>
      </c>
      <c r="BA111" s="977"/>
      <c r="BB111" s="977"/>
      <c r="BC111" s="977"/>
      <c r="BD111" s="977"/>
      <c r="BE111" s="977"/>
      <c r="BF111" s="977"/>
      <c r="BG111" s="977"/>
      <c r="BH111" s="977"/>
      <c r="BI111" s="977"/>
      <c r="BJ111" s="977"/>
      <c r="BK111" s="977"/>
      <c r="BL111" s="977"/>
      <c r="BM111" s="977"/>
      <c r="BN111" s="977"/>
      <c r="BO111" s="977"/>
      <c r="BP111" s="978"/>
      <c r="BQ111" s="946">
        <v>139763</v>
      </c>
      <c r="BR111" s="947"/>
      <c r="BS111" s="947"/>
      <c r="BT111" s="947"/>
      <c r="BU111" s="947"/>
      <c r="BV111" s="947">
        <v>107713</v>
      </c>
      <c r="BW111" s="947"/>
      <c r="BX111" s="947"/>
      <c r="BY111" s="947"/>
      <c r="BZ111" s="947"/>
      <c r="CA111" s="947">
        <v>79390</v>
      </c>
      <c r="CB111" s="947"/>
      <c r="CC111" s="947"/>
      <c r="CD111" s="947"/>
      <c r="CE111" s="947"/>
      <c r="CF111" s="941">
        <v>1</v>
      </c>
      <c r="CG111" s="942"/>
      <c r="CH111" s="942"/>
      <c r="CI111" s="942"/>
      <c r="CJ111" s="942"/>
      <c r="CK111" s="972"/>
      <c r="CL111" s="973"/>
      <c r="CM111" s="943" t="s">
        <v>413</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113</v>
      </c>
      <c r="DH111" s="947"/>
      <c r="DI111" s="947"/>
      <c r="DJ111" s="947"/>
      <c r="DK111" s="947"/>
      <c r="DL111" s="947" t="s">
        <v>113</v>
      </c>
      <c r="DM111" s="947"/>
      <c r="DN111" s="947"/>
      <c r="DO111" s="947"/>
      <c r="DP111" s="947"/>
      <c r="DQ111" s="947" t="s">
        <v>113</v>
      </c>
      <c r="DR111" s="947"/>
      <c r="DS111" s="947"/>
      <c r="DT111" s="947"/>
      <c r="DU111" s="947"/>
      <c r="DV111" s="948" t="s">
        <v>113</v>
      </c>
      <c r="DW111" s="948"/>
      <c r="DX111" s="948"/>
      <c r="DY111" s="948"/>
      <c r="DZ111" s="949"/>
    </row>
    <row r="112" spans="1:131" s="199" customFormat="1" ht="26.25" customHeight="1" x14ac:dyDescent="0.15">
      <c r="A112" s="979" t="s">
        <v>414</v>
      </c>
      <c r="B112" s="980"/>
      <c r="C112" s="977" t="s">
        <v>415</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85" t="s">
        <v>113</v>
      </c>
      <c r="AB112" s="986"/>
      <c r="AC112" s="986"/>
      <c r="AD112" s="986"/>
      <c r="AE112" s="987"/>
      <c r="AF112" s="988" t="s">
        <v>113</v>
      </c>
      <c r="AG112" s="986"/>
      <c r="AH112" s="986"/>
      <c r="AI112" s="986"/>
      <c r="AJ112" s="987"/>
      <c r="AK112" s="988" t="s">
        <v>113</v>
      </c>
      <c r="AL112" s="986"/>
      <c r="AM112" s="986"/>
      <c r="AN112" s="986"/>
      <c r="AO112" s="987"/>
      <c r="AP112" s="989" t="s">
        <v>113</v>
      </c>
      <c r="AQ112" s="990"/>
      <c r="AR112" s="990"/>
      <c r="AS112" s="990"/>
      <c r="AT112" s="991"/>
      <c r="AU112" s="930"/>
      <c r="AV112" s="931"/>
      <c r="AW112" s="931"/>
      <c r="AX112" s="931"/>
      <c r="AY112" s="931"/>
      <c r="AZ112" s="976" t="s">
        <v>416</v>
      </c>
      <c r="BA112" s="977"/>
      <c r="BB112" s="977"/>
      <c r="BC112" s="977"/>
      <c r="BD112" s="977"/>
      <c r="BE112" s="977"/>
      <c r="BF112" s="977"/>
      <c r="BG112" s="977"/>
      <c r="BH112" s="977"/>
      <c r="BI112" s="977"/>
      <c r="BJ112" s="977"/>
      <c r="BK112" s="977"/>
      <c r="BL112" s="977"/>
      <c r="BM112" s="977"/>
      <c r="BN112" s="977"/>
      <c r="BO112" s="977"/>
      <c r="BP112" s="978"/>
      <c r="BQ112" s="946">
        <v>3312896</v>
      </c>
      <c r="BR112" s="947"/>
      <c r="BS112" s="947"/>
      <c r="BT112" s="947"/>
      <c r="BU112" s="947"/>
      <c r="BV112" s="947">
        <v>3112468</v>
      </c>
      <c r="BW112" s="947"/>
      <c r="BX112" s="947"/>
      <c r="BY112" s="947"/>
      <c r="BZ112" s="947"/>
      <c r="CA112" s="947">
        <v>2920229</v>
      </c>
      <c r="CB112" s="947"/>
      <c r="CC112" s="947"/>
      <c r="CD112" s="947"/>
      <c r="CE112" s="947"/>
      <c r="CF112" s="941">
        <v>35.700000000000003</v>
      </c>
      <c r="CG112" s="942"/>
      <c r="CH112" s="942"/>
      <c r="CI112" s="942"/>
      <c r="CJ112" s="942"/>
      <c r="CK112" s="972"/>
      <c r="CL112" s="973"/>
      <c r="CM112" s="943" t="s">
        <v>417</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113</v>
      </c>
      <c r="DH112" s="947"/>
      <c r="DI112" s="947"/>
      <c r="DJ112" s="947"/>
      <c r="DK112" s="947"/>
      <c r="DL112" s="947" t="s">
        <v>113</v>
      </c>
      <c r="DM112" s="947"/>
      <c r="DN112" s="947"/>
      <c r="DO112" s="947"/>
      <c r="DP112" s="947"/>
      <c r="DQ112" s="947" t="s">
        <v>113</v>
      </c>
      <c r="DR112" s="947"/>
      <c r="DS112" s="947"/>
      <c r="DT112" s="947"/>
      <c r="DU112" s="947"/>
      <c r="DV112" s="948" t="s">
        <v>113</v>
      </c>
      <c r="DW112" s="948"/>
      <c r="DX112" s="948"/>
      <c r="DY112" s="948"/>
      <c r="DZ112" s="949"/>
    </row>
    <row r="113" spans="1:130" s="199" customFormat="1" ht="26.25" customHeight="1" x14ac:dyDescent="0.15">
      <c r="A113" s="981"/>
      <c r="B113" s="982"/>
      <c r="C113" s="977" t="s">
        <v>418</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60">
        <v>410370</v>
      </c>
      <c r="AB113" s="961"/>
      <c r="AC113" s="961"/>
      <c r="AD113" s="961"/>
      <c r="AE113" s="962"/>
      <c r="AF113" s="963">
        <v>410668</v>
      </c>
      <c r="AG113" s="961"/>
      <c r="AH113" s="961"/>
      <c r="AI113" s="961"/>
      <c r="AJ113" s="962"/>
      <c r="AK113" s="963">
        <v>416770</v>
      </c>
      <c r="AL113" s="961"/>
      <c r="AM113" s="961"/>
      <c r="AN113" s="961"/>
      <c r="AO113" s="962"/>
      <c r="AP113" s="964">
        <v>5.0999999999999996</v>
      </c>
      <c r="AQ113" s="965"/>
      <c r="AR113" s="965"/>
      <c r="AS113" s="965"/>
      <c r="AT113" s="966"/>
      <c r="AU113" s="930"/>
      <c r="AV113" s="931"/>
      <c r="AW113" s="931"/>
      <c r="AX113" s="931"/>
      <c r="AY113" s="931"/>
      <c r="AZ113" s="976" t="s">
        <v>419</v>
      </c>
      <c r="BA113" s="977"/>
      <c r="BB113" s="977"/>
      <c r="BC113" s="977"/>
      <c r="BD113" s="977"/>
      <c r="BE113" s="977"/>
      <c r="BF113" s="977"/>
      <c r="BG113" s="977"/>
      <c r="BH113" s="977"/>
      <c r="BI113" s="977"/>
      <c r="BJ113" s="977"/>
      <c r="BK113" s="977"/>
      <c r="BL113" s="977"/>
      <c r="BM113" s="977"/>
      <c r="BN113" s="977"/>
      <c r="BO113" s="977"/>
      <c r="BP113" s="978"/>
      <c r="BQ113" s="946">
        <v>1299898</v>
      </c>
      <c r="BR113" s="947"/>
      <c r="BS113" s="947"/>
      <c r="BT113" s="947"/>
      <c r="BU113" s="947"/>
      <c r="BV113" s="947">
        <v>1216172</v>
      </c>
      <c r="BW113" s="947"/>
      <c r="BX113" s="947"/>
      <c r="BY113" s="947"/>
      <c r="BZ113" s="947"/>
      <c r="CA113" s="947">
        <v>1067578</v>
      </c>
      <c r="CB113" s="947"/>
      <c r="CC113" s="947"/>
      <c r="CD113" s="947"/>
      <c r="CE113" s="947"/>
      <c r="CF113" s="941">
        <v>13</v>
      </c>
      <c r="CG113" s="942"/>
      <c r="CH113" s="942"/>
      <c r="CI113" s="942"/>
      <c r="CJ113" s="942"/>
      <c r="CK113" s="972"/>
      <c r="CL113" s="973"/>
      <c r="CM113" s="943" t="s">
        <v>420</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85">
        <v>132314</v>
      </c>
      <c r="DH113" s="986"/>
      <c r="DI113" s="986"/>
      <c r="DJ113" s="986"/>
      <c r="DK113" s="987"/>
      <c r="DL113" s="988">
        <v>105850</v>
      </c>
      <c r="DM113" s="986"/>
      <c r="DN113" s="986"/>
      <c r="DO113" s="986"/>
      <c r="DP113" s="987"/>
      <c r="DQ113" s="988">
        <v>79390</v>
      </c>
      <c r="DR113" s="986"/>
      <c r="DS113" s="986"/>
      <c r="DT113" s="986"/>
      <c r="DU113" s="987"/>
      <c r="DV113" s="989">
        <v>1</v>
      </c>
      <c r="DW113" s="990"/>
      <c r="DX113" s="990"/>
      <c r="DY113" s="990"/>
      <c r="DZ113" s="991"/>
    </row>
    <row r="114" spans="1:130" s="199" customFormat="1" ht="26.25" customHeight="1" x14ac:dyDescent="0.15">
      <c r="A114" s="981"/>
      <c r="B114" s="982"/>
      <c r="C114" s="977" t="s">
        <v>421</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85">
        <v>116887</v>
      </c>
      <c r="AB114" s="986"/>
      <c r="AC114" s="986"/>
      <c r="AD114" s="986"/>
      <c r="AE114" s="987"/>
      <c r="AF114" s="988">
        <v>159302</v>
      </c>
      <c r="AG114" s="986"/>
      <c r="AH114" s="986"/>
      <c r="AI114" s="986"/>
      <c r="AJ114" s="987"/>
      <c r="AK114" s="988">
        <v>165079</v>
      </c>
      <c r="AL114" s="986"/>
      <c r="AM114" s="986"/>
      <c r="AN114" s="986"/>
      <c r="AO114" s="987"/>
      <c r="AP114" s="989">
        <v>2</v>
      </c>
      <c r="AQ114" s="990"/>
      <c r="AR114" s="990"/>
      <c r="AS114" s="990"/>
      <c r="AT114" s="991"/>
      <c r="AU114" s="930"/>
      <c r="AV114" s="931"/>
      <c r="AW114" s="931"/>
      <c r="AX114" s="931"/>
      <c r="AY114" s="931"/>
      <c r="AZ114" s="976" t="s">
        <v>422</v>
      </c>
      <c r="BA114" s="977"/>
      <c r="BB114" s="977"/>
      <c r="BC114" s="977"/>
      <c r="BD114" s="977"/>
      <c r="BE114" s="977"/>
      <c r="BF114" s="977"/>
      <c r="BG114" s="977"/>
      <c r="BH114" s="977"/>
      <c r="BI114" s="977"/>
      <c r="BJ114" s="977"/>
      <c r="BK114" s="977"/>
      <c r="BL114" s="977"/>
      <c r="BM114" s="977"/>
      <c r="BN114" s="977"/>
      <c r="BO114" s="977"/>
      <c r="BP114" s="978"/>
      <c r="BQ114" s="946">
        <v>1827704</v>
      </c>
      <c r="BR114" s="947"/>
      <c r="BS114" s="947"/>
      <c r="BT114" s="947"/>
      <c r="BU114" s="947"/>
      <c r="BV114" s="947">
        <v>1700255</v>
      </c>
      <c r="BW114" s="947"/>
      <c r="BX114" s="947"/>
      <c r="BY114" s="947"/>
      <c r="BZ114" s="947"/>
      <c r="CA114" s="947">
        <v>1636498</v>
      </c>
      <c r="CB114" s="947"/>
      <c r="CC114" s="947"/>
      <c r="CD114" s="947"/>
      <c r="CE114" s="947"/>
      <c r="CF114" s="941">
        <v>20</v>
      </c>
      <c r="CG114" s="942"/>
      <c r="CH114" s="942"/>
      <c r="CI114" s="942"/>
      <c r="CJ114" s="942"/>
      <c r="CK114" s="972"/>
      <c r="CL114" s="973"/>
      <c r="CM114" s="943" t="s">
        <v>423</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85">
        <v>7449</v>
      </c>
      <c r="DH114" s="986"/>
      <c r="DI114" s="986"/>
      <c r="DJ114" s="986"/>
      <c r="DK114" s="987"/>
      <c r="DL114" s="988">
        <v>1863</v>
      </c>
      <c r="DM114" s="986"/>
      <c r="DN114" s="986"/>
      <c r="DO114" s="986"/>
      <c r="DP114" s="987"/>
      <c r="DQ114" s="988" t="s">
        <v>113</v>
      </c>
      <c r="DR114" s="986"/>
      <c r="DS114" s="986"/>
      <c r="DT114" s="986"/>
      <c r="DU114" s="987"/>
      <c r="DV114" s="989" t="s">
        <v>113</v>
      </c>
      <c r="DW114" s="990"/>
      <c r="DX114" s="990"/>
      <c r="DY114" s="990"/>
      <c r="DZ114" s="991"/>
    </row>
    <row r="115" spans="1:130" s="199" customFormat="1" ht="26.25" customHeight="1" x14ac:dyDescent="0.15">
      <c r="A115" s="981"/>
      <c r="B115" s="982"/>
      <c r="C115" s="977" t="s">
        <v>424</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60">
        <v>78177</v>
      </c>
      <c r="AB115" s="961"/>
      <c r="AC115" s="961"/>
      <c r="AD115" s="961"/>
      <c r="AE115" s="962"/>
      <c r="AF115" s="963">
        <v>73105</v>
      </c>
      <c r="AG115" s="961"/>
      <c r="AH115" s="961"/>
      <c r="AI115" s="961"/>
      <c r="AJ115" s="962"/>
      <c r="AK115" s="963">
        <v>64417</v>
      </c>
      <c r="AL115" s="961"/>
      <c r="AM115" s="961"/>
      <c r="AN115" s="961"/>
      <c r="AO115" s="962"/>
      <c r="AP115" s="964">
        <v>0.8</v>
      </c>
      <c r="AQ115" s="965"/>
      <c r="AR115" s="965"/>
      <c r="AS115" s="965"/>
      <c r="AT115" s="966"/>
      <c r="AU115" s="930"/>
      <c r="AV115" s="931"/>
      <c r="AW115" s="931"/>
      <c r="AX115" s="931"/>
      <c r="AY115" s="931"/>
      <c r="AZ115" s="976" t="s">
        <v>425</v>
      </c>
      <c r="BA115" s="977"/>
      <c r="BB115" s="977"/>
      <c r="BC115" s="977"/>
      <c r="BD115" s="977"/>
      <c r="BE115" s="977"/>
      <c r="BF115" s="977"/>
      <c r="BG115" s="977"/>
      <c r="BH115" s="977"/>
      <c r="BI115" s="977"/>
      <c r="BJ115" s="977"/>
      <c r="BK115" s="977"/>
      <c r="BL115" s="977"/>
      <c r="BM115" s="977"/>
      <c r="BN115" s="977"/>
      <c r="BO115" s="977"/>
      <c r="BP115" s="978"/>
      <c r="BQ115" s="946" t="s">
        <v>113</v>
      </c>
      <c r="BR115" s="947"/>
      <c r="BS115" s="947"/>
      <c r="BT115" s="947"/>
      <c r="BU115" s="947"/>
      <c r="BV115" s="947" t="s">
        <v>113</v>
      </c>
      <c r="BW115" s="947"/>
      <c r="BX115" s="947"/>
      <c r="BY115" s="947"/>
      <c r="BZ115" s="947"/>
      <c r="CA115" s="947" t="s">
        <v>113</v>
      </c>
      <c r="CB115" s="947"/>
      <c r="CC115" s="947"/>
      <c r="CD115" s="947"/>
      <c r="CE115" s="947"/>
      <c r="CF115" s="941" t="s">
        <v>113</v>
      </c>
      <c r="CG115" s="942"/>
      <c r="CH115" s="942"/>
      <c r="CI115" s="942"/>
      <c r="CJ115" s="942"/>
      <c r="CK115" s="972"/>
      <c r="CL115" s="973"/>
      <c r="CM115" s="976" t="s">
        <v>426</v>
      </c>
      <c r="CN115" s="997"/>
      <c r="CO115" s="997"/>
      <c r="CP115" s="997"/>
      <c r="CQ115" s="997"/>
      <c r="CR115" s="997"/>
      <c r="CS115" s="997"/>
      <c r="CT115" s="997"/>
      <c r="CU115" s="997"/>
      <c r="CV115" s="997"/>
      <c r="CW115" s="997"/>
      <c r="CX115" s="997"/>
      <c r="CY115" s="997"/>
      <c r="CZ115" s="997"/>
      <c r="DA115" s="997"/>
      <c r="DB115" s="997"/>
      <c r="DC115" s="997"/>
      <c r="DD115" s="997"/>
      <c r="DE115" s="997"/>
      <c r="DF115" s="978"/>
      <c r="DG115" s="985" t="s">
        <v>113</v>
      </c>
      <c r="DH115" s="986"/>
      <c r="DI115" s="986"/>
      <c r="DJ115" s="986"/>
      <c r="DK115" s="987"/>
      <c r="DL115" s="988" t="s">
        <v>113</v>
      </c>
      <c r="DM115" s="986"/>
      <c r="DN115" s="986"/>
      <c r="DO115" s="986"/>
      <c r="DP115" s="987"/>
      <c r="DQ115" s="988" t="s">
        <v>113</v>
      </c>
      <c r="DR115" s="986"/>
      <c r="DS115" s="986"/>
      <c r="DT115" s="986"/>
      <c r="DU115" s="987"/>
      <c r="DV115" s="989" t="s">
        <v>113</v>
      </c>
      <c r="DW115" s="990"/>
      <c r="DX115" s="990"/>
      <c r="DY115" s="990"/>
      <c r="DZ115" s="991"/>
    </row>
    <row r="116" spans="1:130" s="199" customFormat="1" ht="26.25" customHeight="1" x14ac:dyDescent="0.15">
      <c r="A116" s="983"/>
      <c r="B116" s="984"/>
      <c r="C116" s="992" t="s">
        <v>427</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v>305</v>
      </c>
      <c r="AB116" s="986"/>
      <c r="AC116" s="986"/>
      <c r="AD116" s="986"/>
      <c r="AE116" s="987"/>
      <c r="AF116" s="988">
        <v>621</v>
      </c>
      <c r="AG116" s="986"/>
      <c r="AH116" s="986"/>
      <c r="AI116" s="986"/>
      <c r="AJ116" s="987"/>
      <c r="AK116" s="988">
        <v>819</v>
      </c>
      <c r="AL116" s="986"/>
      <c r="AM116" s="986"/>
      <c r="AN116" s="986"/>
      <c r="AO116" s="987"/>
      <c r="AP116" s="989">
        <v>0</v>
      </c>
      <c r="AQ116" s="990"/>
      <c r="AR116" s="990"/>
      <c r="AS116" s="990"/>
      <c r="AT116" s="991"/>
      <c r="AU116" s="930"/>
      <c r="AV116" s="931"/>
      <c r="AW116" s="931"/>
      <c r="AX116" s="931"/>
      <c r="AY116" s="931"/>
      <c r="AZ116" s="994" t="s">
        <v>428</v>
      </c>
      <c r="BA116" s="995"/>
      <c r="BB116" s="995"/>
      <c r="BC116" s="995"/>
      <c r="BD116" s="995"/>
      <c r="BE116" s="995"/>
      <c r="BF116" s="995"/>
      <c r="BG116" s="995"/>
      <c r="BH116" s="995"/>
      <c r="BI116" s="995"/>
      <c r="BJ116" s="995"/>
      <c r="BK116" s="995"/>
      <c r="BL116" s="995"/>
      <c r="BM116" s="995"/>
      <c r="BN116" s="995"/>
      <c r="BO116" s="995"/>
      <c r="BP116" s="996"/>
      <c r="BQ116" s="946" t="s">
        <v>113</v>
      </c>
      <c r="BR116" s="947"/>
      <c r="BS116" s="947"/>
      <c r="BT116" s="947"/>
      <c r="BU116" s="947"/>
      <c r="BV116" s="947" t="s">
        <v>113</v>
      </c>
      <c r="BW116" s="947"/>
      <c r="BX116" s="947"/>
      <c r="BY116" s="947"/>
      <c r="BZ116" s="947"/>
      <c r="CA116" s="947" t="s">
        <v>113</v>
      </c>
      <c r="CB116" s="947"/>
      <c r="CC116" s="947"/>
      <c r="CD116" s="947"/>
      <c r="CE116" s="947"/>
      <c r="CF116" s="941" t="s">
        <v>113</v>
      </c>
      <c r="CG116" s="942"/>
      <c r="CH116" s="942"/>
      <c r="CI116" s="942"/>
      <c r="CJ116" s="942"/>
      <c r="CK116" s="972"/>
      <c r="CL116" s="973"/>
      <c r="CM116" s="943" t="s">
        <v>429</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85" t="s">
        <v>113</v>
      </c>
      <c r="DH116" s="986"/>
      <c r="DI116" s="986"/>
      <c r="DJ116" s="986"/>
      <c r="DK116" s="987"/>
      <c r="DL116" s="988" t="s">
        <v>113</v>
      </c>
      <c r="DM116" s="986"/>
      <c r="DN116" s="986"/>
      <c r="DO116" s="986"/>
      <c r="DP116" s="987"/>
      <c r="DQ116" s="988" t="s">
        <v>113</v>
      </c>
      <c r="DR116" s="986"/>
      <c r="DS116" s="986"/>
      <c r="DT116" s="986"/>
      <c r="DU116" s="987"/>
      <c r="DV116" s="989" t="s">
        <v>113</v>
      </c>
      <c r="DW116" s="990"/>
      <c r="DX116" s="990"/>
      <c r="DY116" s="990"/>
      <c r="DZ116" s="991"/>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2" t="s">
        <v>430</v>
      </c>
      <c r="Z117" s="916"/>
      <c r="AA117" s="1003">
        <v>2451038</v>
      </c>
      <c r="AB117" s="1004"/>
      <c r="AC117" s="1004"/>
      <c r="AD117" s="1004"/>
      <c r="AE117" s="1005"/>
      <c r="AF117" s="1006">
        <v>2414910</v>
      </c>
      <c r="AG117" s="1004"/>
      <c r="AH117" s="1004"/>
      <c r="AI117" s="1004"/>
      <c r="AJ117" s="1005"/>
      <c r="AK117" s="1006">
        <v>2376120</v>
      </c>
      <c r="AL117" s="1004"/>
      <c r="AM117" s="1004"/>
      <c r="AN117" s="1004"/>
      <c r="AO117" s="1005"/>
      <c r="AP117" s="1007"/>
      <c r="AQ117" s="1008"/>
      <c r="AR117" s="1008"/>
      <c r="AS117" s="1008"/>
      <c r="AT117" s="1009"/>
      <c r="AU117" s="930"/>
      <c r="AV117" s="931"/>
      <c r="AW117" s="931"/>
      <c r="AX117" s="931"/>
      <c r="AY117" s="931"/>
      <c r="AZ117" s="994" t="s">
        <v>431</v>
      </c>
      <c r="BA117" s="995"/>
      <c r="BB117" s="995"/>
      <c r="BC117" s="995"/>
      <c r="BD117" s="995"/>
      <c r="BE117" s="995"/>
      <c r="BF117" s="995"/>
      <c r="BG117" s="995"/>
      <c r="BH117" s="995"/>
      <c r="BI117" s="995"/>
      <c r="BJ117" s="995"/>
      <c r="BK117" s="995"/>
      <c r="BL117" s="995"/>
      <c r="BM117" s="995"/>
      <c r="BN117" s="995"/>
      <c r="BO117" s="995"/>
      <c r="BP117" s="996"/>
      <c r="BQ117" s="946" t="s">
        <v>113</v>
      </c>
      <c r="BR117" s="947"/>
      <c r="BS117" s="947"/>
      <c r="BT117" s="947"/>
      <c r="BU117" s="947"/>
      <c r="BV117" s="947" t="s">
        <v>113</v>
      </c>
      <c r="BW117" s="947"/>
      <c r="BX117" s="947"/>
      <c r="BY117" s="947"/>
      <c r="BZ117" s="947"/>
      <c r="CA117" s="947" t="s">
        <v>113</v>
      </c>
      <c r="CB117" s="947"/>
      <c r="CC117" s="947"/>
      <c r="CD117" s="947"/>
      <c r="CE117" s="947"/>
      <c r="CF117" s="941" t="s">
        <v>113</v>
      </c>
      <c r="CG117" s="942"/>
      <c r="CH117" s="942"/>
      <c r="CI117" s="942"/>
      <c r="CJ117" s="942"/>
      <c r="CK117" s="972"/>
      <c r="CL117" s="973"/>
      <c r="CM117" s="943" t="s">
        <v>432</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85" t="s">
        <v>113</v>
      </c>
      <c r="DH117" s="986"/>
      <c r="DI117" s="986"/>
      <c r="DJ117" s="986"/>
      <c r="DK117" s="987"/>
      <c r="DL117" s="988" t="s">
        <v>113</v>
      </c>
      <c r="DM117" s="986"/>
      <c r="DN117" s="986"/>
      <c r="DO117" s="986"/>
      <c r="DP117" s="987"/>
      <c r="DQ117" s="988" t="s">
        <v>113</v>
      </c>
      <c r="DR117" s="986"/>
      <c r="DS117" s="986"/>
      <c r="DT117" s="986"/>
      <c r="DU117" s="987"/>
      <c r="DV117" s="989" t="s">
        <v>113</v>
      </c>
      <c r="DW117" s="990"/>
      <c r="DX117" s="990"/>
      <c r="DY117" s="990"/>
      <c r="DZ117" s="991"/>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289</v>
      </c>
      <c r="AG118" s="915"/>
      <c r="AH118" s="915"/>
      <c r="AI118" s="915"/>
      <c r="AJ118" s="916"/>
      <c r="AK118" s="914" t="s">
        <v>288</v>
      </c>
      <c r="AL118" s="915"/>
      <c r="AM118" s="915"/>
      <c r="AN118" s="915"/>
      <c r="AO118" s="916"/>
      <c r="AP118" s="998" t="s">
        <v>405</v>
      </c>
      <c r="AQ118" s="999"/>
      <c r="AR118" s="999"/>
      <c r="AS118" s="999"/>
      <c r="AT118" s="1000"/>
      <c r="AU118" s="930"/>
      <c r="AV118" s="931"/>
      <c r="AW118" s="931"/>
      <c r="AX118" s="931"/>
      <c r="AY118" s="931"/>
      <c r="AZ118" s="1001" t="s">
        <v>433</v>
      </c>
      <c r="BA118" s="992"/>
      <c r="BB118" s="992"/>
      <c r="BC118" s="992"/>
      <c r="BD118" s="992"/>
      <c r="BE118" s="992"/>
      <c r="BF118" s="992"/>
      <c r="BG118" s="992"/>
      <c r="BH118" s="992"/>
      <c r="BI118" s="992"/>
      <c r="BJ118" s="992"/>
      <c r="BK118" s="992"/>
      <c r="BL118" s="992"/>
      <c r="BM118" s="992"/>
      <c r="BN118" s="992"/>
      <c r="BO118" s="992"/>
      <c r="BP118" s="993"/>
      <c r="BQ118" s="1024" t="s">
        <v>113</v>
      </c>
      <c r="BR118" s="1025"/>
      <c r="BS118" s="1025"/>
      <c r="BT118" s="1025"/>
      <c r="BU118" s="1025"/>
      <c r="BV118" s="1025" t="s">
        <v>113</v>
      </c>
      <c r="BW118" s="1025"/>
      <c r="BX118" s="1025"/>
      <c r="BY118" s="1025"/>
      <c r="BZ118" s="1025"/>
      <c r="CA118" s="1025" t="s">
        <v>113</v>
      </c>
      <c r="CB118" s="1025"/>
      <c r="CC118" s="1025"/>
      <c r="CD118" s="1025"/>
      <c r="CE118" s="1025"/>
      <c r="CF118" s="941" t="s">
        <v>113</v>
      </c>
      <c r="CG118" s="942"/>
      <c r="CH118" s="942"/>
      <c r="CI118" s="942"/>
      <c r="CJ118" s="942"/>
      <c r="CK118" s="972"/>
      <c r="CL118" s="973"/>
      <c r="CM118" s="943" t="s">
        <v>434</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85" t="s">
        <v>113</v>
      </c>
      <c r="DH118" s="986"/>
      <c r="DI118" s="986"/>
      <c r="DJ118" s="986"/>
      <c r="DK118" s="987"/>
      <c r="DL118" s="988" t="s">
        <v>113</v>
      </c>
      <c r="DM118" s="986"/>
      <c r="DN118" s="986"/>
      <c r="DO118" s="986"/>
      <c r="DP118" s="987"/>
      <c r="DQ118" s="988" t="s">
        <v>113</v>
      </c>
      <c r="DR118" s="986"/>
      <c r="DS118" s="986"/>
      <c r="DT118" s="986"/>
      <c r="DU118" s="987"/>
      <c r="DV118" s="989" t="s">
        <v>113</v>
      </c>
      <c r="DW118" s="990"/>
      <c r="DX118" s="990"/>
      <c r="DY118" s="990"/>
      <c r="DZ118" s="991"/>
    </row>
    <row r="119" spans="1:130" s="199" customFormat="1" ht="26.25" customHeight="1" x14ac:dyDescent="0.15">
      <c r="A119" s="1085" t="s">
        <v>409</v>
      </c>
      <c r="B119" s="971"/>
      <c r="C119" s="950" t="s">
        <v>410</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2" t="s">
        <v>435</v>
      </c>
      <c r="BP119" s="1033"/>
      <c r="BQ119" s="1024">
        <v>21791943</v>
      </c>
      <c r="BR119" s="1025"/>
      <c r="BS119" s="1025"/>
      <c r="BT119" s="1025"/>
      <c r="BU119" s="1025"/>
      <c r="BV119" s="1025">
        <v>21614427</v>
      </c>
      <c r="BW119" s="1025"/>
      <c r="BX119" s="1025"/>
      <c r="BY119" s="1025"/>
      <c r="BZ119" s="1025"/>
      <c r="CA119" s="1025">
        <v>21523178</v>
      </c>
      <c r="CB119" s="1025"/>
      <c r="CC119" s="1025"/>
      <c r="CD119" s="1025"/>
      <c r="CE119" s="1025"/>
      <c r="CF119" s="1026"/>
      <c r="CG119" s="1027"/>
      <c r="CH119" s="1027"/>
      <c r="CI119" s="1027"/>
      <c r="CJ119" s="1028"/>
      <c r="CK119" s="974"/>
      <c r="CL119" s="975"/>
      <c r="CM119" s="1029" t="s">
        <v>436</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32" t="s">
        <v>113</v>
      </c>
      <c r="DH119" s="1011"/>
      <c r="DI119" s="1011"/>
      <c r="DJ119" s="1011"/>
      <c r="DK119" s="1012"/>
      <c r="DL119" s="1010" t="s">
        <v>113</v>
      </c>
      <c r="DM119" s="1011"/>
      <c r="DN119" s="1011"/>
      <c r="DO119" s="1011"/>
      <c r="DP119" s="1012"/>
      <c r="DQ119" s="1010" t="s">
        <v>113</v>
      </c>
      <c r="DR119" s="1011"/>
      <c r="DS119" s="1011"/>
      <c r="DT119" s="1011"/>
      <c r="DU119" s="1012"/>
      <c r="DV119" s="1013" t="s">
        <v>113</v>
      </c>
      <c r="DW119" s="1014"/>
      <c r="DX119" s="1014"/>
      <c r="DY119" s="1014"/>
      <c r="DZ119" s="1015"/>
    </row>
    <row r="120" spans="1:130" s="199" customFormat="1" ht="26.25" customHeight="1" x14ac:dyDescent="0.15">
      <c r="A120" s="1086"/>
      <c r="B120" s="973"/>
      <c r="C120" s="943" t="s">
        <v>413</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85" t="s">
        <v>113</v>
      </c>
      <c r="AB120" s="986"/>
      <c r="AC120" s="986"/>
      <c r="AD120" s="986"/>
      <c r="AE120" s="987"/>
      <c r="AF120" s="988" t="s">
        <v>113</v>
      </c>
      <c r="AG120" s="986"/>
      <c r="AH120" s="986"/>
      <c r="AI120" s="986"/>
      <c r="AJ120" s="987"/>
      <c r="AK120" s="988" t="s">
        <v>113</v>
      </c>
      <c r="AL120" s="986"/>
      <c r="AM120" s="986"/>
      <c r="AN120" s="986"/>
      <c r="AO120" s="987"/>
      <c r="AP120" s="989" t="s">
        <v>113</v>
      </c>
      <c r="AQ120" s="990"/>
      <c r="AR120" s="990"/>
      <c r="AS120" s="990"/>
      <c r="AT120" s="991"/>
      <c r="AU120" s="1016" t="s">
        <v>437</v>
      </c>
      <c r="AV120" s="1017"/>
      <c r="AW120" s="1017"/>
      <c r="AX120" s="1017"/>
      <c r="AY120" s="1018"/>
      <c r="AZ120" s="967" t="s">
        <v>438</v>
      </c>
      <c r="BA120" s="919"/>
      <c r="BB120" s="919"/>
      <c r="BC120" s="919"/>
      <c r="BD120" s="919"/>
      <c r="BE120" s="919"/>
      <c r="BF120" s="919"/>
      <c r="BG120" s="919"/>
      <c r="BH120" s="919"/>
      <c r="BI120" s="919"/>
      <c r="BJ120" s="919"/>
      <c r="BK120" s="919"/>
      <c r="BL120" s="919"/>
      <c r="BM120" s="919"/>
      <c r="BN120" s="919"/>
      <c r="BO120" s="919"/>
      <c r="BP120" s="920"/>
      <c r="BQ120" s="953">
        <v>4597199</v>
      </c>
      <c r="BR120" s="954"/>
      <c r="BS120" s="954"/>
      <c r="BT120" s="954"/>
      <c r="BU120" s="954"/>
      <c r="BV120" s="954">
        <v>4838526</v>
      </c>
      <c r="BW120" s="954"/>
      <c r="BX120" s="954"/>
      <c r="BY120" s="954"/>
      <c r="BZ120" s="954"/>
      <c r="CA120" s="954">
        <v>4926698</v>
      </c>
      <c r="CB120" s="954"/>
      <c r="CC120" s="954"/>
      <c r="CD120" s="954"/>
      <c r="CE120" s="954"/>
      <c r="CF120" s="968">
        <v>60.2</v>
      </c>
      <c r="CG120" s="969"/>
      <c r="CH120" s="969"/>
      <c r="CI120" s="969"/>
      <c r="CJ120" s="969"/>
      <c r="CK120" s="1034" t="s">
        <v>439</v>
      </c>
      <c r="CL120" s="1035"/>
      <c r="CM120" s="1035"/>
      <c r="CN120" s="1035"/>
      <c r="CO120" s="1036"/>
      <c r="CP120" s="1042" t="s">
        <v>388</v>
      </c>
      <c r="CQ120" s="1043"/>
      <c r="CR120" s="1043"/>
      <c r="CS120" s="1043"/>
      <c r="CT120" s="1043"/>
      <c r="CU120" s="1043"/>
      <c r="CV120" s="1043"/>
      <c r="CW120" s="1043"/>
      <c r="CX120" s="1043"/>
      <c r="CY120" s="1043"/>
      <c r="CZ120" s="1043"/>
      <c r="DA120" s="1043"/>
      <c r="DB120" s="1043"/>
      <c r="DC120" s="1043"/>
      <c r="DD120" s="1043"/>
      <c r="DE120" s="1043"/>
      <c r="DF120" s="1044"/>
      <c r="DG120" s="953">
        <v>1642445</v>
      </c>
      <c r="DH120" s="954"/>
      <c r="DI120" s="954"/>
      <c r="DJ120" s="954"/>
      <c r="DK120" s="954"/>
      <c r="DL120" s="954">
        <v>1544577</v>
      </c>
      <c r="DM120" s="954"/>
      <c r="DN120" s="954"/>
      <c r="DO120" s="954"/>
      <c r="DP120" s="954"/>
      <c r="DQ120" s="954">
        <v>1458873</v>
      </c>
      <c r="DR120" s="954"/>
      <c r="DS120" s="954"/>
      <c r="DT120" s="954"/>
      <c r="DU120" s="954"/>
      <c r="DV120" s="955">
        <v>17.8</v>
      </c>
      <c r="DW120" s="955"/>
      <c r="DX120" s="955"/>
      <c r="DY120" s="955"/>
      <c r="DZ120" s="956"/>
    </row>
    <row r="121" spans="1:130" s="199" customFormat="1" ht="26.25" customHeight="1" x14ac:dyDescent="0.15">
      <c r="A121" s="1086"/>
      <c r="B121" s="973"/>
      <c r="C121" s="994" t="s">
        <v>440</v>
      </c>
      <c r="D121" s="995"/>
      <c r="E121" s="995"/>
      <c r="F121" s="995"/>
      <c r="G121" s="995"/>
      <c r="H121" s="995"/>
      <c r="I121" s="995"/>
      <c r="J121" s="995"/>
      <c r="K121" s="995"/>
      <c r="L121" s="995"/>
      <c r="M121" s="995"/>
      <c r="N121" s="995"/>
      <c r="O121" s="995"/>
      <c r="P121" s="995"/>
      <c r="Q121" s="995"/>
      <c r="R121" s="995"/>
      <c r="S121" s="995"/>
      <c r="T121" s="995"/>
      <c r="U121" s="995"/>
      <c r="V121" s="995"/>
      <c r="W121" s="995"/>
      <c r="X121" s="995"/>
      <c r="Y121" s="995"/>
      <c r="Z121" s="996"/>
      <c r="AA121" s="985">
        <v>26463</v>
      </c>
      <c r="AB121" s="986"/>
      <c r="AC121" s="986"/>
      <c r="AD121" s="986"/>
      <c r="AE121" s="987"/>
      <c r="AF121" s="988">
        <v>26463</v>
      </c>
      <c r="AG121" s="986"/>
      <c r="AH121" s="986"/>
      <c r="AI121" s="986"/>
      <c r="AJ121" s="987"/>
      <c r="AK121" s="988">
        <v>26463</v>
      </c>
      <c r="AL121" s="986"/>
      <c r="AM121" s="986"/>
      <c r="AN121" s="986"/>
      <c r="AO121" s="987"/>
      <c r="AP121" s="989">
        <v>0.3</v>
      </c>
      <c r="AQ121" s="990"/>
      <c r="AR121" s="990"/>
      <c r="AS121" s="990"/>
      <c r="AT121" s="991"/>
      <c r="AU121" s="1019"/>
      <c r="AV121" s="1020"/>
      <c r="AW121" s="1020"/>
      <c r="AX121" s="1020"/>
      <c r="AY121" s="1021"/>
      <c r="AZ121" s="976" t="s">
        <v>441</v>
      </c>
      <c r="BA121" s="977"/>
      <c r="BB121" s="977"/>
      <c r="BC121" s="977"/>
      <c r="BD121" s="977"/>
      <c r="BE121" s="977"/>
      <c r="BF121" s="977"/>
      <c r="BG121" s="977"/>
      <c r="BH121" s="977"/>
      <c r="BI121" s="977"/>
      <c r="BJ121" s="977"/>
      <c r="BK121" s="977"/>
      <c r="BL121" s="977"/>
      <c r="BM121" s="977"/>
      <c r="BN121" s="977"/>
      <c r="BO121" s="977"/>
      <c r="BP121" s="978"/>
      <c r="BQ121" s="946">
        <v>493138</v>
      </c>
      <c r="BR121" s="947"/>
      <c r="BS121" s="947"/>
      <c r="BT121" s="947"/>
      <c r="BU121" s="947"/>
      <c r="BV121" s="947">
        <v>372332</v>
      </c>
      <c r="BW121" s="947"/>
      <c r="BX121" s="947"/>
      <c r="BY121" s="947"/>
      <c r="BZ121" s="947"/>
      <c r="CA121" s="947">
        <v>364530</v>
      </c>
      <c r="CB121" s="947"/>
      <c r="CC121" s="947"/>
      <c r="CD121" s="947"/>
      <c r="CE121" s="947"/>
      <c r="CF121" s="941">
        <v>4.5</v>
      </c>
      <c r="CG121" s="942"/>
      <c r="CH121" s="942"/>
      <c r="CI121" s="942"/>
      <c r="CJ121" s="942"/>
      <c r="CK121" s="1037"/>
      <c r="CL121" s="1038"/>
      <c r="CM121" s="1038"/>
      <c r="CN121" s="1038"/>
      <c r="CO121" s="1039"/>
      <c r="CP121" s="1047" t="s">
        <v>387</v>
      </c>
      <c r="CQ121" s="1048"/>
      <c r="CR121" s="1048"/>
      <c r="CS121" s="1048"/>
      <c r="CT121" s="1048"/>
      <c r="CU121" s="1048"/>
      <c r="CV121" s="1048"/>
      <c r="CW121" s="1048"/>
      <c r="CX121" s="1048"/>
      <c r="CY121" s="1048"/>
      <c r="CZ121" s="1048"/>
      <c r="DA121" s="1048"/>
      <c r="DB121" s="1048"/>
      <c r="DC121" s="1048"/>
      <c r="DD121" s="1048"/>
      <c r="DE121" s="1048"/>
      <c r="DF121" s="1049"/>
      <c r="DG121" s="946">
        <v>1390074</v>
      </c>
      <c r="DH121" s="947"/>
      <c r="DI121" s="947"/>
      <c r="DJ121" s="947"/>
      <c r="DK121" s="947"/>
      <c r="DL121" s="947">
        <v>1265132</v>
      </c>
      <c r="DM121" s="947"/>
      <c r="DN121" s="947"/>
      <c r="DO121" s="947"/>
      <c r="DP121" s="947"/>
      <c r="DQ121" s="947">
        <v>1138591</v>
      </c>
      <c r="DR121" s="947"/>
      <c r="DS121" s="947"/>
      <c r="DT121" s="947"/>
      <c r="DU121" s="947"/>
      <c r="DV121" s="948">
        <v>13.9</v>
      </c>
      <c r="DW121" s="948"/>
      <c r="DX121" s="948"/>
      <c r="DY121" s="948"/>
      <c r="DZ121" s="949"/>
    </row>
    <row r="122" spans="1:130" s="199" customFormat="1" ht="26.25" customHeight="1" x14ac:dyDescent="0.15">
      <c r="A122" s="1086"/>
      <c r="B122" s="973"/>
      <c r="C122" s="943" t="s">
        <v>423</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85">
        <v>4977</v>
      </c>
      <c r="AB122" s="986"/>
      <c r="AC122" s="986"/>
      <c r="AD122" s="986"/>
      <c r="AE122" s="987"/>
      <c r="AF122" s="988">
        <v>4966</v>
      </c>
      <c r="AG122" s="986"/>
      <c r="AH122" s="986"/>
      <c r="AI122" s="986"/>
      <c r="AJ122" s="987"/>
      <c r="AK122" s="988">
        <v>1646</v>
      </c>
      <c r="AL122" s="986"/>
      <c r="AM122" s="986"/>
      <c r="AN122" s="986"/>
      <c r="AO122" s="987"/>
      <c r="AP122" s="989">
        <v>0</v>
      </c>
      <c r="AQ122" s="990"/>
      <c r="AR122" s="990"/>
      <c r="AS122" s="990"/>
      <c r="AT122" s="991"/>
      <c r="AU122" s="1019"/>
      <c r="AV122" s="1020"/>
      <c r="AW122" s="1020"/>
      <c r="AX122" s="1020"/>
      <c r="AY122" s="1021"/>
      <c r="AZ122" s="1001" t="s">
        <v>442</v>
      </c>
      <c r="BA122" s="992"/>
      <c r="BB122" s="992"/>
      <c r="BC122" s="992"/>
      <c r="BD122" s="992"/>
      <c r="BE122" s="992"/>
      <c r="BF122" s="992"/>
      <c r="BG122" s="992"/>
      <c r="BH122" s="992"/>
      <c r="BI122" s="992"/>
      <c r="BJ122" s="992"/>
      <c r="BK122" s="992"/>
      <c r="BL122" s="992"/>
      <c r="BM122" s="992"/>
      <c r="BN122" s="992"/>
      <c r="BO122" s="992"/>
      <c r="BP122" s="993"/>
      <c r="BQ122" s="1024">
        <v>11972925</v>
      </c>
      <c r="BR122" s="1025"/>
      <c r="BS122" s="1025"/>
      <c r="BT122" s="1025"/>
      <c r="BU122" s="1025"/>
      <c r="BV122" s="1025">
        <v>11864001</v>
      </c>
      <c r="BW122" s="1025"/>
      <c r="BX122" s="1025"/>
      <c r="BY122" s="1025"/>
      <c r="BZ122" s="1025"/>
      <c r="CA122" s="1025">
        <v>11963606</v>
      </c>
      <c r="CB122" s="1025"/>
      <c r="CC122" s="1025"/>
      <c r="CD122" s="1025"/>
      <c r="CE122" s="1025"/>
      <c r="CF122" s="1045">
        <v>146.19999999999999</v>
      </c>
      <c r="CG122" s="1046"/>
      <c r="CH122" s="1046"/>
      <c r="CI122" s="1046"/>
      <c r="CJ122" s="1046"/>
      <c r="CK122" s="1037"/>
      <c r="CL122" s="1038"/>
      <c r="CM122" s="1038"/>
      <c r="CN122" s="1038"/>
      <c r="CO122" s="1039"/>
      <c r="CP122" s="1047" t="s">
        <v>384</v>
      </c>
      <c r="CQ122" s="1048"/>
      <c r="CR122" s="1048"/>
      <c r="CS122" s="1048"/>
      <c r="CT122" s="1048"/>
      <c r="CU122" s="1048"/>
      <c r="CV122" s="1048"/>
      <c r="CW122" s="1048"/>
      <c r="CX122" s="1048"/>
      <c r="CY122" s="1048"/>
      <c r="CZ122" s="1048"/>
      <c r="DA122" s="1048"/>
      <c r="DB122" s="1048"/>
      <c r="DC122" s="1048"/>
      <c r="DD122" s="1048"/>
      <c r="DE122" s="1048"/>
      <c r="DF122" s="1049"/>
      <c r="DG122" s="946">
        <v>280377</v>
      </c>
      <c r="DH122" s="947"/>
      <c r="DI122" s="947"/>
      <c r="DJ122" s="947"/>
      <c r="DK122" s="947"/>
      <c r="DL122" s="947">
        <v>302759</v>
      </c>
      <c r="DM122" s="947"/>
      <c r="DN122" s="947"/>
      <c r="DO122" s="947"/>
      <c r="DP122" s="947"/>
      <c r="DQ122" s="947">
        <v>322765</v>
      </c>
      <c r="DR122" s="947"/>
      <c r="DS122" s="947"/>
      <c r="DT122" s="947"/>
      <c r="DU122" s="947"/>
      <c r="DV122" s="948">
        <v>3.9</v>
      </c>
      <c r="DW122" s="948"/>
      <c r="DX122" s="948"/>
      <c r="DY122" s="948"/>
      <c r="DZ122" s="949"/>
    </row>
    <row r="123" spans="1:130" s="199" customFormat="1" ht="26.25" customHeight="1" x14ac:dyDescent="0.15">
      <c r="A123" s="1086"/>
      <c r="B123" s="973"/>
      <c r="C123" s="943" t="s">
        <v>429</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85" t="s">
        <v>113</v>
      </c>
      <c r="AB123" s="986"/>
      <c r="AC123" s="986"/>
      <c r="AD123" s="986"/>
      <c r="AE123" s="987"/>
      <c r="AF123" s="988" t="s">
        <v>113</v>
      </c>
      <c r="AG123" s="986"/>
      <c r="AH123" s="986"/>
      <c r="AI123" s="986"/>
      <c r="AJ123" s="987"/>
      <c r="AK123" s="988" t="s">
        <v>113</v>
      </c>
      <c r="AL123" s="986"/>
      <c r="AM123" s="986"/>
      <c r="AN123" s="986"/>
      <c r="AO123" s="987"/>
      <c r="AP123" s="989" t="s">
        <v>113</v>
      </c>
      <c r="AQ123" s="990"/>
      <c r="AR123" s="990"/>
      <c r="AS123" s="990"/>
      <c r="AT123" s="991"/>
      <c r="AU123" s="1022"/>
      <c r="AV123" s="1023"/>
      <c r="AW123" s="1023"/>
      <c r="AX123" s="1023"/>
      <c r="AY123" s="1023"/>
      <c r="AZ123" s="230" t="s">
        <v>172</v>
      </c>
      <c r="BA123" s="230"/>
      <c r="BB123" s="230"/>
      <c r="BC123" s="230"/>
      <c r="BD123" s="230"/>
      <c r="BE123" s="230"/>
      <c r="BF123" s="230"/>
      <c r="BG123" s="230"/>
      <c r="BH123" s="230"/>
      <c r="BI123" s="230"/>
      <c r="BJ123" s="230"/>
      <c r="BK123" s="230"/>
      <c r="BL123" s="230"/>
      <c r="BM123" s="230"/>
      <c r="BN123" s="230"/>
      <c r="BO123" s="1002" t="s">
        <v>443</v>
      </c>
      <c r="BP123" s="1033"/>
      <c r="BQ123" s="1092">
        <v>17063262</v>
      </c>
      <c r="BR123" s="1093"/>
      <c r="BS123" s="1093"/>
      <c r="BT123" s="1093"/>
      <c r="BU123" s="1093"/>
      <c r="BV123" s="1093">
        <v>17074859</v>
      </c>
      <c r="BW123" s="1093"/>
      <c r="BX123" s="1093"/>
      <c r="BY123" s="1093"/>
      <c r="BZ123" s="1093"/>
      <c r="CA123" s="1093">
        <v>17254834</v>
      </c>
      <c r="CB123" s="1093"/>
      <c r="CC123" s="1093"/>
      <c r="CD123" s="1093"/>
      <c r="CE123" s="1093"/>
      <c r="CF123" s="1026"/>
      <c r="CG123" s="1027"/>
      <c r="CH123" s="1027"/>
      <c r="CI123" s="1027"/>
      <c r="CJ123" s="1028"/>
      <c r="CK123" s="1037"/>
      <c r="CL123" s="1038"/>
      <c r="CM123" s="1038"/>
      <c r="CN123" s="1038"/>
      <c r="CO123" s="1039"/>
      <c r="CP123" s="1047" t="s">
        <v>382</v>
      </c>
      <c r="CQ123" s="1048"/>
      <c r="CR123" s="1048"/>
      <c r="CS123" s="1048"/>
      <c r="CT123" s="1048"/>
      <c r="CU123" s="1048"/>
      <c r="CV123" s="1048"/>
      <c r="CW123" s="1048"/>
      <c r="CX123" s="1048"/>
      <c r="CY123" s="1048"/>
      <c r="CZ123" s="1048"/>
      <c r="DA123" s="1048"/>
      <c r="DB123" s="1048"/>
      <c r="DC123" s="1048"/>
      <c r="DD123" s="1048"/>
      <c r="DE123" s="1048"/>
      <c r="DF123" s="1049"/>
      <c r="DG123" s="985" t="s">
        <v>113</v>
      </c>
      <c r="DH123" s="986"/>
      <c r="DI123" s="986"/>
      <c r="DJ123" s="986"/>
      <c r="DK123" s="987"/>
      <c r="DL123" s="988" t="s">
        <v>113</v>
      </c>
      <c r="DM123" s="986"/>
      <c r="DN123" s="986"/>
      <c r="DO123" s="986"/>
      <c r="DP123" s="987"/>
      <c r="DQ123" s="988" t="s">
        <v>113</v>
      </c>
      <c r="DR123" s="986"/>
      <c r="DS123" s="986"/>
      <c r="DT123" s="986"/>
      <c r="DU123" s="987"/>
      <c r="DV123" s="989" t="s">
        <v>113</v>
      </c>
      <c r="DW123" s="990"/>
      <c r="DX123" s="990"/>
      <c r="DY123" s="990"/>
      <c r="DZ123" s="991"/>
    </row>
    <row r="124" spans="1:130" s="199" customFormat="1" ht="26.25" customHeight="1" thickBot="1" x14ac:dyDescent="0.2">
      <c r="A124" s="1086"/>
      <c r="B124" s="973"/>
      <c r="C124" s="943" t="s">
        <v>432</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85" t="s">
        <v>113</v>
      </c>
      <c r="AB124" s="986"/>
      <c r="AC124" s="986"/>
      <c r="AD124" s="986"/>
      <c r="AE124" s="987"/>
      <c r="AF124" s="988" t="s">
        <v>113</v>
      </c>
      <c r="AG124" s="986"/>
      <c r="AH124" s="986"/>
      <c r="AI124" s="986"/>
      <c r="AJ124" s="987"/>
      <c r="AK124" s="988" t="s">
        <v>113</v>
      </c>
      <c r="AL124" s="986"/>
      <c r="AM124" s="986"/>
      <c r="AN124" s="986"/>
      <c r="AO124" s="987"/>
      <c r="AP124" s="989" t="s">
        <v>113</v>
      </c>
      <c r="AQ124" s="990"/>
      <c r="AR124" s="990"/>
      <c r="AS124" s="990"/>
      <c r="AT124" s="991"/>
      <c r="AU124" s="1088" t="s">
        <v>444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57.6</v>
      </c>
      <c r="BR124" s="1055"/>
      <c r="BS124" s="1055"/>
      <c r="BT124" s="1055"/>
      <c r="BU124" s="1055"/>
      <c r="BV124" s="1055">
        <v>53.5</v>
      </c>
      <c r="BW124" s="1055"/>
      <c r="BX124" s="1055"/>
      <c r="BY124" s="1055"/>
      <c r="BZ124" s="1055"/>
      <c r="CA124" s="1055">
        <v>52.1</v>
      </c>
      <c r="CB124" s="1055"/>
      <c r="CC124" s="1055"/>
      <c r="CD124" s="1055"/>
      <c r="CE124" s="1055"/>
      <c r="CF124" s="1056"/>
      <c r="CG124" s="1057"/>
      <c r="CH124" s="1057"/>
      <c r="CI124" s="1057"/>
      <c r="CJ124" s="1058"/>
      <c r="CK124" s="1040"/>
      <c r="CL124" s="1040"/>
      <c r="CM124" s="1040"/>
      <c r="CN124" s="1040"/>
      <c r="CO124" s="1041"/>
      <c r="CP124" s="1047" t="s">
        <v>445</v>
      </c>
      <c r="CQ124" s="1048"/>
      <c r="CR124" s="1048"/>
      <c r="CS124" s="1048"/>
      <c r="CT124" s="1048"/>
      <c r="CU124" s="1048"/>
      <c r="CV124" s="1048"/>
      <c r="CW124" s="1048"/>
      <c r="CX124" s="1048"/>
      <c r="CY124" s="1048"/>
      <c r="CZ124" s="1048"/>
      <c r="DA124" s="1048"/>
      <c r="DB124" s="1048"/>
      <c r="DC124" s="1048"/>
      <c r="DD124" s="1048"/>
      <c r="DE124" s="1048"/>
      <c r="DF124" s="1049"/>
      <c r="DG124" s="1032" t="s">
        <v>113</v>
      </c>
      <c r="DH124" s="1011"/>
      <c r="DI124" s="1011"/>
      <c r="DJ124" s="1011"/>
      <c r="DK124" s="1012"/>
      <c r="DL124" s="1010" t="s">
        <v>113</v>
      </c>
      <c r="DM124" s="1011"/>
      <c r="DN124" s="1011"/>
      <c r="DO124" s="1011"/>
      <c r="DP124" s="1012"/>
      <c r="DQ124" s="1010" t="s">
        <v>113</v>
      </c>
      <c r="DR124" s="1011"/>
      <c r="DS124" s="1011"/>
      <c r="DT124" s="1011"/>
      <c r="DU124" s="1012"/>
      <c r="DV124" s="1013" t="s">
        <v>113</v>
      </c>
      <c r="DW124" s="1014"/>
      <c r="DX124" s="1014"/>
      <c r="DY124" s="1014"/>
      <c r="DZ124" s="1015"/>
    </row>
    <row r="125" spans="1:130" s="199" customFormat="1" ht="26.25" customHeight="1" x14ac:dyDescent="0.15">
      <c r="A125" s="1086"/>
      <c r="B125" s="973"/>
      <c r="C125" s="943" t="s">
        <v>434</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85" t="s">
        <v>113</v>
      </c>
      <c r="AB125" s="986"/>
      <c r="AC125" s="986"/>
      <c r="AD125" s="986"/>
      <c r="AE125" s="987"/>
      <c r="AF125" s="988" t="s">
        <v>113</v>
      </c>
      <c r="AG125" s="986"/>
      <c r="AH125" s="986"/>
      <c r="AI125" s="986"/>
      <c r="AJ125" s="987"/>
      <c r="AK125" s="988" t="s">
        <v>113</v>
      </c>
      <c r="AL125" s="986"/>
      <c r="AM125" s="986"/>
      <c r="AN125" s="986"/>
      <c r="AO125" s="987"/>
      <c r="AP125" s="989" t="s">
        <v>113</v>
      </c>
      <c r="AQ125" s="990"/>
      <c r="AR125" s="990"/>
      <c r="AS125" s="990"/>
      <c r="AT125" s="99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0" t="s">
        <v>446</v>
      </c>
      <c r="CL125" s="1035"/>
      <c r="CM125" s="1035"/>
      <c r="CN125" s="1035"/>
      <c r="CO125" s="1036"/>
      <c r="CP125" s="967" t="s">
        <v>447</v>
      </c>
      <c r="CQ125" s="919"/>
      <c r="CR125" s="919"/>
      <c r="CS125" s="919"/>
      <c r="CT125" s="919"/>
      <c r="CU125" s="919"/>
      <c r="CV125" s="919"/>
      <c r="CW125" s="919"/>
      <c r="CX125" s="919"/>
      <c r="CY125" s="919"/>
      <c r="CZ125" s="919"/>
      <c r="DA125" s="919"/>
      <c r="DB125" s="919"/>
      <c r="DC125" s="919"/>
      <c r="DD125" s="919"/>
      <c r="DE125" s="919"/>
      <c r="DF125" s="920"/>
      <c r="DG125" s="953" t="s">
        <v>113</v>
      </c>
      <c r="DH125" s="954"/>
      <c r="DI125" s="954"/>
      <c r="DJ125" s="954"/>
      <c r="DK125" s="954"/>
      <c r="DL125" s="954" t="s">
        <v>113</v>
      </c>
      <c r="DM125" s="954"/>
      <c r="DN125" s="954"/>
      <c r="DO125" s="954"/>
      <c r="DP125" s="954"/>
      <c r="DQ125" s="954" t="s">
        <v>113</v>
      </c>
      <c r="DR125" s="954"/>
      <c r="DS125" s="954"/>
      <c r="DT125" s="954"/>
      <c r="DU125" s="954"/>
      <c r="DV125" s="955" t="s">
        <v>113</v>
      </c>
      <c r="DW125" s="955"/>
      <c r="DX125" s="955"/>
      <c r="DY125" s="955"/>
      <c r="DZ125" s="956"/>
    </row>
    <row r="126" spans="1:130" s="199" customFormat="1" ht="26.25" customHeight="1" thickBot="1" x14ac:dyDescent="0.2">
      <c r="A126" s="1086"/>
      <c r="B126" s="973"/>
      <c r="C126" s="943" t="s">
        <v>436</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85" t="s">
        <v>113</v>
      </c>
      <c r="AB126" s="986"/>
      <c r="AC126" s="986"/>
      <c r="AD126" s="986"/>
      <c r="AE126" s="987"/>
      <c r="AF126" s="988" t="s">
        <v>113</v>
      </c>
      <c r="AG126" s="986"/>
      <c r="AH126" s="986"/>
      <c r="AI126" s="986"/>
      <c r="AJ126" s="987"/>
      <c r="AK126" s="988" t="s">
        <v>113</v>
      </c>
      <c r="AL126" s="986"/>
      <c r="AM126" s="986"/>
      <c r="AN126" s="986"/>
      <c r="AO126" s="987"/>
      <c r="AP126" s="989" t="s">
        <v>113</v>
      </c>
      <c r="AQ126" s="990"/>
      <c r="AR126" s="990"/>
      <c r="AS126" s="990"/>
      <c r="AT126" s="9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1"/>
      <c r="CL126" s="1038"/>
      <c r="CM126" s="1038"/>
      <c r="CN126" s="1038"/>
      <c r="CO126" s="1039"/>
      <c r="CP126" s="976" t="s">
        <v>448</v>
      </c>
      <c r="CQ126" s="977"/>
      <c r="CR126" s="977"/>
      <c r="CS126" s="977"/>
      <c r="CT126" s="977"/>
      <c r="CU126" s="977"/>
      <c r="CV126" s="977"/>
      <c r="CW126" s="977"/>
      <c r="CX126" s="977"/>
      <c r="CY126" s="977"/>
      <c r="CZ126" s="977"/>
      <c r="DA126" s="977"/>
      <c r="DB126" s="977"/>
      <c r="DC126" s="977"/>
      <c r="DD126" s="977"/>
      <c r="DE126" s="977"/>
      <c r="DF126" s="978"/>
      <c r="DG126" s="946" t="s">
        <v>113</v>
      </c>
      <c r="DH126" s="947"/>
      <c r="DI126" s="947"/>
      <c r="DJ126" s="947"/>
      <c r="DK126" s="947"/>
      <c r="DL126" s="947" t="s">
        <v>113</v>
      </c>
      <c r="DM126" s="947"/>
      <c r="DN126" s="947"/>
      <c r="DO126" s="947"/>
      <c r="DP126" s="947"/>
      <c r="DQ126" s="947" t="s">
        <v>113</v>
      </c>
      <c r="DR126" s="947"/>
      <c r="DS126" s="947"/>
      <c r="DT126" s="947"/>
      <c r="DU126" s="947"/>
      <c r="DV126" s="948" t="s">
        <v>113</v>
      </c>
      <c r="DW126" s="948"/>
      <c r="DX126" s="948"/>
      <c r="DY126" s="948"/>
      <c r="DZ126" s="949"/>
    </row>
    <row r="127" spans="1:130" s="199" customFormat="1" ht="26.25" customHeight="1" x14ac:dyDescent="0.15">
      <c r="A127" s="1087"/>
      <c r="B127" s="975"/>
      <c r="C127" s="1029" t="s">
        <v>449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5">
        <v>46737</v>
      </c>
      <c r="AB127" s="986"/>
      <c r="AC127" s="986"/>
      <c r="AD127" s="986"/>
      <c r="AE127" s="987"/>
      <c r="AF127" s="988">
        <v>41676</v>
      </c>
      <c r="AG127" s="986"/>
      <c r="AH127" s="986"/>
      <c r="AI127" s="986"/>
      <c r="AJ127" s="987"/>
      <c r="AK127" s="988">
        <v>36308</v>
      </c>
      <c r="AL127" s="986"/>
      <c r="AM127" s="986"/>
      <c r="AN127" s="986"/>
      <c r="AO127" s="987"/>
      <c r="AP127" s="989">
        <v>0.4</v>
      </c>
      <c r="AQ127" s="990"/>
      <c r="AR127" s="990"/>
      <c r="AS127" s="990"/>
      <c r="AT127" s="991"/>
      <c r="AU127" s="235"/>
      <c r="AV127" s="235"/>
      <c r="AW127" s="235"/>
      <c r="AX127" s="1059" t="s">
        <v>450</v>
      </c>
      <c r="AY127" s="1060"/>
      <c r="AZ127" s="1060"/>
      <c r="BA127" s="1060"/>
      <c r="BB127" s="1060"/>
      <c r="BC127" s="1060"/>
      <c r="BD127" s="1060"/>
      <c r="BE127" s="1061"/>
      <c r="BF127" s="1062" t="s">
        <v>451</v>
      </c>
      <c r="BG127" s="1060"/>
      <c r="BH127" s="1060"/>
      <c r="BI127" s="1060"/>
      <c r="BJ127" s="1060"/>
      <c r="BK127" s="1060"/>
      <c r="BL127" s="1061"/>
      <c r="BM127" s="1062" t="s">
        <v>452</v>
      </c>
      <c r="BN127" s="1060"/>
      <c r="BO127" s="1060"/>
      <c r="BP127" s="1060"/>
      <c r="BQ127" s="1060"/>
      <c r="BR127" s="1060"/>
      <c r="BS127" s="1061"/>
      <c r="BT127" s="1062" t="s">
        <v>453</v>
      </c>
      <c r="BU127" s="1060"/>
      <c r="BV127" s="1060"/>
      <c r="BW127" s="1060"/>
      <c r="BX127" s="1060"/>
      <c r="BY127" s="1060"/>
      <c r="BZ127" s="1084"/>
      <c r="CA127" s="235"/>
      <c r="CB127" s="235"/>
      <c r="CC127" s="235"/>
      <c r="CD127" s="236"/>
      <c r="CE127" s="236"/>
      <c r="CF127" s="236"/>
      <c r="CG127" s="233"/>
      <c r="CH127" s="233"/>
      <c r="CI127" s="233"/>
      <c r="CJ127" s="234"/>
      <c r="CK127" s="1051"/>
      <c r="CL127" s="1038"/>
      <c r="CM127" s="1038"/>
      <c r="CN127" s="1038"/>
      <c r="CO127" s="1039"/>
      <c r="CP127" s="976" t="s">
        <v>454</v>
      </c>
      <c r="CQ127" s="977"/>
      <c r="CR127" s="977"/>
      <c r="CS127" s="977"/>
      <c r="CT127" s="977"/>
      <c r="CU127" s="977"/>
      <c r="CV127" s="977"/>
      <c r="CW127" s="977"/>
      <c r="CX127" s="977"/>
      <c r="CY127" s="977"/>
      <c r="CZ127" s="977"/>
      <c r="DA127" s="977"/>
      <c r="DB127" s="977"/>
      <c r="DC127" s="977"/>
      <c r="DD127" s="977"/>
      <c r="DE127" s="977"/>
      <c r="DF127" s="978"/>
      <c r="DG127" s="946" t="s">
        <v>113</v>
      </c>
      <c r="DH127" s="947"/>
      <c r="DI127" s="947"/>
      <c r="DJ127" s="947"/>
      <c r="DK127" s="947"/>
      <c r="DL127" s="947" t="s">
        <v>113</v>
      </c>
      <c r="DM127" s="947"/>
      <c r="DN127" s="947"/>
      <c r="DO127" s="947"/>
      <c r="DP127" s="947"/>
      <c r="DQ127" s="947" t="s">
        <v>113</v>
      </c>
      <c r="DR127" s="947"/>
      <c r="DS127" s="947"/>
      <c r="DT127" s="947"/>
      <c r="DU127" s="947"/>
      <c r="DV127" s="948" t="s">
        <v>113</v>
      </c>
      <c r="DW127" s="948"/>
      <c r="DX127" s="948"/>
      <c r="DY127" s="948"/>
      <c r="DZ127" s="949"/>
    </row>
    <row r="128" spans="1:130" s="199" customFormat="1" ht="26.25" customHeight="1" thickBot="1" x14ac:dyDescent="0.2">
      <c r="A128" s="1070" t="s">
        <v>455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456</v>
      </c>
      <c r="X128" s="1072"/>
      <c r="Y128" s="1072"/>
      <c r="Z128" s="1073"/>
      <c r="AA128" s="1074">
        <v>48146</v>
      </c>
      <c r="AB128" s="1075"/>
      <c r="AC128" s="1075"/>
      <c r="AD128" s="1075"/>
      <c r="AE128" s="1076"/>
      <c r="AF128" s="1077">
        <v>48574</v>
      </c>
      <c r="AG128" s="1075"/>
      <c r="AH128" s="1075"/>
      <c r="AI128" s="1075"/>
      <c r="AJ128" s="1076"/>
      <c r="AK128" s="1077">
        <v>54976</v>
      </c>
      <c r="AL128" s="1075"/>
      <c r="AM128" s="1075"/>
      <c r="AN128" s="1075"/>
      <c r="AO128" s="1076"/>
      <c r="AP128" s="1078"/>
      <c r="AQ128" s="1079"/>
      <c r="AR128" s="1079"/>
      <c r="AS128" s="1079"/>
      <c r="AT128" s="1080"/>
      <c r="AU128" s="235"/>
      <c r="AV128" s="235"/>
      <c r="AW128" s="235"/>
      <c r="AX128" s="918" t="s">
        <v>457</v>
      </c>
      <c r="AY128" s="919"/>
      <c r="AZ128" s="919"/>
      <c r="BA128" s="919"/>
      <c r="BB128" s="919"/>
      <c r="BC128" s="919"/>
      <c r="BD128" s="919"/>
      <c r="BE128" s="920"/>
      <c r="BF128" s="1081" t="s">
        <v>113</v>
      </c>
      <c r="BG128" s="1082"/>
      <c r="BH128" s="1082"/>
      <c r="BI128" s="1082"/>
      <c r="BJ128" s="1082"/>
      <c r="BK128" s="1082"/>
      <c r="BL128" s="1083"/>
      <c r="BM128" s="1081">
        <v>13.41</v>
      </c>
      <c r="BN128" s="1082"/>
      <c r="BO128" s="1082"/>
      <c r="BP128" s="1082"/>
      <c r="BQ128" s="1082"/>
      <c r="BR128" s="1082"/>
      <c r="BS128" s="1083"/>
      <c r="BT128" s="1081">
        <v>20</v>
      </c>
      <c r="BU128" s="1082"/>
      <c r="BV128" s="1082"/>
      <c r="BW128" s="1082"/>
      <c r="BX128" s="1082"/>
      <c r="BY128" s="1082"/>
      <c r="BZ128" s="1106"/>
      <c r="CA128" s="236"/>
      <c r="CB128" s="236"/>
      <c r="CC128" s="236"/>
      <c r="CD128" s="236"/>
      <c r="CE128" s="236"/>
      <c r="CF128" s="236"/>
      <c r="CG128" s="233"/>
      <c r="CH128" s="233"/>
      <c r="CI128" s="233"/>
      <c r="CJ128" s="234"/>
      <c r="CK128" s="1052"/>
      <c r="CL128" s="1053"/>
      <c r="CM128" s="1053"/>
      <c r="CN128" s="1053"/>
      <c r="CO128" s="1054"/>
      <c r="CP128" s="1063" t="s">
        <v>458</v>
      </c>
      <c r="CQ128" s="1064"/>
      <c r="CR128" s="1064"/>
      <c r="CS128" s="1064"/>
      <c r="CT128" s="1064"/>
      <c r="CU128" s="1064"/>
      <c r="CV128" s="1064"/>
      <c r="CW128" s="1064"/>
      <c r="CX128" s="1064"/>
      <c r="CY128" s="1064"/>
      <c r="CZ128" s="1064"/>
      <c r="DA128" s="1064"/>
      <c r="DB128" s="1064"/>
      <c r="DC128" s="1064"/>
      <c r="DD128" s="1064"/>
      <c r="DE128" s="1064"/>
      <c r="DF128" s="1065"/>
      <c r="DG128" s="1066" t="s">
        <v>113</v>
      </c>
      <c r="DH128" s="1067"/>
      <c r="DI128" s="1067"/>
      <c r="DJ128" s="1067"/>
      <c r="DK128" s="1067"/>
      <c r="DL128" s="1067" t="s">
        <v>113</v>
      </c>
      <c r="DM128" s="1067"/>
      <c r="DN128" s="1067"/>
      <c r="DO128" s="1067"/>
      <c r="DP128" s="1067"/>
      <c r="DQ128" s="1067" t="s">
        <v>113</v>
      </c>
      <c r="DR128" s="1067"/>
      <c r="DS128" s="1067"/>
      <c r="DT128" s="1067"/>
      <c r="DU128" s="1067"/>
      <c r="DV128" s="1068" t="s">
        <v>113</v>
      </c>
      <c r="DW128" s="1068"/>
      <c r="DX128" s="1068"/>
      <c r="DY128" s="1068"/>
      <c r="DZ128" s="1069"/>
    </row>
    <row r="129" spans="1:131" s="199" customFormat="1" ht="26.25" customHeight="1" x14ac:dyDescent="0.15">
      <c r="A129" s="957" t="s">
        <v>92</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100" t="s">
        <v>459</v>
      </c>
      <c r="X129" s="1101"/>
      <c r="Y129" s="1101"/>
      <c r="Z129" s="1102"/>
      <c r="AA129" s="985">
        <v>9634831</v>
      </c>
      <c r="AB129" s="986"/>
      <c r="AC129" s="986"/>
      <c r="AD129" s="986"/>
      <c r="AE129" s="987"/>
      <c r="AF129" s="988">
        <v>9868651</v>
      </c>
      <c r="AG129" s="986"/>
      <c r="AH129" s="986"/>
      <c r="AI129" s="986"/>
      <c r="AJ129" s="987"/>
      <c r="AK129" s="988">
        <v>9557106</v>
      </c>
      <c r="AL129" s="986"/>
      <c r="AM129" s="986"/>
      <c r="AN129" s="986"/>
      <c r="AO129" s="987"/>
      <c r="AP129" s="1103"/>
      <c r="AQ129" s="1104"/>
      <c r="AR129" s="1104"/>
      <c r="AS129" s="1104"/>
      <c r="AT129" s="1105"/>
      <c r="AU129" s="237"/>
      <c r="AV129" s="237"/>
      <c r="AW129" s="237"/>
      <c r="AX129" s="1094" t="s">
        <v>460</v>
      </c>
      <c r="AY129" s="977"/>
      <c r="AZ129" s="977"/>
      <c r="BA129" s="977"/>
      <c r="BB129" s="977"/>
      <c r="BC129" s="977"/>
      <c r="BD129" s="977"/>
      <c r="BE129" s="978"/>
      <c r="BF129" s="1095" t="s">
        <v>113</v>
      </c>
      <c r="BG129" s="1096"/>
      <c r="BH129" s="1096"/>
      <c r="BI129" s="1096"/>
      <c r="BJ129" s="1096"/>
      <c r="BK129" s="1096"/>
      <c r="BL129" s="1097"/>
      <c r="BM129" s="1095">
        <v>18.41</v>
      </c>
      <c r="BN129" s="1096"/>
      <c r="BO129" s="1096"/>
      <c r="BP129" s="1096"/>
      <c r="BQ129" s="1096"/>
      <c r="BR129" s="1096"/>
      <c r="BS129" s="1097"/>
      <c r="BT129" s="1095">
        <v>30</v>
      </c>
      <c r="BU129" s="1098"/>
      <c r="BV129" s="1098"/>
      <c r="BW129" s="1098"/>
      <c r="BX129" s="1098"/>
      <c r="BY129" s="1098"/>
      <c r="BZ129" s="109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7" t="s">
        <v>461</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100" t="s">
        <v>462</v>
      </c>
      <c r="X130" s="1101"/>
      <c r="Y130" s="1101"/>
      <c r="Z130" s="1102"/>
      <c r="AA130" s="985">
        <v>1432917</v>
      </c>
      <c r="AB130" s="986"/>
      <c r="AC130" s="986"/>
      <c r="AD130" s="986"/>
      <c r="AE130" s="987"/>
      <c r="AF130" s="988">
        <v>1398218</v>
      </c>
      <c r="AG130" s="986"/>
      <c r="AH130" s="986"/>
      <c r="AI130" s="986"/>
      <c r="AJ130" s="987"/>
      <c r="AK130" s="988">
        <v>1375306</v>
      </c>
      <c r="AL130" s="986"/>
      <c r="AM130" s="986"/>
      <c r="AN130" s="986"/>
      <c r="AO130" s="987"/>
      <c r="AP130" s="1103"/>
      <c r="AQ130" s="1104"/>
      <c r="AR130" s="1104"/>
      <c r="AS130" s="1104"/>
      <c r="AT130" s="1105"/>
      <c r="AU130" s="237"/>
      <c r="AV130" s="237"/>
      <c r="AW130" s="237"/>
      <c r="AX130" s="1094" t="s">
        <v>463</v>
      </c>
      <c r="AY130" s="977"/>
      <c r="AZ130" s="977"/>
      <c r="BA130" s="977"/>
      <c r="BB130" s="977"/>
      <c r="BC130" s="977"/>
      <c r="BD130" s="977"/>
      <c r="BE130" s="978"/>
      <c r="BF130" s="1131">
        <v>11.6</v>
      </c>
      <c r="BG130" s="1132"/>
      <c r="BH130" s="1132"/>
      <c r="BI130" s="1132"/>
      <c r="BJ130" s="1132"/>
      <c r="BK130" s="1132"/>
      <c r="BL130" s="1133"/>
      <c r="BM130" s="1131">
        <v>25</v>
      </c>
      <c r="BN130" s="1132"/>
      <c r="BO130" s="1132"/>
      <c r="BP130" s="1132"/>
      <c r="BQ130" s="1132"/>
      <c r="BR130" s="1132"/>
      <c r="BS130" s="1133"/>
      <c r="BT130" s="1131">
        <v>35</v>
      </c>
      <c r="BU130" s="1134"/>
      <c r="BV130" s="1134"/>
      <c r="BW130" s="1134"/>
      <c r="BX130" s="1134"/>
      <c r="BY130" s="1134"/>
      <c r="BZ130" s="113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464</v>
      </c>
      <c r="X131" s="1139"/>
      <c r="Y131" s="1139"/>
      <c r="Z131" s="1140"/>
      <c r="AA131" s="1032">
        <v>8201914</v>
      </c>
      <c r="AB131" s="1011"/>
      <c r="AC131" s="1011"/>
      <c r="AD131" s="1011"/>
      <c r="AE131" s="1012"/>
      <c r="AF131" s="1010">
        <v>8470433</v>
      </c>
      <c r="AG131" s="1011"/>
      <c r="AH131" s="1011"/>
      <c r="AI131" s="1011"/>
      <c r="AJ131" s="1012"/>
      <c r="AK131" s="1010">
        <v>8181800</v>
      </c>
      <c r="AL131" s="1011"/>
      <c r="AM131" s="1011"/>
      <c r="AN131" s="1011"/>
      <c r="AO131" s="1012"/>
      <c r="AP131" s="1141"/>
      <c r="AQ131" s="1142"/>
      <c r="AR131" s="1142"/>
      <c r="AS131" s="1142"/>
      <c r="AT131" s="1143"/>
      <c r="AU131" s="237"/>
      <c r="AV131" s="237"/>
      <c r="AW131" s="237"/>
      <c r="AX131" s="1113" t="s">
        <v>465</v>
      </c>
      <c r="AY131" s="1064"/>
      <c r="AZ131" s="1064"/>
      <c r="BA131" s="1064"/>
      <c r="BB131" s="1064"/>
      <c r="BC131" s="1064"/>
      <c r="BD131" s="1064"/>
      <c r="BE131" s="1065"/>
      <c r="BF131" s="1114">
        <v>52.1</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0" t="s">
        <v>466</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467</v>
      </c>
      <c r="W132" s="1124"/>
      <c r="X132" s="1124"/>
      <c r="Y132" s="1124"/>
      <c r="Z132" s="1125"/>
      <c r="AA132" s="1126">
        <v>11.82620301</v>
      </c>
      <c r="AB132" s="1127"/>
      <c r="AC132" s="1127"/>
      <c r="AD132" s="1127"/>
      <c r="AE132" s="1128"/>
      <c r="AF132" s="1129">
        <v>11.429380289999999</v>
      </c>
      <c r="AG132" s="1127"/>
      <c r="AH132" s="1127"/>
      <c r="AI132" s="1127"/>
      <c r="AJ132" s="1128"/>
      <c r="AK132" s="1129">
        <v>11.56026791</v>
      </c>
      <c r="AL132" s="1127"/>
      <c r="AM132" s="1127"/>
      <c r="AN132" s="1127"/>
      <c r="AO132" s="1128"/>
      <c r="AP132" s="1026"/>
      <c r="AQ132" s="1027"/>
      <c r="AR132" s="1027"/>
      <c r="AS132" s="1027"/>
      <c r="AT132" s="1130"/>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468</v>
      </c>
      <c r="W133" s="1107"/>
      <c r="X133" s="1107"/>
      <c r="Y133" s="1107"/>
      <c r="Z133" s="1108"/>
      <c r="AA133" s="1109">
        <v>12.3</v>
      </c>
      <c r="AB133" s="1110"/>
      <c r="AC133" s="1110"/>
      <c r="AD133" s="1110"/>
      <c r="AE133" s="1111"/>
      <c r="AF133" s="1109">
        <v>11.8</v>
      </c>
      <c r="AG133" s="1110"/>
      <c r="AH133" s="1110"/>
      <c r="AI133" s="1110"/>
      <c r="AJ133" s="1111"/>
      <c r="AK133" s="1109">
        <v>11.6</v>
      </c>
      <c r="AL133" s="1110"/>
      <c r="AM133" s="1110"/>
      <c r="AN133" s="1110"/>
      <c r="AO133" s="1111"/>
      <c r="AP133" s="1056"/>
      <c r="AQ133" s="1057"/>
      <c r="AR133" s="1057"/>
      <c r="AS133" s="1057"/>
      <c r="AT133" s="111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47" t="s">
        <v>471</v>
      </c>
      <c r="L7" s="256"/>
      <c r="M7" s="257" t="s">
        <v>472</v>
      </c>
      <c r="N7" s="258"/>
    </row>
    <row r="8" spans="1:16" x14ac:dyDescent="0.15">
      <c r="A8" s="250"/>
      <c r="B8" s="246"/>
      <c r="C8" s="246"/>
      <c r="D8" s="246"/>
      <c r="E8" s="246"/>
      <c r="F8" s="246"/>
      <c r="G8" s="259"/>
      <c r="H8" s="260"/>
      <c r="I8" s="260"/>
      <c r="J8" s="261"/>
      <c r="K8" s="1148"/>
      <c r="L8" s="262" t="s">
        <v>473</v>
      </c>
      <c r="M8" s="263" t="s">
        <v>474</v>
      </c>
      <c r="N8" s="264" t="s">
        <v>475</v>
      </c>
    </row>
    <row r="9" spans="1:16" x14ac:dyDescent="0.15">
      <c r="A9" s="250"/>
      <c r="B9" s="246"/>
      <c r="C9" s="246"/>
      <c r="D9" s="246"/>
      <c r="E9" s="246"/>
      <c r="F9" s="246"/>
      <c r="G9" s="1149" t="s">
        <v>476</v>
      </c>
      <c r="H9" s="1150"/>
      <c r="I9" s="1150"/>
      <c r="J9" s="1151"/>
      <c r="K9" s="265">
        <v>2317580</v>
      </c>
      <c r="L9" s="266">
        <v>149550</v>
      </c>
      <c r="M9" s="267">
        <v>90363</v>
      </c>
      <c r="N9" s="268">
        <v>65.5</v>
      </c>
    </row>
    <row r="10" spans="1:16" x14ac:dyDescent="0.15">
      <c r="A10" s="250"/>
      <c r="B10" s="246"/>
      <c r="C10" s="246"/>
      <c r="D10" s="246"/>
      <c r="E10" s="246"/>
      <c r="F10" s="246"/>
      <c r="G10" s="1149" t="s">
        <v>477</v>
      </c>
      <c r="H10" s="1150"/>
      <c r="I10" s="1150"/>
      <c r="J10" s="1151"/>
      <c r="K10" s="269">
        <v>127349</v>
      </c>
      <c r="L10" s="270">
        <v>8218</v>
      </c>
      <c r="M10" s="271">
        <v>8469</v>
      </c>
      <c r="N10" s="272">
        <v>-3</v>
      </c>
    </row>
    <row r="11" spans="1:16" ht="13.5" customHeight="1" x14ac:dyDescent="0.15">
      <c r="A11" s="250"/>
      <c r="B11" s="246"/>
      <c r="C11" s="246"/>
      <c r="D11" s="246"/>
      <c r="E11" s="246"/>
      <c r="F11" s="246"/>
      <c r="G11" s="1149" t="s">
        <v>478</v>
      </c>
      <c r="H11" s="1150"/>
      <c r="I11" s="1150"/>
      <c r="J11" s="1151"/>
      <c r="K11" s="269">
        <v>373867</v>
      </c>
      <c r="L11" s="270">
        <v>24125</v>
      </c>
      <c r="M11" s="271">
        <v>13208</v>
      </c>
      <c r="N11" s="272">
        <v>82.7</v>
      </c>
    </row>
    <row r="12" spans="1:16" ht="13.5" customHeight="1" x14ac:dyDescent="0.15">
      <c r="A12" s="250"/>
      <c r="B12" s="246"/>
      <c r="C12" s="246"/>
      <c r="D12" s="246"/>
      <c r="E12" s="246"/>
      <c r="F12" s="246"/>
      <c r="G12" s="1149" t="s">
        <v>479</v>
      </c>
      <c r="H12" s="1150"/>
      <c r="I12" s="1150"/>
      <c r="J12" s="1151"/>
      <c r="K12" s="269">
        <v>494629</v>
      </c>
      <c r="L12" s="270">
        <v>31918</v>
      </c>
      <c r="M12" s="271">
        <v>3308</v>
      </c>
      <c r="N12" s="272">
        <v>864.9</v>
      </c>
    </row>
    <row r="13" spans="1:16" ht="13.5" customHeight="1" x14ac:dyDescent="0.15">
      <c r="A13" s="250"/>
      <c r="B13" s="246"/>
      <c r="C13" s="246"/>
      <c r="D13" s="246"/>
      <c r="E13" s="246"/>
      <c r="F13" s="246"/>
      <c r="G13" s="1149" t="s">
        <v>480</v>
      </c>
      <c r="H13" s="1150"/>
      <c r="I13" s="1150"/>
      <c r="J13" s="1151"/>
      <c r="K13" s="269" t="s">
        <v>481</v>
      </c>
      <c r="L13" s="270" t="s">
        <v>481</v>
      </c>
      <c r="M13" s="271" t="s">
        <v>481</v>
      </c>
      <c r="N13" s="272" t="s">
        <v>481</v>
      </c>
    </row>
    <row r="14" spans="1:16" ht="13.5" customHeight="1" x14ac:dyDescent="0.15">
      <c r="A14" s="250"/>
      <c r="B14" s="246"/>
      <c r="C14" s="246"/>
      <c r="D14" s="246"/>
      <c r="E14" s="246"/>
      <c r="F14" s="246"/>
      <c r="G14" s="1149" t="s">
        <v>482</v>
      </c>
      <c r="H14" s="1150"/>
      <c r="I14" s="1150"/>
      <c r="J14" s="1151"/>
      <c r="K14" s="269">
        <v>333617</v>
      </c>
      <c r="L14" s="270">
        <v>21528</v>
      </c>
      <c r="M14" s="271">
        <v>6015</v>
      </c>
      <c r="N14" s="272">
        <v>257.89999999999998</v>
      </c>
    </row>
    <row r="15" spans="1:16" ht="13.5" customHeight="1" x14ac:dyDescent="0.15">
      <c r="A15" s="250"/>
      <c r="B15" s="246"/>
      <c r="C15" s="246"/>
      <c r="D15" s="246"/>
      <c r="E15" s="246"/>
      <c r="F15" s="246"/>
      <c r="G15" s="1149" t="s">
        <v>483</v>
      </c>
      <c r="H15" s="1150"/>
      <c r="I15" s="1150"/>
      <c r="J15" s="1151"/>
      <c r="K15" s="269">
        <v>86862</v>
      </c>
      <c r="L15" s="270">
        <v>5605</v>
      </c>
      <c r="M15" s="271">
        <v>2049</v>
      </c>
      <c r="N15" s="272">
        <v>173.5</v>
      </c>
    </row>
    <row r="16" spans="1:16" x14ac:dyDescent="0.15">
      <c r="A16" s="250"/>
      <c r="B16" s="246"/>
      <c r="C16" s="246"/>
      <c r="D16" s="246"/>
      <c r="E16" s="246"/>
      <c r="F16" s="246"/>
      <c r="G16" s="1152" t="s">
        <v>484</v>
      </c>
      <c r="H16" s="1153"/>
      <c r="I16" s="1153"/>
      <c r="J16" s="1154"/>
      <c r="K16" s="270">
        <v>-194372</v>
      </c>
      <c r="L16" s="270">
        <v>-12543</v>
      </c>
      <c r="M16" s="271">
        <v>-10381</v>
      </c>
      <c r="N16" s="272">
        <v>20.8</v>
      </c>
    </row>
    <row r="17" spans="1:16" x14ac:dyDescent="0.15">
      <c r="A17" s="250"/>
      <c r="B17" s="246"/>
      <c r="C17" s="246"/>
      <c r="D17" s="246"/>
      <c r="E17" s="246"/>
      <c r="F17" s="246"/>
      <c r="G17" s="1152" t="s">
        <v>172</v>
      </c>
      <c r="H17" s="1153"/>
      <c r="I17" s="1153"/>
      <c r="J17" s="1154"/>
      <c r="K17" s="270">
        <v>3539532</v>
      </c>
      <c r="L17" s="270">
        <v>228401</v>
      </c>
      <c r="M17" s="271">
        <v>113031</v>
      </c>
      <c r="N17" s="272">
        <v>102.1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4" t="s">
        <v>489</v>
      </c>
      <c r="H21" s="1145"/>
      <c r="I21" s="1145"/>
      <c r="J21" s="1146"/>
      <c r="K21" s="282">
        <v>17.809999999999999</v>
      </c>
      <c r="L21" s="283">
        <v>10.59</v>
      </c>
      <c r="M21" s="284">
        <v>7.22</v>
      </c>
      <c r="N21" s="251"/>
      <c r="O21" s="285"/>
      <c r="P21" s="281"/>
    </row>
    <row r="22" spans="1:16" s="286" customFormat="1" x14ac:dyDescent="0.15">
      <c r="A22" s="281"/>
      <c r="B22" s="251"/>
      <c r="C22" s="251"/>
      <c r="D22" s="251"/>
      <c r="E22" s="251"/>
      <c r="F22" s="251"/>
      <c r="G22" s="1144" t="s">
        <v>490</v>
      </c>
      <c r="H22" s="1145"/>
      <c r="I22" s="1145"/>
      <c r="J22" s="1146"/>
      <c r="K22" s="287">
        <v>96.9</v>
      </c>
      <c r="L22" s="288">
        <v>95.9</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47" t="s">
        <v>471</v>
      </c>
      <c r="L30" s="256"/>
      <c r="M30" s="257" t="s">
        <v>472</v>
      </c>
      <c r="N30" s="258"/>
    </row>
    <row r="31" spans="1:16" x14ac:dyDescent="0.15">
      <c r="A31" s="250"/>
      <c r="B31" s="246"/>
      <c r="C31" s="246"/>
      <c r="D31" s="246"/>
      <c r="E31" s="246"/>
      <c r="F31" s="246"/>
      <c r="G31" s="259"/>
      <c r="H31" s="260"/>
      <c r="I31" s="260"/>
      <c r="J31" s="261"/>
      <c r="K31" s="1148"/>
      <c r="L31" s="262" t="s">
        <v>473</v>
      </c>
      <c r="M31" s="263" t="s">
        <v>474</v>
      </c>
      <c r="N31" s="264" t="s">
        <v>475</v>
      </c>
    </row>
    <row r="32" spans="1:16" ht="27" customHeight="1" x14ac:dyDescent="0.15">
      <c r="A32" s="250"/>
      <c r="B32" s="246"/>
      <c r="C32" s="246"/>
      <c r="D32" s="246"/>
      <c r="E32" s="246"/>
      <c r="F32" s="246"/>
      <c r="G32" s="1160" t="s">
        <v>494</v>
      </c>
      <c r="H32" s="1161"/>
      <c r="I32" s="1161"/>
      <c r="J32" s="1162"/>
      <c r="K32" s="296">
        <v>1729035</v>
      </c>
      <c r="L32" s="296">
        <v>111572</v>
      </c>
      <c r="M32" s="297">
        <v>74012</v>
      </c>
      <c r="N32" s="298">
        <v>50.7</v>
      </c>
    </row>
    <row r="33" spans="1:16" ht="13.5" customHeight="1" x14ac:dyDescent="0.15">
      <c r="A33" s="250"/>
      <c r="B33" s="246"/>
      <c r="C33" s="246"/>
      <c r="D33" s="246"/>
      <c r="E33" s="246"/>
      <c r="F33" s="246"/>
      <c r="G33" s="1160" t="s">
        <v>495</v>
      </c>
      <c r="H33" s="1161"/>
      <c r="I33" s="1161"/>
      <c r="J33" s="1162"/>
      <c r="K33" s="296" t="s">
        <v>481</v>
      </c>
      <c r="L33" s="296" t="s">
        <v>481</v>
      </c>
      <c r="M33" s="297" t="s">
        <v>481</v>
      </c>
      <c r="N33" s="298" t="s">
        <v>481</v>
      </c>
    </row>
    <row r="34" spans="1:16" ht="27" customHeight="1" x14ac:dyDescent="0.15">
      <c r="A34" s="250"/>
      <c r="B34" s="246"/>
      <c r="C34" s="246"/>
      <c r="D34" s="246"/>
      <c r="E34" s="246"/>
      <c r="F34" s="246"/>
      <c r="G34" s="1160" t="s">
        <v>496</v>
      </c>
      <c r="H34" s="1161"/>
      <c r="I34" s="1161"/>
      <c r="J34" s="1162"/>
      <c r="K34" s="296" t="s">
        <v>481</v>
      </c>
      <c r="L34" s="296" t="s">
        <v>481</v>
      </c>
      <c r="M34" s="297" t="s">
        <v>481</v>
      </c>
      <c r="N34" s="298" t="s">
        <v>481</v>
      </c>
    </row>
    <row r="35" spans="1:16" ht="27" customHeight="1" x14ac:dyDescent="0.15">
      <c r="A35" s="250"/>
      <c r="B35" s="246"/>
      <c r="C35" s="246"/>
      <c r="D35" s="246"/>
      <c r="E35" s="246"/>
      <c r="F35" s="246"/>
      <c r="G35" s="1160" t="s">
        <v>497</v>
      </c>
      <c r="H35" s="1161"/>
      <c r="I35" s="1161"/>
      <c r="J35" s="1162"/>
      <c r="K35" s="296">
        <v>416770</v>
      </c>
      <c r="L35" s="296">
        <v>26894</v>
      </c>
      <c r="M35" s="297">
        <v>19870</v>
      </c>
      <c r="N35" s="298">
        <v>35.299999999999997</v>
      </c>
    </row>
    <row r="36" spans="1:16" ht="27" customHeight="1" x14ac:dyDescent="0.15">
      <c r="A36" s="250"/>
      <c r="B36" s="246"/>
      <c r="C36" s="246"/>
      <c r="D36" s="246"/>
      <c r="E36" s="246"/>
      <c r="F36" s="246"/>
      <c r="G36" s="1160" t="s">
        <v>498</v>
      </c>
      <c r="H36" s="1161"/>
      <c r="I36" s="1161"/>
      <c r="J36" s="1162"/>
      <c r="K36" s="296">
        <v>165079</v>
      </c>
      <c r="L36" s="296">
        <v>10652</v>
      </c>
      <c r="M36" s="297">
        <v>2956</v>
      </c>
      <c r="N36" s="298">
        <v>260.39999999999998</v>
      </c>
    </row>
    <row r="37" spans="1:16" ht="13.5" customHeight="1" x14ac:dyDescent="0.15">
      <c r="A37" s="250"/>
      <c r="B37" s="246"/>
      <c r="C37" s="246"/>
      <c r="D37" s="246"/>
      <c r="E37" s="246"/>
      <c r="F37" s="246"/>
      <c r="G37" s="1160" t="s">
        <v>499</v>
      </c>
      <c r="H37" s="1161"/>
      <c r="I37" s="1161"/>
      <c r="J37" s="1162"/>
      <c r="K37" s="296">
        <v>64417</v>
      </c>
      <c r="L37" s="296">
        <v>4157</v>
      </c>
      <c r="M37" s="297">
        <v>1289</v>
      </c>
      <c r="N37" s="298">
        <v>222.5</v>
      </c>
    </row>
    <row r="38" spans="1:16" ht="27" customHeight="1" x14ac:dyDescent="0.15">
      <c r="A38" s="250"/>
      <c r="B38" s="246"/>
      <c r="C38" s="246"/>
      <c r="D38" s="246"/>
      <c r="E38" s="246"/>
      <c r="F38" s="246"/>
      <c r="G38" s="1163" t="s">
        <v>500</v>
      </c>
      <c r="H38" s="1164"/>
      <c r="I38" s="1164"/>
      <c r="J38" s="1165"/>
      <c r="K38" s="299">
        <v>819</v>
      </c>
      <c r="L38" s="299">
        <v>53</v>
      </c>
      <c r="M38" s="300">
        <v>3</v>
      </c>
      <c r="N38" s="301">
        <v>1666.7</v>
      </c>
      <c r="O38" s="295"/>
    </row>
    <row r="39" spans="1:16" x14ac:dyDescent="0.15">
      <c r="A39" s="250"/>
      <c r="B39" s="246"/>
      <c r="C39" s="246"/>
      <c r="D39" s="246"/>
      <c r="E39" s="246"/>
      <c r="F39" s="246"/>
      <c r="G39" s="1163" t="s">
        <v>501</v>
      </c>
      <c r="H39" s="1164"/>
      <c r="I39" s="1164"/>
      <c r="J39" s="1165"/>
      <c r="K39" s="302">
        <v>-54976</v>
      </c>
      <c r="L39" s="302">
        <v>-3548</v>
      </c>
      <c r="M39" s="303">
        <v>-3576</v>
      </c>
      <c r="N39" s="304">
        <v>-0.8</v>
      </c>
      <c r="O39" s="295"/>
    </row>
    <row r="40" spans="1:16" ht="27" customHeight="1" x14ac:dyDescent="0.15">
      <c r="A40" s="250"/>
      <c r="B40" s="246"/>
      <c r="C40" s="246"/>
      <c r="D40" s="246"/>
      <c r="E40" s="246"/>
      <c r="F40" s="246"/>
      <c r="G40" s="1160" t="s">
        <v>502</v>
      </c>
      <c r="H40" s="1161"/>
      <c r="I40" s="1161"/>
      <c r="J40" s="1162"/>
      <c r="K40" s="302">
        <v>-1375306</v>
      </c>
      <c r="L40" s="302">
        <v>-88747</v>
      </c>
      <c r="M40" s="303">
        <v>-65861</v>
      </c>
      <c r="N40" s="304">
        <v>34.700000000000003</v>
      </c>
      <c r="O40" s="295"/>
    </row>
    <row r="41" spans="1:16" x14ac:dyDescent="0.15">
      <c r="A41" s="250"/>
      <c r="B41" s="246"/>
      <c r="C41" s="246"/>
      <c r="D41" s="246"/>
      <c r="E41" s="246"/>
      <c r="F41" s="246"/>
      <c r="G41" s="1166" t="s">
        <v>283</v>
      </c>
      <c r="H41" s="1167"/>
      <c r="I41" s="1167"/>
      <c r="J41" s="1168"/>
      <c r="K41" s="296">
        <v>945838</v>
      </c>
      <c r="L41" s="302">
        <v>61034</v>
      </c>
      <c r="M41" s="303">
        <v>28693</v>
      </c>
      <c r="N41" s="304">
        <v>112.7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5" t="s">
        <v>471</v>
      </c>
      <c r="J49" s="1157" t="s">
        <v>506</v>
      </c>
      <c r="K49" s="1158"/>
      <c r="L49" s="1158"/>
      <c r="M49" s="1158"/>
      <c r="N49" s="1159"/>
    </row>
    <row r="50" spans="1:14" x14ac:dyDescent="0.15">
      <c r="A50" s="250"/>
      <c r="B50" s="246"/>
      <c r="C50" s="246"/>
      <c r="D50" s="246"/>
      <c r="E50" s="246"/>
      <c r="F50" s="246"/>
      <c r="G50" s="314"/>
      <c r="H50" s="315"/>
      <c r="I50" s="1156"/>
      <c r="J50" s="316" t="s">
        <v>507</v>
      </c>
      <c r="K50" s="317" t="s">
        <v>508</v>
      </c>
      <c r="L50" s="318" t="s">
        <v>509</v>
      </c>
      <c r="M50" s="319" t="s">
        <v>510</v>
      </c>
      <c r="N50" s="320" t="s">
        <v>511</v>
      </c>
    </row>
    <row r="51" spans="1:14" x14ac:dyDescent="0.15">
      <c r="A51" s="250"/>
      <c r="B51" s="246"/>
      <c r="C51" s="246"/>
      <c r="D51" s="246"/>
      <c r="E51" s="246"/>
      <c r="F51" s="246"/>
      <c r="G51" s="312" t="s">
        <v>512</v>
      </c>
      <c r="H51" s="313"/>
      <c r="I51" s="321">
        <v>2805726</v>
      </c>
      <c r="J51" s="322">
        <v>174735</v>
      </c>
      <c r="K51" s="323">
        <v>-9.6999999999999993</v>
      </c>
      <c r="L51" s="324">
        <v>79181</v>
      </c>
      <c r="M51" s="325">
        <v>-12.8</v>
      </c>
      <c r="N51" s="326">
        <v>3.1</v>
      </c>
    </row>
    <row r="52" spans="1:14" x14ac:dyDescent="0.15">
      <c r="A52" s="250"/>
      <c r="B52" s="246"/>
      <c r="C52" s="246"/>
      <c r="D52" s="246"/>
      <c r="E52" s="246"/>
      <c r="F52" s="246"/>
      <c r="G52" s="327"/>
      <c r="H52" s="328" t="s">
        <v>513</v>
      </c>
      <c r="I52" s="329">
        <v>1480310</v>
      </c>
      <c r="J52" s="330">
        <v>92191</v>
      </c>
      <c r="K52" s="331">
        <v>-12.6</v>
      </c>
      <c r="L52" s="332">
        <v>40448</v>
      </c>
      <c r="M52" s="333">
        <v>-14</v>
      </c>
      <c r="N52" s="334">
        <v>1.4</v>
      </c>
    </row>
    <row r="53" spans="1:14" x14ac:dyDescent="0.15">
      <c r="A53" s="250"/>
      <c r="B53" s="246"/>
      <c r="C53" s="246"/>
      <c r="D53" s="246"/>
      <c r="E53" s="246"/>
      <c r="F53" s="246"/>
      <c r="G53" s="312" t="s">
        <v>514</v>
      </c>
      <c r="H53" s="313"/>
      <c r="I53" s="321">
        <v>3528950</v>
      </c>
      <c r="J53" s="322">
        <v>220822</v>
      </c>
      <c r="K53" s="323">
        <v>26.4</v>
      </c>
      <c r="L53" s="324">
        <v>118124</v>
      </c>
      <c r="M53" s="325">
        <v>49.2</v>
      </c>
      <c r="N53" s="326">
        <v>-22.8</v>
      </c>
    </row>
    <row r="54" spans="1:14" x14ac:dyDescent="0.15">
      <c r="A54" s="250"/>
      <c r="B54" s="246"/>
      <c r="C54" s="246"/>
      <c r="D54" s="246"/>
      <c r="E54" s="246"/>
      <c r="F54" s="246"/>
      <c r="G54" s="327"/>
      <c r="H54" s="328" t="s">
        <v>513</v>
      </c>
      <c r="I54" s="329">
        <v>2040016</v>
      </c>
      <c r="J54" s="330">
        <v>127653</v>
      </c>
      <c r="K54" s="331">
        <v>38.5</v>
      </c>
      <c r="L54" s="332">
        <v>54614</v>
      </c>
      <c r="M54" s="333">
        <v>35</v>
      </c>
      <c r="N54" s="334">
        <v>3.5</v>
      </c>
    </row>
    <row r="55" spans="1:14" x14ac:dyDescent="0.15">
      <c r="A55" s="250"/>
      <c r="B55" s="246"/>
      <c r="C55" s="246"/>
      <c r="D55" s="246"/>
      <c r="E55" s="246"/>
      <c r="F55" s="246"/>
      <c r="G55" s="312" t="s">
        <v>515</v>
      </c>
      <c r="H55" s="313"/>
      <c r="I55" s="321">
        <v>4088552</v>
      </c>
      <c r="J55" s="322">
        <v>258002</v>
      </c>
      <c r="K55" s="323">
        <v>16.8</v>
      </c>
      <c r="L55" s="324">
        <v>101693</v>
      </c>
      <c r="M55" s="325">
        <v>-13.9</v>
      </c>
      <c r="N55" s="326">
        <v>30.7</v>
      </c>
    </row>
    <row r="56" spans="1:14" x14ac:dyDescent="0.15">
      <c r="A56" s="250"/>
      <c r="B56" s="246"/>
      <c r="C56" s="246"/>
      <c r="D56" s="246"/>
      <c r="E56" s="246"/>
      <c r="F56" s="246"/>
      <c r="G56" s="327"/>
      <c r="H56" s="328" t="s">
        <v>513</v>
      </c>
      <c r="I56" s="329">
        <v>2284103</v>
      </c>
      <c r="J56" s="330">
        <v>144135</v>
      </c>
      <c r="K56" s="331">
        <v>12.9</v>
      </c>
      <c r="L56" s="332">
        <v>51066</v>
      </c>
      <c r="M56" s="333">
        <v>-6.5</v>
      </c>
      <c r="N56" s="334">
        <v>19.399999999999999</v>
      </c>
    </row>
    <row r="57" spans="1:14" x14ac:dyDescent="0.15">
      <c r="A57" s="250"/>
      <c r="B57" s="246"/>
      <c r="C57" s="246"/>
      <c r="D57" s="246"/>
      <c r="E57" s="246"/>
      <c r="F57" s="246"/>
      <c r="G57" s="312" t="s">
        <v>516</v>
      </c>
      <c r="H57" s="313"/>
      <c r="I57" s="321">
        <v>4677895</v>
      </c>
      <c r="J57" s="322">
        <v>298050</v>
      </c>
      <c r="K57" s="323">
        <v>15.5</v>
      </c>
      <c r="L57" s="324">
        <v>96635</v>
      </c>
      <c r="M57" s="325">
        <v>-5</v>
      </c>
      <c r="N57" s="326">
        <v>20.5</v>
      </c>
    </row>
    <row r="58" spans="1:14" x14ac:dyDescent="0.15">
      <c r="A58" s="250"/>
      <c r="B58" s="246"/>
      <c r="C58" s="246"/>
      <c r="D58" s="246"/>
      <c r="E58" s="246"/>
      <c r="F58" s="246"/>
      <c r="G58" s="327"/>
      <c r="H58" s="328" t="s">
        <v>513</v>
      </c>
      <c r="I58" s="329">
        <v>2559778</v>
      </c>
      <c r="J58" s="330">
        <v>163095</v>
      </c>
      <c r="K58" s="331">
        <v>13.2</v>
      </c>
      <c r="L58" s="332">
        <v>44408</v>
      </c>
      <c r="M58" s="333">
        <v>-13</v>
      </c>
      <c r="N58" s="334">
        <v>26.2</v>
      </c>
    </row>
    <row r="59" spans="1:14" x14ac:dyDescent="0.15">
      <c r="A59" s="250"/>
      <c r="B59" s="246"/>
      <c r="C59" s="246"/>
      <c r="D59" s="246"/>
      <c r="E59" s="246"/>
      <c r="F59" s="246"/>
      <c r="G59" s="312" t="s">
        <v>517</v>
      </c>
      <c r="H59" s="313"/>
      <c r="I59" s="321">
        <v>4398611</v>
      </c>
      <c r="J59" s="322">
        <v>283836</v>
      </c>
      <c r="K59" s="323">
        <v>-4.8</v>
      </c>
      <c r="L59" s="324">
        <v>97062</v>
      </c>
      <c r="M59" s="325">
        <v>0.4</v>
      </c>
      <c r="N59" s="326">
        <v>-5.2</v>
      </c>
    </row>
    <row r="60" spans="1:14" x14ac:dyDescent="0.15">
      <c r="A60" s="250"/>
      <c r="B60" s="246"/>
      <c r="C60" s="246"/>
      <c r="D60" s="246"/>
      <c r="E60" s="246"/>
      <c r="F60" s="246"/>
      <c r="G60" s="327"/>
      <c r="H60" s="328" t="s">
        <v>513</v>
      </c>
      <c r="I60" s="335">
        <v>2300483</v>
      </c>
      <c r="J60" s="330">
        <v>148447</v>
      </c>
      <c r="K60" s="331">
        <v>-9</v>
      </c>
      <c r="L60" s="332">
        <v>50112</v>
      </c>
      <c r="M60" s="333">
        <v>12.8</v>
      </c>
      <c r="N60" s="334">
        <v>-21.8</v>
      </c>
    </row>
    <row r="61" spans="1:14" x14ac:dyDescent="0.15">
      <c r="A61" s="250"/>
      <c r="B61" s="246"/>
      <c r="C61" s="246"/>
      <c r="D61" s="246"/>
      <c r="E61" s="246"/>
      <c r="F61" s="246"/>
      <c r="G61" s="312" t="s">
        <v>518</v>
      </c>
      <c r="H61" s="336"/>
      <c r="I61" s="337">
        <v>3899947</v>
      </c>
      <c r="J61" s="338">
        <v>247089</v>
      </c>
      <c r="K61" s="339">
        <v>8.8000000000000007</v>
      </c>
      <c r="L61" s="340">
        <v>98539</v>
      </c>
      <c r="M61" s="341">
        <v>3.6</v>
      </c>
      <c r="N61" s="326">
        <v>5.2</v>
      </c>
    </row>
    <row r="62" spans="1:14" x14ac:dyDescent="0.15">
      <c r="A62" s="250"/>
      <c r="B62" s="246"/>
      <c r="C62" s="246"/>
      <c r="D62" s="246"/>
      <c r="E62" s="246"/>
      <c r="F62" s="246"/>
      <c r="G62" s="327"/>
      <c r="H62" s="328" t="s">
        <v>513</v>
      </c>
      <c r="I62" s="329">
        <v>2132938</v>
      </c>
      <c r="J62" s="330">
        <v>135104</v>
      </c>
      <c r="K62" s="331">
        <v>8.6</v>
      </c>
      <c r="L62" s="332">
        <v>48130</v>
      </c>
      <c r="M62" s="333">
        <v>2.9</v>
      </c>
      <c r="N62" s="334">
        <v>5.7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24.16</v>
      </c>
      <c r="G47" s="12">
        <v>27.16</v>
      </c>
      <c r="H47" s="12">
        <v>30.52</v>
      </c>
      <c r="I47" s="12">
        <v>30.25</v>
      </c>
      <c r="J47" s="13">
        <v>29.82</v>
      </c>
    </row>
    <row r="48" spans="2:10" ht="57.75" customHeight="1" x14ac:dyDescent="0.15">
      <c r="B48" s="14"/>
      <c r="C48" s="1171" t="s">
        <v>4</v>
      </c>
      <c r="D48" s="1171"/>
      <c r="E48" s="1172"/>
      <c r="F48" s="15">
        <v>5.43</v>
      </c>
      <c r="G48" s="16">
        <v>3.71</v>
      </c>
      <c r="H48" s="16">
        <v>0.78</v>
      </c>
      <c r="I48" s="16">
        <v>1.18</v>
      </c>
      <c r="J48" s="17">
        <v>0.69</v>
      </c>
    </row>
    <row r="49" spans="2:10" ht="57.75" customHeight="1" thickBot="1" x14ac:dyDescent="0.2">
      <c r="B49" s="18"/>
      <c r="C49" s="1173" t="s">
        <v>5</v>
      </c>
      <c r="D49" s="1173"/>
      <c r="E49" s="1174"/>
      <c r="F49" s="19">
        <v>2.52</v>
      </c>
      <c r="G49" s="20" t="s">
        <v>525</v>
      </c>
      <c r="H49" s="20" t="s">
        <v>526</v>
      </c>
      <c r="I49" s="20">
        <v>0.47</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528</v>
      </c>
      <c r="D34" s="1181"/>
      <c r="E34" s="1182"/>
      <c r="F34" s="32">
        <v>28.33</v>
      </c>
      <c r="G34" s="33">
        <v>29.5</v>
      </c>
      <c r="H34" s="33">
        <v>29.44</v>
      </c>
      <c r="I34" s="33">
        <v>28.29</v>
      </c>
      <c r="J34" s="34">
        <v>25.95</v>
      </c>
      <c r="K34" s="22"/>
      <c r="L34" s="22"/>
      <c r="M34" s="22"/>
      <c r="N34" s="22"/>
      <c r="O34" s="22"/>
      <c r="P34" s="22"/>
    </row>
    <row r="35" spans="1:16" ht="39" customHeight="1" x14ac:dyDescent="0.15">
      <c r="A35" s="22"/>
      <c r="B35" s="35"/>
      <c r="C35" s="1175" t="s">
        <v>529</v>
      </c>
      <c r="D35" s="1176"/>
      <c r="E35" s="1177"/>
      <c r="F35" s="36">
        <v>3.06</v>
      </c>
      <c r="G35" s="37">
        <v>3.37</v>
      </c>
      <c r="H35" s="37">
        <v>1.57</v>
      </c>
      <c r="I35" s="37">
        <v>2.58</v>
      </c>
      <c r="J35" s="38">
        <v>2.35</v>
      </c>
      <c r="K35" s="22"/>
      <c r="L35" s="22"/>
      <c r="M35" s="22"/>
      <c r="N35" s="22"/>
      <c r="O35" s="22"/>
      <c r="P35" s="22"/>
    </row>
    <row r="36" spans="1:16" ht="39" customHeight="1" x14ac:dyDescent="0.15">
      <c r="A36" s="22"/>
      <c r="B36" s="35"/>
      <c r="C36" s="1175" t="s">
        <v>530</v>
      </c>
      <c r="D36" s="1176"/>
      <c r="E36" s="1177"/>
      <c r="F36" s="36">
        <v>0.03</v>
      </c>
      <c r="G36" s="37">
        <v>0.01</v>
      </c>
      <c r="H36" s="37">
        <v>0.04</v>
      </c>
      <c r="I36" s="37">
        <v>0.09</v>
      </c>
      <c r="J36" s="38">
        <v>1.63</v>
      </c>
      <c r="K36" s="22"/>
      <c r="L36" s="22"/>
      <c r="M36" s="22"/>
      <c r="N36" s="22"/>
      <c r="O36" s="22"/>
      <c r="P36" s="22"/>
    </row>
    <row r="37" spans="1:16" ht="39" customHeight="1" x14ac:dyDescent="0.15">
      <c r="A37" s="22"/>
      <c r="B37" s="35"/>
      <c r="C37" s="1175" t="s">
        <v>531</v>
      </c>
      <c r="D37" s="1176"/>
      <c r="E37" s="1177"/>
      <c r="F37" s="36">
        <v>5.42</v>
      </c>
      <c r="G37" s="37">
        <v>3.71</v>
      </c>
      <c r="H37" s="37">
        <v>0.77</v>
      </c>
      <c r="I37" s="37">
        <v>1.17</v>
      </c>
      <c r="J37" s="38">
        <v>0.68</v>
      </c>
      <c r="K37" s="22"/>
      <c r="L37" s="22"/>
      <c r="M37" s="22"/>
      <c r="N37" s="22"/>
      <c r="O37" s="22"/>
      <c r="P37" s="22"/>
    </row>
    <row r="38" spans="1:16" ht="39" customHeight="1" x14ac:dyDescent="0.15">
      <c r="A38" s="22"/>
      <c r="B38" s="35"/>
      <c r="C38" s="1175" t="s">
        <v>532</v>
      </c>
      <c r="D38" s="1176"/>
      <c r="E38" s="1177"/>
      <c r="F38" s="36">
        <v>0.2</v>
      </c>
      <c r="G38" s="37">
        <v>0.21</v>
      </c>
      <c r="H38" s="37">
        <v>0.22</v>
      </c>
      <c r="I38" s="37">
        <v>0.4</v>
      </c>
      <c r="J38" s="38">
        <v>0.54</v>
      </c>
      <c r="K38" s="22"/>
      <c r="L38" s="22"/>
      <c r="M38" s="22"/>
      <c r="N38" s="22"/>
      <c r="O38" s="22"/>
      <c r="P38" s="22"/>
    </row>
    <row r="39" spans="1:16" ht="39" customHeight="1" x14ac:dyDescent="0.15">
      <c r="A39" s="22"/>
      <c r="B39" s="35"/>
      <c r="C39" s="1175" t="s">
        <v>533</v>
      </c>
      <c r="D39" s="1176"/>
      <c r="E39" s="1177"/>
      <c r="F39" s="36">
        <v>0.01</v>
      </c>
      <c r="G39" s="37">
        <v>0</v>
      </c>
      <c r="H39" s="37">
        <v>0</v>
      </c>
      <c r="I39" s="37">
        <v>0</v>
      </c>
      <c r="J39" s="38">
        <v>0</v>
      </c>
      <c r="K39" s="22"/>
      <c r="L39" s="22"/>
      <c r="M39" s="22"/>
      <c r="N39" s="22"/>
      <c r="O39" s="22"/>
      <c r="P39" s="22"/>
    </row>
    <row r="40" spans="1:16" ht="39" customHeight="1" x14ac:dyDescent="0.15">
      <c r="A40" s="22"/>
      <c r="B40" s="35"/>
      <c r="C40" s="1175" t="s">
        <v>534</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535</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536</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537</v>
      </c>
      <c r="D43" s="1179"/>
      <c r="E43" s="1180"/>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1893</v>
      </c>
      <c r="L45" s="60">
        <v>1843</v>
      </c>
      <c r="M45" s="60">
        <v>1845</v>
      </c>
      <c r="N45" s="60">
        <v>1771</v>
      </c>
      <c r="O45" s="61">
        <v>1729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15</v>
      </c>
      <c r="F48" s="1185"/>
      <c r="G48" s="1185"/>
      <c r="H48" s="1185"/>
      <c r="I48" s="1185"/>
      <c r="J48" s="1186"/>
      <c r="K48" s="63">
        <v>379</v>
      </c>
      <c r="L48" s="64">
        <v>386</v>
      </c>
      <c r="M48" s="64">
        <v>410</v>
      </c>
      <c r="N48" s="64">
        <v>411</v>
      </c>
      <c r="O48" s="65">
        <v>417</v>
      </c>
      <c r="P48" s="48"/>
      <c r="Q48" s="48"/>
      <c r="R48" s="48"/>
      <c r="S48" s="48"/>
      <c r="T48" s="48"/>
      <c r="U48" s="48"/>
    </row>
    <row r="49" spans="1:21" ht="30.75" customHeight="1" x14ac:dyDescent="0.15">
      <c r="A49" s="48"/>
      <c r="B49" s="1193"/>
      <c r="C49" s="1194"/>
      <c r="D49" s="62"/>
      <c r="E49" s="1185" t="s">
        <v>16</v>
      </c>
      <c r="F49" s="1185"/>
      <c r="G49" s="1185"/>
      <c r="H49" s="1185"/>
      <c r="I49" s="1185"/>
      <c r="J49" s="1186"/>
      <c r="K49" s="63">
        <v>150</v>
      </c>
      <c r="L49" s="64">
        <v>145</v>
      </c>
      <c r="M49" s="64">
        <v>117</v>
      </c>
      <c r="N49" s="64">
        <v>159</v>
      </c>
      <c r="O49" s="65">
        <v>165</v>
      </c>
      <c r="P49" s="48"/>
      <c r="Q49" s="48"/>
      <c r="R49" s="48"/>
      <c r="S49" s="48"/>
      <c r="T49" s="48"/>
      <c r="U49" s="48"/>
    </row>
    <row r="50" spans="1:21" ht="30.75" customHeight="1" x14ac:dyDescent="0.15">
      <c r="A50" s="48"/>
      <c r="B50" s="1193"/>
      <c r="C50" s="1194"/>
      <c r="D50" s="62"/>
      <c r="E50" s="1185" t="s">
        <v>17</v>
      </c>
      <c r="F50" s="1185"/>
      <c r="G50" s="1185"/>
      <c r="H50" s="1185"/>
      <c r="I50" s="1185"/>
      <c r="J50" s="1186"/>
      <c r="K50" s="63">
        <v>100</v>
      </c>
      <c r="L50" s="64">
        <v>98</v>
      </c>
      <c r="M50" s="64">
        <v>78</v>
      </c>
      <c r="N50" s="64">
        <v>73</v>
      </c>
      <c r="O50" s="65">
        <v>64</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1</v>
      </c>
      <c r="O51" s="65">
        <v>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1402</v>
      </c>
      <c r="L52" s="64">
        <v>1397</v>
      </c>
      <c r="M52" s="64">
        <v>1480</v>
      </c>
      <c r="N52" s="64">
        <v>1446</v>
      </c>
      <c r="O52" s="65">
        <v>1430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1120</v>
      </c>
      <c r="L53" s="69">
        <v>1075</v>
      </c>
      <c r="M53" s="69">
        <v>970</v>
      </c>
      <c r="N53" s="69">
        <v>969</v>
      </c>
      <c r="O53" s="70">
        <v>946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99" t="s">
        <v>24</v>
      </c>
      <c r="C41" s="1200"/>
      <c r="D41" s="81"/>
      <c r="E41" s="1205" t="s">
        <v>25</v>
      </c>
      <c r="F41" s="1205"/>
      <c r="G41" s="1205"/>
      <c r="H41" s="1206"/>
      <c r="I41" s="82">
        <v>15780</v>
      </c>
      <c r="J41" s="83">
        <v>15419</v>
      </c>
      <c r="K41" s="83">
        <v>15212</v>
      </c>
      <c r="L41" s="83">
        <v>15478</v>
      </c>
      <c r="M41" s="84">
        <v>15819</v>
      </c>
    </row>
    <row r="42" spans="2:13" ht="27.75" customHeight="1" x14ac:dyDescent="0.15">
      <c r="B42" s="1201"/>
      <c r="C42" s="1202"/>
      <c r="D42" s="85"/>
      <c r="E42" s="1207" t="s">
        <v>26</v>
      </c>
      <c r="F42" s="1207"/>
      <c r="G42" s="1207"/>
      <c r="H42" s="1208"/>
      <c r="I42" s="86">
        <v>216</v>
      </c>
      <c r="J42" s="87">
        <v>172</v>
      </c>
      <c r="K42" s="87">
        <v>140</v>
      </c>
      <c r="L42" s="87">
        <v>108</v>
      </c>
      <c r="M42" s="88">
        <v>79</v>
      </c>
    </row>
    <row r="43" spans="2:13" ht="27.75" customHeight="1" x14ac:dyDescent="0.15">
      <c r="B43" s="1201"/>
      <c r="C43" s="1202"/>
      <c r="D43" s="85"/>
      <c r="E43" s="1207" t="s">
        <v>27</v>
      </c>
      <c r="F43" s="1207"/>
      <c r="G43" s="1207"/>
      <c r="H43" s="1208"/>
      <c r="I43" s="86">
        <v>3694</v>
      </c>
      <c r="J43" s="87">
        <v>3470</v>
      </c>
      <c r="K43" s="87">
        <v>3313</v>
      </c>
      <c r="L43" s="87">
        <v>3112</v>
      </c>
      <c r="M43" s="88">
        <v>2920</v>
      </c>
    </row>
    <row r="44" spans="2:13" ht="27.75" customHeight="1" x14ac:dyDescent="0.15">
      <c r="B44" s="1201"/>
      <c r="C44" s="1202"/>
      <c r="D44" s="85"/>
      <c r="E44" s="1207" t="s">
        <v>28</v>
      </c>
      <c r="F44" s="1207"/>
      <c r="G44" s="1207"/>
      <c r="H44" s="1208"/>
      <c r="I44" s="86">
        <v>1519</v>
      </c>
      <c r="J44" s="87">
        <v>1397</v>
      </c>
      <c r="K44" s="87">
        <v>1300</v>
      </c>
      <c r="L44" s="87">
        <v>1216</v>
      </c>
      <c r="M44" s="88">
        <v>1068</v>
      </c>
    </row>
    <row r="45" spans="2:13" ht="27.75" customHeight="1" x14ac:dyDescent="0.15">
      <c r="B45" s="1201"/>
      <c r="C45" s="1202"/>
      <c r="D45" s="85"/>
      <c r="E45" s="1207" t="s">
        <v>29</v>
      </c>
      <c r="F45" s="1207"/>
      <c r="G45" s="1207"/>
      <c r="H45" s="1208"/>
      <c r="I45" s="86">
        <v>2040</v>
      </c>
      <c r="J45" s="87">
        <v>2009</v>
      </c>
      <c r="K45" s="87">
        <v>1828</v>
      </c>
      <c r="L45" s="87">
        <v>1700</v>
      </c>
      <c r="M45" s="88">
        <v>1636</v>
      </c>
    </row>
    <row r="46" spans="2:13" ht="27.75" customHeight="1" x14ac:dyDescent="0.15">
      <c r="B46" s="1201"/>
      <c r="C46" s="1202"/>
      <c r="D46" s="89"/>
      <c r="E46" s="1207" t="s">
        <v>30</v>
      </c>
      <c r="F46" s="1207"/>
      <c r="G46" s="1207"/>
      <c r="H46" s="1208"/>
      <c r="I46" s="86" t="s">
        <v>481</v>
      </c>
      <c r="J46" s="87" t="s">
        <v>481</v>
      </c>
      <c r="K46" s="87" t="s">
        <v>481</v>
      </c>
      <c r="L46" s="87" t="s">
        <v>481</v>
      </c>
      <c r="M46" s="88" t="s">
        <v>481</v>
      </c>
    </row>
    <row r="47" spans="2:13" ht="27.75" customHeight="1" x14ac:dyDescent="0.15">
      <c r="B47" s="1201"/>
      <c r="C47" s="1202"/>
      <c r="D47" s="90"/>
      <c r="E47" s="1209" t="s">
        <v>31</v>
      </c>
      <c r="F47" s="1210"/>
      <c r="G47" s="1210"/>
      <c r="H47" s="1211"/>
      <c r="I47" s="86" t="s">
        <v>481</v>
      </c>
      <c r="J47" s="87" t="s">
        <v>481</v>
      </c>
      <c r="K47" s="87" t="s">
        <v>481</v>
      </c>
      <c r="L47" s="87" t="s">
        <v>481</v>
      </c>
      <c r="M47" s="88" t="s">
        <v>481</v>
      </c>
    </row>
    <row r="48" spans="2:13" ht="27.75" customHeight="1" x14ac:dyDescent="0.15">
      <c r="B48" s="1201"/>
      <c r="C48" s="1202"/>
      <c r="D48" s="85"/>
      <c r="E48" s="1207" t="s">
        <v>32</v>
      </c>
      <c r="F48" s="1207"/>
      <c r="G48" s="1207"/>
      <c r="H48" s="1208"/>
      <c r="I48" s="86" t="s">
        <v>481</v>
      </c>
      <c r="J48" s="87" t="s">
        <v>481</v>
      </c>
      <c r="K48" s="87" t="s">
        <v>481</v>
      </c>
      <c r="L48" s="87" t="s">
        <v>481</v>
      </c>
      <c r="M48" s="88" t="s">
        <v>481</v>
      </c>
    </row>
    <row r="49" spans="2:13" ht="27.75" customHeight="1" x14ac:dyDescent="0.15">
      <c r="B49" s="1203"/>
      <c r="C49" s="1204"/>
      <c r="D49" s="85"/>
      <c r="E49" s="1207" t="s">
        <v>33</v>
      </c>
      <c r="F49" s="1207"/>
      <c r="G49" s="1207"/>
      <c r="H49" s="1208"/>
      <c r="I49" s="86" t="s">
        <v>481</v>
      </c>
      <c r="J49" s="87" t="s">
        <v>481</v>
      </c>
      <c r="K49" s="87" t="s">
        <v>481</v>
      </c>
      <c r="L49" s="87" t="s">
        <v>481</v>
      </c>
      <c r="M49" s="88" t="s">
        <v>481</v>
      </c>
    </row>
    <row r="50" spans="2:13" ht="27.75" customHeight="1" x14ac:dyDescent="0.15">
      <c r="B50" s="1212" t="s">
        <v>34</v>
      </c>
      <c r="C50" s="1213"/>
      <c r="D50" s="91"/>
      <c r="E50" s="1207" t="s">
        <v>35</v>
      </c>
      <c r="F50" s="1207"/>
      <c r="G50" s="1207"/>
      <c r="H50" s="1208"/>
      <c r="I50" s="86">
        <v>3787</v>
      </c>
      <c r="J50" s="87">
        <v>4426</v>
      </c>
      <c r="K50" s="87">
        <v>4597</v>
      </c>
      <c r="L50" s="87">
        <v>4839</v>
      </c>
      <c r="M50" s="88">
        <v>4927</v>
      </c>
    </row>
    <row r="51" spans="2:13" ht="27.75" customHeight="1" x14ac:dyDescent="0.15">
      <c r="B51" s="1201"/>
      <c r="C51" s="1202"/>
      <c r="D51" s="85"/>
      <c r="E51" s="1207" t="s">
        <v>36</v>
      </c>
      <c r="F51" s="1207"/>
      <c r="G51" s="1207"/>
      <c r="H51" s="1208"/>
      <c r="I51" s="86">
        <v>698</v>
      </c>
      <c r="J51" s="87">
        <v>584</v>
      </c>
      <c r="K51" s="87">
        <v>493</v>
      </c>
      <c r="L51" s="87">
        <v>372</v>
      </c>
      <c r="M51" s="88">
        <v>365</v>
      </c>
    </row>
    <row r="52" spans="2:13" ht="27.75" customHeight="1" x14ac:dyDescent="0.15">
      <c r="B52" s="1203"/>
      <c r="C52" s="1204"/>
      <c r="D52" s="85"/>
      <c r="E52" s="1207" t="s">
        <v>37</v>
      </c>
      <c r="F52" s="1207"/>
      <c r="G52" s="1207"/>
      <c r="H52" s="1208"/>
      <c r="I52" s="86">
        <v>12283</v>
      </c>
      <c r="J52" s="87">
        <v>12258</v>
      </c>
      <c r="K52" s="87">
        <v>11973</v>
      </c>
      <c r="L52" s="87">
        <v>11864</v>
      </c>
      <c r="M52" s="88">
        <v>11964</v>
      </c>
    </row>
    <row r="53" spans="2:13" ht="27.75" customHeight="1" thickBot="1" x14ac:dyDescent="0.2">
      <c r="B53" s="1214" t="s">
        <v>38</v>
      </c>
      <c r="C53" s="1215"/>
      <c r="D53" s="92"/>
      <c r="E53" s="1216" t="s">
        <v>39</v>
      </c>
      <c r="F53" s="1216"/>
      <c r="G53" s="1216"/>
      <c r="H53" s="1217"/>
      <c r="I53" s="93">
        <v>6480</v>
      </c>
      <c r="J53" s="94">
        <v>5199</v>
      </c>
      <c r="K53" s="94">
        <v>4729</v>
      </c>
      <c r="L53" s="94">
        <v>4540</v>
      </c>
      <c r="M53" s="95">
        <v>4268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0" t="s">
        <v>559</v>
      </c>
      <c r="H43" s="1231"/>
      <c r="I43" s="1231"/>
      <c r="J43" s="1231"/>
      <c r="K43" s="1231"/>
      <c r="L43" s="1231"/>
      <c r="M43" s="1231"/>
      <c r="N43" s="1231"/>
      <c r="O43" s="1232"/>
    </row>
    <row r="44" spans="2:17" x14ac:dyDescent="0.15">
      <c r="B44" s="250"/>
      <c r="C44" s="246"/>
      <c r="D44" s="246"/>
      <c r="E44" s="246"/>
      <c r="F44" s="246"/>
      <c r="G44" s="1233"/>
      <c r="H44" s="1234"/>
      <c r="I44" s="1234"/>
      <c r="J44" s="1234"/>
      <c r="K44" s="1234"/>
      <c r="L44" s="1234"/>
      <c r="M44" s="1234"/>
      <c r="N44" s="1234"/>
      <c r="O44" s="1235"/>
    </row>
    <row r="45" spans="2:17" x14ac:dyDescent="0.15">
      <c r="B45" s="250"/>
      <c r="C45" s="246"/>
      <c r="D45" s="246"/>
      <c r="E45" s="246"/>
      <c r="F45" s="246"/>
      <c r="G45" s="1233"/>
      <c r="H45" s="1234"/>
      <c r="I45" s="1234"/>
      <c r="J45" s="1234"/>
      <c r="K45" s="1234"/>
      <c r="L45" s="1234"/>
      <c r="M45" s="1234"/>
      <c r="N45" s="1234"/>
      <c r="O45" s="1235"/>
    </row>
    <row r="46" spans="2:17" x14ac:dyDescent="0.15">
      <c r="B46" s="250"/>
      <c r="C46" s="246"/>
      <c r="D46" s="246"/>
      <c r="E46" s="246"/>
      <c r="F46" s="246"/>
      <c r="G46" s="1233"/>
      <c r="H46" s="1234"/>
      <c r="I46" s="1234"/>
      <c r="J46" s="1234"/>
      <c r="K46" s="1234"/>
      <c r="L46" s="1234"/>
      <c r="M46" s="1234"/>
      <c r="N46" s="1234"/>
      <c r="O46" s="1235"/>
    </row>
    <row r="47" spans="2:17" x14ac:dyDescent="0.15">
      <c r="B47" s="250"/>
      <c r="C47" s="246"/>
      <c r="D47" s="246"/>
      <c r="E47" s="246"/>
      <c r="F47" s="246"/>
      <c r="G47" s="1236"/>
      <c r="H47" s="1237"/>
      <c r="I47" s="1237"/>
      <c r="J47" s="1237"/>
      <c r="K47" s="1237"/>
      <c r="L47" s="1237"/>
      <c r="M47" s="1237"/>
      <c r="N47" s="1237"/>
      <c r="O47" s="1238"/>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39"/>
      <c r="H50" s="1240"/>
      <c r="I50" s="1240"/>
      <c r="J50" s="1241"/>
      <c r="K50" s="356" t="s">
        <v>520</v>
      </c>
      <c r="L50" s="356" t="s">
        <v>521</v>
      </c>
      <c r="M50" s="356" t="s">
        <v>522</v>
      </c>
      <c r="N50" s="356" t="s">
        <v>523</v>
      </c>
      <c r="O50" s="356" t="s">
        <v>524</v>
      </c>
    </row>
    <row r="51" spans="1:17" x14ac:dyDescent="0.15">
      <c r="B51" s="250"/>
      <c r="C51" s="246"/>
      <c r="D51" s="246"/>
      <c r="E51" s="246"/>
      <c r="F51" s="246"/>
      <c r="G51" s="1242" t="s">
        <v>553</v>
      </c>
      <c r="H51" s="1243"/>
      <c r="I51" s="1248" t="s">
        <v>554</v>
      </c>
      <c r="J51" s="1248"/>
      <c r="K51" s="1252"/>
      <c r="L51" s="1252"/>
      <c r="M51" s="1252"/>
      <c r="N51" s="1218">
        <v>53.5</v>
      </c>
      <c r="O51" s="1252"/>
    </row>
    <row r="52" spans="1:17" x14ac:dyDescent="0.15">
      <c r="B52" s="250"/>
      <c r="C52" s="246"/>
      <c r="D52" s="246"/>
      <c r="E52" s="246"/>
      <c r="F52" s="246"/>
      <c r="G52" s="1244"/>
      <c r="H52" s="1245"/>
      <c r="I52" s="1249"/>
      <c r="J52" s="1249"/>
      <c r="K52" s="1218"/>
      <c r="L52" s="1218"/>
      <c r="M52" s="1218"/>
      <c r="N52" s="1218"/>
      <c r="O52" s="1218"/>
    </row>
    <row r="53" spans="1:17" x14ac:dyDescent="0.15">
      <c r="A53" s="357"/>
      <c r="B53" s="250"/>
      <c r="C53" s="246"/>
      <c r="D53" s="246"/>
      <c r="E53" s="246"/>
      <c r="F53" s="246"/>
      <c r="G53" s="1244"/>
      <c r="H53" s="1245"/>
      <c r="I53" s="1228" t="s">
        <v>560</v>
      </c>
      <c r="J53" s="1228"/>
      <c r="K53" s="1253"/>
      <c r="L53" s="1253"/>
      <c r="M53" s="1253"/>
      <c r="N53" s="1250">
        <v>60.2</v>
      </c>
      <c r="O53" s="1253"/>
    </row>
    <row r="54" spans="1:17" x14ac:dyDescent="0.15">
      <c r="A54" s="357"/>
      <c r="B54" s="250"/>
      <c r="C54" s="246"/>
      <c r="D54" s="246"/>
      <c r="E54" s="246"/>
      <c r="F54" s="246"/>
      <c r="G54" s="1246"/>
      <c r="H54" s="1247"/>
      <c r="I54" s="1228"/>
      <c r="J54" s="1228"/>
      <c r="K54" s="1251"/>
      <c r="L54" s="1251"/>
      <c r="M54" s="1251"/>
      <c r="N54" s="1251"/>
      <c r="O54" s="1251"/>
    </row>
    <row r="55" spans="1:17" x14ac:dyDescent="0.15">
      <c r="A55" s="357"/>
      <c r="B55" s="250"/>
      <c r="C55" s="246"/>
      <c r="D55" s="246"/>
      <c r="E55" s="246"/>
      <c r="F55" s="246"/>
      <c r="G55" s="1222" t="s">
        <v>555</v>
      </c>
      <c r="H55" s="1223"/>
      <c r="I55" s="1228" t="s">
        <v>554</v>
      </c>
      <c r="J55" s="1228"/>
      <c r="K55" s="1252"/>
      <c r="L55" s="1252"/>
      <c r="M55" s="1252"/>
      <c r="N55" s="1218">
        <v>37.200000000000003</v>
      </c>
      <c r="O55" s="1252"/>
    </row>
    <row r="56" spans="1:17" x14ac:dyDescent="0.15">
      <c r="A56" s="357"/>
      <c r="B56" s="250"/>
      <c r="C56" s="246"/>
      <c r="D56" s="246"/>
      <c r="E56" s="246"/>
      <c r="F56" s="246"/>
      <c r="G56" s="1224"/>
      <c r="H56" s="1225"/>
      <c r="I56" s="1228"/>
      <c r="J56" s="1228"/>
      <c r="K56" s="1218"/>
      <c r="L56" s="1218"/>
      <c r="M56" s="1218"/>
      <c r="N56" s="1218"/>
      <c r="O56" s="1218"/>
    </row>
    <row r="57" spans="1:17" s="357" customFormat="1" x14ac:dyDescent="0.15">
      <c r="B57" s="358"/>
      <c r="C57" s="354"/>
      <c r="D57" s="354"/>
      <c r="E57" s="354"/>
      <c r="F57" s="354"/>
      <c r="G57" s="1224"/>
      <c r="H57" s="1225"/>
      <c r="I57" s="1220" t="s">
        <v>560</v>
      </c>
      <c r="J57" s="1220"/>
      <c r="K57" s="1253"/>
      <c r="L57" s="1253"/>
      <c r="M57" s="1253"/>
      <c r="N57" s="1250">
        <v>55.8</v>
      </c>
      <c r="O57" s="1253"/>
      <c r="P57" s="359"/>
      <c r="Q57" s="358"/>
    </row>
    <row r="58" spans="1:17" s="357" customFormat="1" x14ac:dyDescent="0.15">
      <c r="A58" s="245"/>
      <c r="B58" s="358"/>
      <c r="C58" s="354"/>
      <c r="D58" s="354"/>
      <c r="E58" s="354"/>
      <c r="F58" s="354"/>
      <c r="G58" s="1226"/>
      <c r="H58" s="1227"/>
      <c r="I58" s="1220"/>
      <c r="J58" s="1220"/>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0" t="s">
        <v>561</v>
      </c>
      <c r="H65" s="1231"/>
      <c r="I65" s="1231"/>
      <c r="J65" s="1231"/>
      <c r="K65" s="1231"/>
      <c r="L65" s="1231"/>
      <c r="M65" s="1231"/>
      <c r="N65" s="1231"/>
      <c r="O65" s="1232"/>
    </row>
    <row r="66" spans="2:30" x14ac:dyDescent="0.15">
      <c r="B66" s="250"/>
      <c r="C66" s="246"/>
      <c r="D66" s="246"/>
      <c r="E66" s="246"/>
      <c r="F66" s="246"/>
      <c r="G66" s="1233"/>
      <c r="H66" s="1234"/>
      <c r="I66" s="1234"/>
      <c r="J66" s="1234"/>
      <c r="K66" s="1234"/>
      <c r="L66" s="1234"/>
      <c r="M66" s="1234"/>
      <c r="N66" s="1234"/>
      <c r="O66" s="1235"/>
    </row>
    <row r="67" spans="2:30" x14ac:dyDescent="0.15">
      <c r="B67" s="250"/>
      <c r="C67" s="246"/>
      <c r="D67" s="246"/>
      <c r="E67" s="246"/>
      <c r="F67" s="246"/>
      <c r="G67" s="1233"/>
      <c r="H67" s="1234"/>
      <c r="I67" s="1234"/>
      <c r="J67" s="1234"/>
      <c r="K67" s="1234"/>
      <c r="L67" s="1234"/>
      <c r="M67" s="1234"/>
      <c r="N67" s="1234"/>
      <c r="O67" s="1235"/>
    </row>
    <row r="68" spans="2:30" x14ac:dyDescent="0.15">
      <c r="B68" s="250"/>
      <c r="C68" s="246"/>
      <c r="D68" s="246"/>
      <c r="E68" s="246"/>
      <c r="F68" s="246"/>
      <c r="G68" s="1233"/>
      <c r="H68" s="1234"/>
      <c r="I68" s="1234"/>
      <c r="J68" s="1234"/>
      <c r="K68" s="1234"/>
      <c r="L68" s="1234"/>
      <c r="M68" s="1234"/>
      <c r="N68" s="1234"/>
      <c r="O68" s="1235"/>
    </row>
    <row r="69" spans="2:30" x14ac:dyDescent="0.15">
      <c r="B69" s="250"/>
      <c r="C69" s="246"/>
      <c r="D69" s="246"/>
      <c r="E69" s="246"/>
      <c r="F69" s="246"/>
      <c r="G69" s="1236"/>
      <c r="H69" s="1237"/>
      <c r="I69" s="1237"/>
      <c r="J69" s="1237"/>
      <c r="K69" s="1237"/>
      <c r="L69" s="1237"/>
      <c r="M69" s="1237"/>
      <c r="N69" s="1237"/>
      <c r="O69" s="123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39"/>
      <c r="H72" s="1240"/>
      <c r="I72" s="1240"/>
      <c r="J72" s="1241"/>
      <c r="K72" s="356" t="s">
        <v>520</v>
      </c>
      <c r="L72" s="356" t="s">
        <v>521</v>
      </c>
      <c r="M72" s="356" t="s">
        <v>522</v>
      </c>
      <c r="N72" s="356" t="s">
        <v>523</v>
      </c>
      <c r="O72" s="356" t="s">
        <v>524</v>
      </c>
    </row>
    <row r="73" spans="2:30" x14ac:dyDescent="0.15">
      <c r="B73" s="250"/>
      <c r="C73" s="246"/>
      <c r="D73" s="246"/>
      <c r="E73" s="246"/>
      <c r="F73" s="246"/>
      <c r="G73" s="1242" t="s">
        <v>553</v>
      </c>
      <c r="H73" s="1243"/>
      <c r="I73" s="1248" t="s">
        <v>554</v>
      </c>
      <c r="J73" s="1248"/>
      <c r="K73" s="1229">
        <v>74.099999999999994</v>
      </c>
      <c r="L73" s="1229">
        <v>59.5</v>
      </c>
      <c r="M73" s="1218">
        <v>57.6</v>
      </c>
      <c r="N73" s="1218">
        <v>53.5</v>
      </c>
      <c r="O73" s="1218">
        <v>52.1</v>
      </c>
      <c r="S73" s="245">
        <v>9.9</v>
      </c>
    </row>
    <row r="74" spans="2:30" x14ac:dyDescent="0.15">
      <c r="B74" s="250"/>
      <c r="C74" s="246"/>
      <c r="D74" s="246"/>
      <c r="E74" s="246"/>
      <c r="F74" s="246"/>
      <c r="G74" s="1244"/>
      <c r="H74" s="1245"/>
      <c r="I74" s="1249"/>
      <c r="J74" s="1249"/>
      <c r="K74" s="1229"/>
      <c r="L74" s="1229"/>
      <c r="M74" s="1218"/>
      <c r="N74" s="1218"/>
      <c r="O74" s="1218"/>
    </row>
    <row r="75" spans="2:30" x14ac:dyDescent="0.15">
      <c r="B75" s="250"/>
      <c r="C75" s="246"/>
      <c r="D75" s="246"/>
      <c r="E75" s="246"/>
      <c r="F75" s="246"/>
      <c r="G75" s="1244"/>
      <c r="H75" s="1245"/>
      <c r="I75" s="1228" t="s">
        <v>558</v>
      </c>
      <c r="J75" s="1228"/>
      <c r="K75" s="1250">
        <v>13.6</v>
      </c>
      <c r="L75" s="1250">
        <v>13</v>
      </c>
      <c r="M75" s="1250">
        <v>12.3</v>
      </c>
      <c r="N75" s="1250">
        <v>11.8</v>
      </c>
      <c r="O75" s="1250">
        <v>11.6</v>
      </c>
      <c r="U75" s="245">
        <v>81.2</v>
      </c>
      <c r="W75" s="245">
        <v>87.2</v>
      </c>
      <c r="Y75" s="245">
        <v>99.8</v>
      </c>
      <c r="AA75" s="245">
        <v>109.5</v>
      </c>
      <c r="AC75" s="245">
        <v>115.2</v>
      </c>
    </row>
    <row r="76" spans="2:30" x14ac:dyDescent="0.15">
      <c r="B76" s="250"/>
      <c r="C76" s="246"/>
      <c r="D76" s="246"/>
      <c r="E76" s="246"/>
      <c r="F76" s="246"/>
      <c r="G76" s="1246"/>
      <c r="H76" s="1247"/>
      <c r="I76" s="1228"/>
      <c r="J76" s="1228"/>
      <c r="K76" s="1251"/>
      <c r="L76" s="1251"/>
      <c r="M76" s="1251"/>
      <c r="N76" s="1251"/>
      <c r="O76" s="1251"/>
    </row>
    <row r="77" spans="2:30" x14ac:dyDescent="0.15">
      <c r="B77" s="250"/>
      <c r="C77" s="246"/>
      <c r="D77" s="246"/>
      <c r="E77" s="246"/>
      <c r="F77" s="246"/>
      <c r="G77" s="1222" t="s">
        <v>555</v>
      </c>
      <c r="H77" s="1223"/>
      <c r="I77" s="1228" t="s">
        <v>554</v>
      </c>
      <c r="J77" s="1228"/>
      <c r="K77" s="1229">
        <v>72</v>
      </c>
      <c r="L77" s="1229">
        <v>58.8</v>
      </c>
      <c r="M77" s="1218">
        <v>49.7</v>
      </c>
      <c r="N77" s="1218">
        <v>37.200000000000003</v>
      </c>
      <c r="O77" s="1218">
        <v>24</v>
      </c>
      <c r="R77" s="245">
        <v>12.3</v>
      </c>
      <c r="T77" s="245">
        <v>11.1</v>
      </c>
    </row>
    <row r="78" spans="2:30" x14ac:dyDescent="0.15">
      <c r="B78" s="250"/>
      <c r="C78" s="246"/>
      <c r="D78" s="246"/>
      <c r="E78" s="246"/>
      <c r="F78" s="246"/>
      <c r="G78" s="1224"/>
      <c r="H78" s="1225"/>
      <c r="I78" s="1228"/>
      <c r="J78" s="1228"/>
      <c r="K78" s="1229"/>
      <c r="L78" s="1229"/>
      <c r="M78" s="1218"/>
      <c r="N78" s="1218"/>
      <c r="O78" s="1218"/>
    </row>
    <row r="79" spans="2:30" x14ac:dyDescent="0.15">
      <c r="B79" s="250"/>
      <c r="C79" s="246"/>
      <c r="D79" s="246"/>
      <c r="E79" s="246"/>
      <c r="F79" s="246"/>
      <c r="G79" s="1224"/>
      <c r="H79" s="1225"/>
      <c r="I79" s="1219" t="s">
        <v>558</v>
      </c>
      <c r="J79" s="1220"/>
      <c r="K79" s="1221">
        <v>13.3</v>
      </c>
      <c r="L79" s="1221">
        <v>12.4</v>
      </c>
      <c r="M79" s="1221">
        <v>11.2</v>
      </c>
      <c r="N79" s="1221">
        <v>10.1</v>
      </c>
      <c r="O79" s="1221">
        <v>9.1</v>
      </c>
      <c r="V79" s="245">
        <v>53.5</v>
      </c>
      <c r="X79" s="245">
        <v>48.2</v>
      </c>
      <c r="Z79" s="245">
        <v>34.200000000000003</v>
      </c>
      <c r="AB79" s="245">
        <v>30.3</v>
      </c>
      <c r="AD79" s="245">
        <v>28.9</v>
      </c>
    </row>
    <row r="80" spans="2:30" x14ac:dyDescent="0.15">
      <c r="B80" s="250"/>
      <c r="C80" s="246"/>
      <c r="D80" s="246"/>
      <c r="E80" s="246"/>
      <c r="F80" s="246"/>
      <c r="G80" s="1226"/>
      <c r="H80" s="1227"/>
      <c r="I80" s="1220"/>
      <c r="J80" s="1220"/>
      <c r="K80" s="1221"/>
      <c r="L80" s="1221"/>
      <c r="M80" s="1221"/>
      <c r="N80" s="1221"/>
      <c r="O80" s="1221"/>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174735</v>
      </c>
      <c r="E3" s="118"/>
      <c r="F3" s="119">
        <v>79181</v>
      </c>
      <c r="G3" s="120"/>
      <c r="H3" s="121"/>
    </row>
    <row r="4" spans="1:8" x14ac:dyDescent="0.15">
      <c r="A4" s="122"/>
      <c r="B4" s="123"/>
      <c r="C4" s="124"/>
      <c r="D4" s="125">
        <v>92191</v>
      </c>
      <c r="E4" s="126"/>
      <c r="F4" s="127">
        <v>40448</v>
      </c>
      <c r="G4" s="128"/>
      <c r="H4" s="129"/>
    </row>
    <row r="5" spans="1:8" x14ac:dyDescent="0.15">
      <c r="A5" s="110" t="s">
        <v>514</v>
      </c>
      <c r="B5" s="115"/>
      <c r="C5" s="116"/>
      <c r="D5" s="117">
        <v>220822</v>
      </c>
      <c r="E5" s="118"/>
      <c r="F5" s="119">
        <v>118124</v>
      </c>
      <c r="G5" s="120"/>
      <c r="H5" s="121"/>
    </row>
    <row r="6" spans="1:8" x14ac:dyDescent="0.15">
      <c r="A6" s="122"/>
      <c r="B6" s="123"/>
      <c r="C6" s="124"/>
      <c r="D6" s="125">
        <v>127653</v>
      </c>
      <c r="E6" s="126"/>
      <c r="F6" s="127">
        <v>54614</v>
      </c>
      <c r="G6" s="128"/>
      <c r="H6" s="129"/>
    </row>
    <row r="7" spans="1:8" x14ac:dyDescent="0.15">
      <c r="A7" s="110" t="s">
        <v>515</v>
      </c>
      <c r="B7" s="115"/>
      <c r="C7" s="116"/>
      <c r="D7" s="117">
        <v>258002</v>
      </c>
      <c r="E7" s="118"/>
      <c r="F7" s="119">
        <v>101693</v>
      </c>
      <c r="G7" s="120"/>
      <c r="H7" s="121"/>
    </row>
    <row r="8" spans="1:8" x14ac:dyDescent="0.15">
      <c r="A8" s="122"/>
      <c r="B8" s="123"/>
      <c r="C8" s="124"/>
      <c r="D8" s="125">
        <v>144135</v>
      </c>
      <c r="E8" s="126"/>
      <c r="F8" s="127">
        <v>51066</v>
      </c>
      <c r="G8" s="128"/>
      <c r="H8" s="129"/>
    </row>
    <row r="9" spans="1:8" x14ac:dyDescent="0.15">
      <c r="A9" s="110" t="s">
        <v>516</v>
      </c>
      <c r="B9" s="115"/>
      <c r="C9" s="116"/>
      <c r="D9" s="117">
        <v>298050</v>
      </c>
      <c r="E9" s="118"/>
      <c r="F9" s="119">
        <v>96635</v>
      </c>
      <c r="G9" s="120"/>
      <c r="H9" s="121"/>
    </row>
    <row r="10" spans="1:8" x14ac:dyDescent="0.15">
      <c r="A10" s="122"/>
      <c r="B10" s="123"/>
      <c r="C10" s="124"/>
      <c r="D10" s="125">
        <v>163095</v>
      </c>
      <c r="E10" s="126"/>
      <c r="F10" s="127">
        <v>44408</v>
      </c>
      <c r="G10" s="128"/>
      <c r="H10" s="129"/>
    </row>
    <row r="11" spans="1:8" x14ac:dyDescent="0.15">
      <c r="A11" s="110" t="s">
        <v>517</v>
      </c>
      <c r="B11" s="115"/>
      <c r="C11" s="116"/>
      <c r="D11" s="117">
        <v>283836</v>
      </c>
      <c r="E11" s="118"/>
      <c r="F11" s="119">
        <v>97062</v>
      </c>
      <c r="G11" s="120"/>
      <c r="H11" s="121"/>
    </row>
    <row r="12" spans="1:8" x14ac:dyDescent="0.15">
      <c r="A12" s="122"/>
      <c r="B12" s="123"/>
      <c r="C12" s="130"/>
      <c r="D12" s="125">
        <v>148447</v>
      </c>
      <c r="E12" s="126"/>
      <c r="F12" s="127">
        <v>50112</v>
      </c>
      <c r="G12" s="128"/>
      <c r="H12" s="129"/>
    </row>
    <row r="13" spans="1:8" x14ac:dyDescent="0.15">
      <c r="A13" s="110"/>
      <c r="B13" s="115"/>
      <c r="C13" s="131"/>
      <c r="D13" s="132">
        <v>247089</v>
      </c>
      <c r="E13" s="133"/>
      <c r="F13" s="134">
        <v>98539</v>
      </c>
      <c r="G13" s="135"/>
      <c r="H13" s="121"/>
    </row>
    <row r="14" spans="1:8" x14ac:dyDescent="0.15">
      <c r="A14" s="122"/>
      <c r="B14" s="123"/>
      <c r="C14" s="124"/>
      <c r="D14" s="125">
        <v>135104</v>
      </c>
      <c r="E14" s="126"/>
      <c r="F14" s="127">
        <v>48130</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5.43</v>
      </c>
      <c r="C19" s="136">
        <f>ROUND(VALUE(SUBSTITUTE(実質収支比率等に係る経年分析!G$48,"▲","-")),2)</f>
        <v>3.71</v>
      </c>
      <c r="D19" s="136">
        <f>ROUND(VALUE(SUBSTITUTE(実質収支比率等に係る経年分析!H$48,"▲","-")),2)</f>
        <v>0.78</v>
      </c>
      <c r="E19" s="136">
        <f>ROUND(VALUE(SUBSTITUTE(実質収支比率等に係る経年分析!I$48,"▲","-")),2)</f>
        <v>1.18</v>
      </c>
      <c r="F19" s="136">
        <f>ROUND(VALUE(SUBSTITUTE(実質収支比率等に係る経年分析!J$48,"▲","-")),2)</f>
        <v>0.69</v>
      </c>
    </row>
    <row r="20" spans="1:11" x14ac:dyDescent="0.15">
      <c r="A20" s="136" t="s">
        <v>44</v>
      </c>
      <c r="B20" s="136">
        <f>ROUND(VALUE(SUBSTITUTE(実質収支比率等に係る経年分析!F$47,"▲","-")),2)</f>
        <v>24.16</v>
      </c>
      <c r="C20" s="136">
        <f>ROUND(VALUE(SUBSTITUTE(実質収支比率等に係る経年分析!G$47,"▲","-")),2)</f>
        <v>27.16</v>
      </c>
      <c r="D20" s="136">
        <f>ROUND(VALUE(SUBSTITUTE(実質収支比率等に係る経年分析!H$47,"▲","-")),2)</f>
        <v>30.52</v>
      </c>
      <c r="E20" s="136">
        <f>ROUND(VALUE(SUBSTITUTE(実質収支比率等に係る経年分析!I$47,"▲","-")),2)</f>
        <v>30.25</v>
      </c>
      <c r="F20" s="136">
        <f>ROUND(VALUE(SUBSTITUTE(実質収支比率等に係る経年分析!J$47,"▲","-")),2)</f>
        <v>29.82</v>
      </c>
    </row>
    <row r="21" spans="1:11" x14ac:dyDescent="0.15">
      <c r="A21" s="136" t="s">
        <v>45</v>
      </c>
      <c r="B21" s="136">
        <f>IF(ISNUMBER(VALUE(SUBSTITUTE(実質収支比率等に係る経年分析!F$49,"▲","-"))),ROUND(VALUE(SUBSTITUTE(実質収支比率等に係る経年分析!F$49,"▲","-")),2),NA())</f>
        <v>2.52</v>
      </c>
      <c r="C21" s="136">
        <f>IF(ISNUMBER(VALUE(SUBSTITUTE(実質収支比率等に係る経年分析!G$49,"▲","-"))),ROUND(VALUE(SUBSTITUTE(実質収支比率等に係る経年分析!G$49,"▲","-")),2),NA())</f>
        <v>-1.66</v>
      </c>
      <c r="D21" s="136">
        <f>IF(ISNUMBER(VALUE(SUBSTITUTE(実質収支比率等に係る経年分析!H$49,"▲","-"))),ROUND(VALUE(SUBSTITUTE(実質収支比率等に係る経年分析!H$49,"▲","-")),2),NA())</f>
        <v>-3.05</v>
      </c>
      <c r="E21" s="136">
        <f>IF(ISNUMBER(VALUE(SUBSTITUTE(実質収支比率等に係る経年分析!I$49,"▲","-"))),ROUND(VALUE(SUBSTITUTE(実質収支比率等に係る経年分析!I$49,"▲","-")),2),NA())</f>
        <v>0.47</v>
      </c>
      <c r="F21" s="136">
        <f>IF(ISNUMBER(VALUE(SUBSTITUTE(実質収支比率等に係る経年分析!J$49,"▲","-"))),ROUND(VALUE(SUBSTITUTE(実質収支比率等に係る経年分析!J$49,"▲","-")),2),NA())</f>
        <v>-2.57</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0.54</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1.63</v>
      </c>
    </row>
    <row r="35" spans="1:16" x14ac:dyDescent="0.15">
      <c r="A35" s="137" t="str">
        <f>IF(連結実質赤字比率に係る赤字・黒字の構成分析!C$35="",NA(),連結実質赤字比率に係る赤字・黒字の構成分析!C$35)</f>
        <v>町立別海病院事業会計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2.35</v>
      </c>
    </row>
    <row r="36" spans="1:16" x14ac:dyDescent="0.15">
      <c r="A36" s="137" t="str">
        <f>IF(連結実質赤字比率に係る赤字・黒字の構成分析!C$34="",NA(),連結実質赤字比率に係る赤字・黒字の構成分析!C$34)</f>
        <v>別海町水道事業会計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29.44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28.29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25.95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1402</v>
      </c>
      <c r="E42" s="138"/>
      <c r="F42" s="138"/>
      <c r="G42" s="138">
        <f>'実質公債費比率（分子）の構造'!L$52</f>
        <v>1397</v>
      </c>
      <c r="H42" s="138"/>
      <c r="I42" s="138"/>
      <c r="J42" s="138">
        <f>'実質公債費比率（分子）の構造'!M$52</f>
        <v>1480</v>
      </c>
      <c r="K42" s="138"/>
      <c r="L42" s="138"/>
      <c r="M42" s="138">
        <f>'実質公債費比率（分子）の構造'!N$52</f>
        <v>1446</v>
      </c>
      <c r="N42" s="138"/>
      <c r="O42" s="138"/>
      <c r="P42" s="138">
        <f>'実質公債費比率（分子）の構造'!O$52</f>
        <v>1430</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1</v>
      </c>
      <c r="O43" s="138"/>
      <c r="P43" s="138"/>
    </row>
    <row r="44" spans="1:16" x14ac:dyDescent="0.15">
      <c r="A44" s="138" t="s">
        <v>54</v>
      </c>
      <c r="B44" s="138">
        <f>'実質公債費比率（分子）の構造'!K$50</f>
        <v>100</v>
      </c>
      <c r="C44" s="138"/>
      <c r="D44" s="138"/>
      <c r="E44" s="138">
        <f>'実質公債費比率（分子）の構造'!L$50</f>
        <v>98</v>
      </c>
      <c r="F44" s="138"/>
      <c r="G44" s="138"/>
      <c r="H44" s="138">
        <f>'実質公債費比率（分子）の構造'!M$50</f>
        <v>78</v>
      </c>
      <c r="I44" s="138"/>
      <c r="J44" s="138"/>
      <c r="K44" s="138">
        <f>'実質公債費比率（分子）の構造'!N$50</f>
        <v>73</v>
      </c>
      <c r="L44" s="138"/>
      <c r="M44" s="138"/>
      <c r="N44" s="138">
        <f>'実質公債費比率（分子）の構造'!O$50</f>
        <v>64</v>
      </c>
      <c r="O44" s="138"/>
      <c r="P44" s="138"/>
    </row>
    <row r="45" spans="1:16" x14ac:dyDescent="0.15">
      <c r="A45" s="138" t="s">
        <v>55</v>
      </c>
      <c r="B45" s="138">
        <f>'実質公債費比率（分子）の構造'!K$49</f>
        <v>150</v>
      </c>
      <c r="C45" s="138"/>
      <c r="D45" s="138"/>
      <c r="E45" s="138">
        <f>'実質公債費比率（分子）の構造'!L$49</f>
        <v>145</v>
      </c>
      <c r="F45" s="138"/>
      <c r="G45" s="138"/>
      <c r="H45" s="138">
        <f>'実質公債費比率（分子）の構造'!M$49</f>
        <v>117</v>
      </c>
      <c r="I45" s="138"/>
      <c r="J45" s="138"/>
      <c r="K45" s="138">
        <f>'実質公債費比率（分子）の構造'!N$49</f>
        <v>159</v>
      </c>
      <c r="L45" s="138"/>
      <c r="M45" s="138"/>
      <c r="N45" s="138">
        <f>'実質公債費比率（分子）の構造'!O$49</f>
        <v>165</v>
      </c>
      <c r="O45" s="138"/>
      <c r="P45" s="138"/>
    </row>
    <row r="46" spans="1:16" x14ac:dyDescent="0.15">
      <c r="A46" s="138" t="s">
        <v>56</v>
      </c>
      <c r="B46" s="138">
        <f>'実質公債費比率（分子）の構造'!K$48</f>
        <v>379</v>
      </c>
      <c r="C46" s="138"/>
      <c r="D46" s="138"/>
      <c r="E46" s="138">
        <f>'実質公債費比率（分子）の構造'!L$48</f>
        <v>386</v>
      </c>
      <c r="F46" s="138"/>
      <c r="G46" s="138"/>
      <c r="H46" s="138">
        <f>'実質公債費比率（分子）の構造'!M$48</f>
        <v>410</v>
      </c>
      <c r="I46" s="138"/>
      <c r="J46" s="138"/>
      <c r="K46" s="138">
        <f>'実質公債費比率（分子）の構造'!N$48</f>
        <v>411</v>
      </c>
      <c r="L46" s="138"/>
      <c r="M46" s="138"/>
      <c r="N46" s="138">
        <f>'実質公債費比率（分子）の構造'!O$48</f>
        <v>417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1893</v>
      </c>
      <c r="C49" s="138"/>
      <c r="D49" s="138"/>
      <c r="E49" s="138">
        <f>'実質公債費比率（分子）の構造'!L$45</f>
        <v>1843</v>
      </c>
      <c r="F49" s="138"/>
      <c r="G49" s="138"/>
      <c r="H49" s="138">
        <f>'実質公債費比率（分子）の構造'!M$45</f>
        <v>1845</v>
      </c>
      <c r="I49" s="138"/>
      <c r="J49" s="138"/>
      <c r="K49" s="138">
        <f>'実質公債費比率（分子）の構造'!N$45</f>
        <v>1771</v>
      </c>
      <c r="L49" s="138"/>
      <c r="M49" s="138"/>
      <c r="N49" s="138">
        <f>'実質公債費比率（分子）の構造'!O$45</f>
        <v>1729</v>
      </c>
      <c r="O49" s="138"/>
      <c r="P49" s="138"/>
    </row>
    <row r="50" spans="1:16" x14ac:dyDescent="0.15">
      <c r="A50" s="138" t="s">
        <v>60</v>
      </c>
      <c r="B50" s="138" t="e">
        <f>NA()</f>
        <v>#N/A</v>
      </c>
      <c r="C50" s="138">
        <f>IF(ISNUMBER('実質公債費比率（分子）の構造'!K$53),'実質公債費比率（分子）の構造'!K$53,NA())</f>
        <v>1120</v>
      </c>
      <c r="D50" s="138" t="e">
        <f>NA()</f>
        <v>#N/A</v>
      </c>
      <c r="E50" s="138" t="e">
        <f>NA()</f>
        <v>#N/A</v>
      </c>
      <c r="F50" s="138">
        <f>IF(ISNUMBER('実質公債費比率（分子）の構造'!L$53),'実質公債費比率（分子）の構造'!L$53,NA())</f>
        <v>1075</v>
      </c>
      <c r="G50" s="138" t="e">
        <f>NA()</f>
        <v>#N/A</v>
      </c>
      <c r="H50" s="138" t="e">
        <f>NA()</f>
        <v>#N/A</v>
      </c>
      <c r="I50" s="138">
        <f>IF(ISNUMBER('実質公債費比率（分子）の構造'!M$53),'実質公債費比率（分子）の構造'!M$53,NA())</f>
        <v>970</v>
      </c>
      <c r="J50" s="138" t="e">
        <f>NA()</f>
        <v>#N/A</v>
      </c>
      <c r="K50" s="138" t="e">
        <f>NA()</f>
        <v>#N/A</v>
      </c>
      <c r="L50" s="138">
        <f>IF(ISNUMBER('実質公債費比率（分子）の構造'!N$53),'実質公債費比率（分子）の構造'!N$53,NA())</f>
        <v>969</v>
      </c>
      <c r="M50" s="138" t="e">
        <f>NA()</f>
        <v>#N/A</v>
      </c>
      <c r="N50" s="138" t="e">
        <f>NA()</f>
        <v>#N/A</v>
      </c>
      <c r="O50" s="138">
        <f>IF(ISNUMBER('実質公債費比率（分子）の構造'!O$53),'実質公債費比率（分子）の構造'!O$53,NA())</f>
        <v>946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12283</v>
      </c>
      <c r="E56" s="137"/>
      <c r="F56" s="137"/>
      <c r="G56" s="137">
        <f>'将来負担比率（分子）の構造'!J$52</f>
        <v>12258</v>
      </c>
      <c r="H56" s="137"/>
      <c r="I56" s="137"/>
      <c r="J56" s="137">
        <f>'将来負担比率（分子）の構造'!K$52</f>
        <v>11973</v>
      </c>
      <c r="K56" s="137"/>
      <c r="L56" s="137"/>
      <c r="M56" s="137">
        <f>'将来負担比率（分子）の構造'!L$52</f>
        <v>11864</v>
      </c>
      <c r="N56" s="137"/>
      <c r="O56" s="137"/>
      <c r="P56" s="137">
        <f>'将来負担比率（分子）の構造'!M$52</f>
        <v>11964</v>
      </c>
    </row>
    <row r="57" spans="1:16" x14ac:dyDescent="0.15">
      <c r="A57" s="137" t="s">
        <v>36</v>
      </c>
      <c r="B57" s="137"/>
      <c r="C57" s="137"/>
      <c r="D57" s="137">
        <f>'将来負担比率（分子）の構造'!I$51</f>
        <v>698</v>
      </c>
      <c r="E57" s="137"/>
      <c r="F57" s="137"/>
      <c r="G57" s="137">
        <f>'将来負担比率（分子）の構造'!J$51</f>
        <v>584</v>
      </c>
      <c r="H57" s="137"/>
      <c r="I57" s="137"/>
      <c r="J57" s="137">
        <f>'将来負担比率（分子）の構造'!K$51</f>
        <v>493</v>
      </c>
      <c r="K57" s="137"/>
      <c r="L57" s="137"/>
      <c r="M57" s="137">
        <f>'将来負担比率（分子）の構造'!L$51</f>
        <v>372</v>
      </c>
      <c r="N57" s="137"/>
      <c r="O57" s="137"/>
      <c r="P57" s="137">
        <f>'将来負担比率（分子）の構造'!M$51</f>
        <v>365</v>
      </c>
    </row>
    <row r="58" spans="1:16" x14ac:dyDescent="0.15">
      <c r="A58" s="137" t="s">
        <v>35</v>
      </c>
      <c r="B58" s="137"/>
      <c r="C58" s="137"/>
      <c r="D58" s="137">
        <f>'将来負担比率（分子）の構造'!I$50</f>
        <v>3787</v>
      </c>
      <c r="E58" s="137"/>
      <c r="F58" s="137"/>
      <c r="G58" s="137">
        <f>'将来負担比率（分子）の構造'!J$50</f>
        <v>4426</v>
      </c>
      <c r="H58" s="137"/>
      <c r="I58" s="137"/>
      <c r="J58" s="137">
        <f>'将来負担比率（分子）の構造'!K$50</f>
        <v>4597</v>
      </c>
      <c r="K58" s="137"/>
      <c r="L58" s="137"/>
      <c r="M58" s="137">
        <f>'将来負担比率（分子）の構造'!L$50</f>
        <v>4839</v>
      </c>
      <c r="N58" s="137"/>
      <c r="O58" s="137"/>
      <c r="P58" s="137">
        <f>'将来負担比率（分子）の構造'!M$50</f>
        <v>4927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2040</v>
      </c>
      <c r="C62" s="137"/>
      <c r="D62" s="137"/>
      <c r="E62" s="137">
        <f>'将来負担比率（分子）の構造'!J$45</f>
        <v>2009</v>
      </c>
      <c r="F62" s="137"/>
      <c r="G62" s="137"/>
      <c r="H62" s="137">
        <f>'将来負担比率（分子）の構造'!K$45</f>
        <v>1828</v>
      </c>
      <c r="I62" s="137"/>
      <c r="J62" s="137"/>
      <c r="K62" s="137">
        <f>'将来負担比率（分子）の構造'!L$45</f>
        <v>1700</v>
      </c>
      <c r="L62" s="137"/>
      <c r="M62" s="137"/>
      <c r="N62" s="137">
        <f>'将来負担比率（分子）の構造'!M$45</f>
        <v>1636</v>
      </c>
      <c r="O62" s="137"/>
      <c r="P62" s="137"/>
    </row>
    <row r="63" spans="1:16" x14ac:dyDescent="0.15">
      <c r="A63" s="137" t="s">
        <v>28</v>
      </c>
      <c r="B63" s="137">
        <f>'将来負担比率（分子）の構造'!I$44</f>
        <v>1519</v>
      </c>
      <c r="C63" s="137"/>
      <c r="D63" s="137"/>
      <c r="E63" s="137">
        <f>'将来負担比率（分子）の構造'!J$44</f>
        <v>1397</v>
      </c>
      <c r="F63" s="137"/>
      <c r="G63" s="137"/>
      <c r="H63" s="137">
        <f>'将来負担比率（分子）の構造'!K$44</f>
        <v>1300</v>
      </c>
      <c r="I63" s="137"/>
      <c r="J63" s="137"/>
      <c r="K63" s="137">
        <f>'将来負担比率（分子）の構造'!L$44</f>
        <v>1216</v>
      </c>
      <c r="L63" s="137"/>
      <c r="M63" s="137"/>
      <c r="N63" s="137">
        <f>'将来負担比率（分子）の構造'!M$44</f>
        <v>1068</v>
      </c>
      <c r="O63" s="137"/>
      <c r="P63" s="137"/>
    </row>
    <row r="64" spans="1:16" x14ac:dyDescent="0.15">
      <c r="A64" s="137" t="s">
        <v>27</v>
      </c>
      <c r="B64" s="137">
        <f>'将来負担比率（分子）の構造'!I$43</f>
        <v>3694</v>
      </c>
      <c r="C64" s="137"/>
      <c r="D64" s="137"/>
      <c r="E64" s="137">
        <f>'将来負担比率（分子）の構造'!J$43</f>
        <v>3470</v>
      </c>
      <c r="F64" s="137"/>
      <c r="G64" s="137"/>
      <c r="H64" s="137">
        <f>'将来負担比率（分子）の構造'!K$43</f>
        <v>3313</v>
      </c>
      <c r="I64" s="137"/>
      <c r="J64" s="137"/>
      <c r="K64" s="137">
        <f>'将来負担比率（分子）の構造'!L$43</f>
        <v>3112</v>
      </c>
      <c r="L64" s="137"/>
      <c r="M64" s="137"/>
      <c r="N64" s="137">
        <f>'将来負担比率（分子）の構造'!M$43</f>
        <v>2920</v>
      </c>
      <c r="O64" s="137"/>
      <c r="P64" s="137"/>
    </row>
    <row r="65" spans="1:16" x14ac:dyDescent="0.15">
      <c r="A65" s="137" t="s">
        <v>26</v>
      </c>
      <c r="B65" s="137">
        <f>'将来負担比率（分子）の構造'!I$42</f>
        <v>216</v>
      </c>
      <c r="C65" s="137"/>
      <c r="D65" s="137"/>
      <c r="E65" s="137">
        <f>'将来負担比率（分子）の構造'!J$42</f>
        <v>172</v>
      </c>
      <c r="F65" s="137"/>
      <c r="G65" s="137"/>
      <c r="H65" s="137">
        <f>'将来負担比率（分子）の構造'!K$42</f>
        <v>140</v>
      </c>
      <c r="I65" s="137"/>
      <c r="J65" s="137"/>
      <c r="K65" s="137">
        <f>'将来負担比率（分子）の構造'!L$42</f>
        <v>108</v>
      </c>
      <c r="L65" s="137"/>
      <c r="M65" s="137"/>
      <c r="N65" s="137">
        <f>'将来負担比率（分子）の構造'!M$42</f>
        <v>79</v>
      </c>
      <c r="O65" s="137"/>
      <c r="P65" s="137"/>
    </row>
    <row r="66" spans="1:16" x14ac:dyDescent="0.15">
      <c r="A66" s="137" t="s">
        <v>25</v>
      </c>
      <c r="B66" s="137">
        <f>'将来負担比率（分子）の構造'!I$41</f>
        <v>15780</v>
      </c>
      <c r="C66" s="137"/>
      <c r="D66" s="137"/>
      <c r="E66" s="137">
        <f>'将来負担比率（分子）の構造'!J$41</f>
        <v>15419</v>
      </c>
      <c r="F66" s="137"/>
      <c r="G66" s="137"/>
      <c r="H66" s="137">
        <f>'将来負担比率（分子）の構造'!K$41</f>
        <v>15212</v>
      </c>
      <c r="I66" s="137"/>
      <c r="J66" s="137"/>
      <c r="K66" s="137">
        <f>'将来負担比率（分子）の構造'!L$41</f>
        <v>15478</v>
      </c>
      <c r="L66" s="137"/>
      <c r="M66" s="137"/>
      <c r="N66" s="137">
        <f>'将来負担比率（分子）の構造'!M$41</f>
        <v>15819</v>
      </c>
      <c r="O66" s="137"/>
      <c r="P66" s="137"/>
    </row>
    <row r="67" spans="1:16" x14ac:dyDescent="0.15">
      <c r="A67" s="137" t="s">
        <v>64</v>
      </c>
      <c r="B67" s="137" t="e">
        <f>NA()</f>
        <v>#N/A</v>
      </c>
      <c r="C67" s="137">
        <f>IF(ISNUMBER('将来負担比率（分子）の構造'!I$53), IF('将来負担比率（分子）の構造'!I$53 &lt; 0, 0, '将来負担比率（分子）の構造'!I$53), NA())</f>
        <v>6480</v>
      </c>
      <c r="D67" s="137" t="e">
        <f>NA()</f>
        <v>#N/A</v>
      </c>
      <c r="E67" s="137" t="e">
        <f>NA()</f>
        <v>#N/A</v>
      </c>
      <c r="F67" s="137">
        <f>IF(ISNUMBER('将来負担比率（分子）の構造'!J$53), IF('将来負担比率（分子）の構造'!J$53 &lt; 0, 0, '将来負担比率（分子）の構造'!J$53), NA())</f>
        <v>5199</v>
      </c>
      <c r="G67" s="137" t="e">
        <f>NA()</f>
        <v>#N/A</v>
      </c>
      <c r="H67" s="137" t="e">
        <f>NA()</f>
        <v>#N/A</v>
      </c>
      <c r="I67" s="137">
        <f>IF(ISNUMBER('将来負担比率（分子）の構造'!K$53), IF('将来負担比率（分子）の構造'!K$53 &lt; 0, 0, '将来負担比率（分子）の構造'!K$53), NA())</f>
        <v>4729</v>
      </c>
      <c r="J67" s="137" t="e">
        <f>NA()</f>
        <v>#N/A</v>
      </c>
      <c r="K67" s="137" t="e">
        <f>NA()</f>
        <v>#N/A</v>
      </c>
      <c r="L67" s="137">
        <f>IF(ISNUMBER('将来負担比率（分子）の構造'!L$53), IF('将来負担比率（分子）の構造'!L$53 &lt; 0, 0, '将来負担比率（分子）の構造'!L$53), NA())</f>
        <v>4540</v>
      </c>
      <c r="M67" s="137" t="e">
        <f>NA()</f>
        <v>#N/A</v>
      </c>
      <c r="N67" s="137" t="e">
        <f>NA()</f>
        <v>#N/A</v>
      </c>
      <c r="O67" s="137">
        <f>IF(ISNUMBER('将来負担比率（分子）の構造'!M$53), IF('将来負担比率（分子）の構造'!M$53 &lt; 0, 0, '将来負担比率（分子）の構造'!M$53), NA())</f>
        <v>4268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tomosada</cp:lastModifiedBy>
  <cp:lastPrinted>2018-04-19T02:03:25Z</cp:lastPrinted>
  <dcterms:created xsi:type="dcterms:W3CDTF">2018-01-24T03:30:33Z</dcterms:created>
  <dcterms:modified xsi:type="dcterms:W3CDTF">2018-11-01T23:43:55Z</dcterms:modified>
  <cp:category/>
</cp:coreProperties>
</file>