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G3nnkx1Rm0LQ8j6NTGrQumKWR5gBQ8wuf/GRV2Uq3i5ulJLhyY9Zq/RIKDX2dgCiIAt9LoRsPC7PPusPLDyIQ==" workbookSaltValue="UoAxFQaxKtMlB78eTOcre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<sst xmlns="http://schemas.openxmlformats.org/spreadsheetml/2006/main" xmlns:r="http://schemas.openxmlformats.org/officeDocument/2006/relationships" count="114" uniqueCount="114">
  <si>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</si>
  <si>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</si>
  <si>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</si>
  <si>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</si>
  <si>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</si>
  <si>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</si>
  <si>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</si>
  <si>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</si>
  <si>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</si>
  <si>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</si>
  <si>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</si>
  <si>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</si>
  <si>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</si>
  <si>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</si>
  <si>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</si>
  <si>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</si>
  <si>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</si>
  <si>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</si>
  <si>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</si>
  <si>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</si>
  <si>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</si>
  <si>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</si>
  <si>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</si>
  <si>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</si>
  <si>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</si>
  <si>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</si>
  <si>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</si>
  <si>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</si>
  <si>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</si>
  <si>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</si>
  <si>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</si>
  <si>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</si>
  <si>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</si>
  <si>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</si>
  <si>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</si>
  <si>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</si>
  <si>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</si>
  <si>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</si>
  <si>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</si>
  <si>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</si>
  <si>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①　経常収支比率は、類似団体と比較しても低く、100％を下回っている状況であるため経営状態は良い状況にない。
②　累積欠損金比率は、公営企業化後の累積で増加傾向にあり、経費の縮減及び使用料収入の増加に向けた戦略的な経営を行っていく必要がある。
③　流動比率は、100％を超過しているが経費の大部分を特定環境公共下水道事業に依存しており、按分比率を考慮すると流動資産が十分にある状況ではないことから、流動資産を増加させていく必要がある。
④　企業債残高対事業規模比率は、企業債残高が事業規模に対し高額となっており、農業集落の実態に合った今後の更新需要を勘案し、計画的に更新していく必要がある。
⑤　経費回収率は、前年度より減少し、類似団体平均よりも大幅に下回っていることから、処理施設の規模縮小など汚水処理費の削減や使用料収入の増加を図っていく必要がある。
⑥　汚水処理原価は、事業規模としてはかなり大きくなっており、経費の削減に向けた改善策を検討する必要がある。
⑦　施設利用率は、概ね前年並みとなっているが、今後の人口減少等も考慮した施設運営の検討が必要となっている。
⑧　水洗化率は、100％に近い数値となっており、類似団体平均と比較しても高い数値となっている。</t>
    <rPh sb="135" eb="137">
      <t>チョウカ</t>
    </rPh>
    <rPh sb="142" eb="144">
      <t>ケイヒ</t>
    </rPh>
    <rPh sb="145" eb="148">
      <t>ダイブブン</t>
    </rPh>
    <rPh sb="149" eb="151">
      <t>トクテイ</t>
    </rPh>
    <rPh sb="151" eb="153">
      <t>カンキョウ</t>
    </rPh>
    <rPh sb="153" eb="155">
      <t>コウキョウ</t>
    </rPh>
    <rPh sb="155" eb="158">
      <t>ゲスイドウ</t>
    </rPh>
    <rPh sb="158" eb="160">
      <t>ジギョウ</t>
    </rPh>
    <rPh sb="161" eb="163">
      <t>イゾン</t>
    </rPh>
    <rPh sb="168" eb="170">
      <t>アンブン</t>
    </rPh>
    <rPh sb="170" eb="172">
      <t>ヒリツ</t>
    </rPh>
    <rPh sb="173" eb="175">
      <t>コウリョ</t>
    </rPh>
    <rPh sb="234" eb="236">
      <t>キギョウ</t>
    </rPh>
    <rPh sb="236" eb="237">
      <t>サイ</t>
    </rPh>
    <rPh sb="237" eb="239">
      <t>ザンダカ</t>
    </rPh>
    <rPh sb="240" eb="242">
      <t>ジギョウ</t>
    </rPh>
    <rPh sb="242" eb="244">
      <t>キボ</t>
    </rPh>
    <rPh sb="245" eb="246">
      <t>タイ</t>
    </rPh>
    <rPh sb="247" eb="249">
      <t>コウガク</t>
    </rPh>
    <rPh sb="256" eb="258">
      <t>ノウギョウ</t>
    </rPh>
    <rPh sb="258" eb="260">
      <t>シュウラク</t>
    </rPh>
    <rPh sb="261" eb="263">
      <t>ジッタイ</t>
    </rPh>
    <rPh sb="264" eb="265">
      <t>ア</t>
    </rPh>
    <rPh sb="275" eb="277">
      <t>カンアン</t>
    </rPh>
    <rPh sb="337" eb="339">
      <t>ショリ</t>
    </rPh>
    <rPh sb="339" eb="341">
      <t>シセツ</t>
    </rPh>
    <rPh sb="342" eb="344">
      <t>キボ</t>
    </rPh>
    <rPh sb="344" eb="346">
      <t>シュクショウ</t>
    </rPh>
    <rPh sb="388" eb="390">
      <t>ジギョウ</t>
    </rPh>
    <rPh sb="390" eb="392">
      <t>キボ</t>
    </rPh>
    <rPh sb="399" eb="400">
      <t>オオ</t>
    </rPh>
    <rPh sb="441" eb="442">
      <t>オオム</t>
    </rPh>
    <rPh sb="443" eb="445">
      <t>ゼンネン</t>
    </rPh>
    <rPh sb="445" eb="446">
      <t>ナ</t>
    </rPh>
    <rPh sb="455" eb="457">
      <t>コンゴ</t>
    </rPh>
    <rPh sb="458" eb="460">
      <t>ジンコウ</t>
    </rPh>
    <rPh sb="460" eb="462">
      <t>ゲンショウ</t>
    </rPh>
    <rPh sb="462" eb="463">
      <t>トウ</t>
    </rPh>
    <rPh sb="464" eb="466">
      <t>コウリョ</t>
    </rPh>
    <rPh sb="468" eb="470">
      <t>シセツ</t>
    </rPh>
    <rPh sb="470" eb="472">
      <t>ウンエイ</t>
    </rPh>
    <rPh sb="473" eb="475">
      <t>ケントウ</t>
    </rPh>
    <rPh sb="476" eb="478">
      <t>ヒツヨウ</t>
    </rPh>
    <phoneticPr fontId="1"/>
  </si>
  <si>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</si>
  <si>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</si>
  <si>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</si>
  <si>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</si>
  <si>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</si>
  <si>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</si>
  <si>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</si>
  <si>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</si>
  <si>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</si>
  <si>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</si>
  <si>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</si>
  <si>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</si>
  <si>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</si>
  <si>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</si>
  <si>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</si>
  <si>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</si>
  <si>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</si>
  <si>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</si>
  <si>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</si>
  <si>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</si>
  <si>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</si>
  <si>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</si>
  <si>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</si>
  <si>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</si>
  <si>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</si>
  <si>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</si>
  <si>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</si>
  <si>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</si>
  <si>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</si>
  <si>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</si>
  <si>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</si>
  <si>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</si>
  <si>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</si>
  <si>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</si>
  <si>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</si>
  <si>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</si>
  <si>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</si>
  <si>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</si>
  <si>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</si>
  <si>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</si>
  <si>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</si>
  <si>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</si>
  <si>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</si>
  <si>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</si>
  <si>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</si>
  <si>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</si>
  <si>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</si>
  <si>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</si>
  <si>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</si>
  <si>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</si>
  <si>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</si>
  <si>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</si>
  <si>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</si>
  <si>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</si>
  <si>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</si>
  <si>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別海町</t>
  </si>
  <si>
    <t>F2</t>
  </si>
  <si>
    <t>法適用</t>
  </si>
  <si>
    <t>下水道事業</t>
  </si>
  <si>
    <t>農業集落排水</t>
  </si>
  <si>
    <t>非設置</t>
  </si>
  <si>
    <t>-</t>
  </si>
  <si>
    <t>　経常収支比率は100％に近い状態になっているが、特定環境保全公共下水道事業への経費依存や一般会計からの基準外繰入によるものであり、一般会計に依存した経営となっている状況にある。
　人口減少による有収水量の減少が見込まれるが、汚水処理費用の減少は人口減少比率程は見込めないことから、今後も汚水処理減価が増加することが予想される。
　ダウンサイジングやより効率的な処理方法を検討するなど経費の縮減に向けた対策を考えることが必要ではあるが、施設維持のため使用料の改定を行うなど、経営改善に向けた対策を行っていく必要がある。</t>
    <rPh sb="25" eb="27">
      <t>トクテイ</t>
    </rPh>
    <rPh sb="27" eb="29">
      <t>カンキョウ</t>
    </rPh>
    <rPh sb="29" eb="31">
      <t>ホゼン</t>
    </rPh>
    <rPh sb="31" eb="33">
      <t>コウキョウ</t>
    </rPh>
    <rPh sb="33" eb="36">
      <t>ゲスイドウ</t>
    </rPh>
    <rPh sb="36" eb="38">
      <t>ジギョウ</t>
    </rPh>
    <rPh sb="40" eb="42">
      <t>ケイヒ</t>
    </rPh>
    <rPh sb="42" eb="44">
      <t>イゾン</t>
    </rPh>
    <rPh sb="158" eb="160">
      <t>ヨソウ</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</si>
  <si>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</si>
  <si>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</si>
  <si>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</si>
  <si>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</si>
  <si>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</si>
  <si>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</si>
  <si>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</si>
  <si>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</si>
  <si>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</si>
  <si>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　有形固定資産減価償却率は、類似団体平均を大幅に上回っており、施設等の老朽化等が見込まれるため、最適整備構想に基づき、計画的な改築更新、財源の確保、投資計画等の見直しの検討が必要である。
②　管渠老朽化率は、0％となっており、法定耐用年数までに期間があるものの、今後の経営の負荷とならないよう計画的に更新する必要がある。
③　管渠改善率は、法定耐用年数を迎える管が少なく0％となっており、更新までに期間があるものの、今後の経営の負荷とならないよう計画的に更新する必要がある。</t>
    <rPh sb="22" eb="24">
      <t>オオハバ</t>
    </rPh>
    <rPh sb="49" eb="51">
      <t>サイテキ</t>
    </rPh>
    <rPh sb="51" eb="53">
      <t>セイビ</t>
    </rPh>
    <rPh sb="53" eb="55">
      <t>コウソウ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</si>
</sst>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50.35</c:v>
                </c:pt>
                <c:pt idx="4">
                  <c:v>49.19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97.53</c:v>
                </c:pt>
                <c:pt idx="4">
                  <c:v>97.7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71.14</c:v>
                </c:pt>
                <c:pt idx="4">
                  <c:v>90.32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105.5</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52.3</c:v>
                </c:pt>
                <c:pt idx="4">
                  <c:v>52.77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25.19</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218.48</c:v>
                </c:pt>
                <c:pt idx="4">
                  <c:v>294.74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145.43</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106.96</c:v>
                </c:pt>
                <c:pt idx="4">
                  <c:v>113.87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38.4</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2541.6999999999998</c:v>
                </c:pt>
                <c:pt idx="4">
                  <c:v>2518.8200000000002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26</c:v>
                </c:pt>
                <c:pt idx="4">
                  <c:v>23.31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631.13</c:v>
                </c:pt>
                <c:pt idx="4">
                  <c:v>702.14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F37" zoomScale="85" zoomScaleNormal="85" workbookViewId="0">
      <selection activeCell="BL83" sqref="BL8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別海町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14210</v>
      </c>
      <c r="AM8" s="21"/>
      <c r="AN8" s="21"/>
      <c r="AO8" s="21"/>
      <c r="AP8" s="21"/>
      <c r="AQ8" s="21"/>
      <c r="AR8" s="21"/>
      <c r="AS8" s="21"/>
      <c r="AT8" s="7">
        <f>データ!T6</f>
        <v>1317.17</v>
      </c>
      <c r="AU8" s="7"/>
      <c r="AV8" s="7"/>
      <c r="AW8" s="7"/>
      <c r="AX8" s="7"/>
      <c r="AY8" s="7"/>
      <c r="AZ8" s="7"/>
      <c r="BA8" s="7"/>
      <c r="BB8" s="7">
        <f>データ!U6</f>
        <v>10.79</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8"/>
      <c r="BN9" s="45" t="s">
        <v>33</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74.92</v>
      </c>
      <c r="J10" s="7"/>
      <c r="K10" s="7"/>
      <c r="L10" s="7"/>
      <c r="M10" s="7"/>
      <c r="N10" s="7"/>
      <c r="O10" s="7"/>
      <c r="P10" s="7">
        <f>データ!P6</f>
        <v>6.19</v>
      </c>
      <c r="Q10" s="7"/>
      <c r="R10" s="7"/>
      <c r="S10" s="7"/>
      <c r="T10" s="7"/>
      <c r="U10" s="7"/>
      <c r="V10" s="7"/>
      <c r="W10" s="7">
        <f>データ!Q6</f>
        <v>95.37</v>
      </c>
      <c r="X10" s="7"/>
      <c r="Y10" s="7"/>
      <c r="Z10" s="7"/>
      <c r="AA10" s="7"/>
      <c r="AB10" s="7"/>
      <c r="AC10" s="7"/>
      <c r="AD10" s="21">
        <f>データ!R6</f>
        <v>3369</v>
      </c>
      <c r="AE10" s="21"/>
      <c r="AF10" s="21"/>
      <c r="AG10" s="21"/>
      <c r="AH10" s="21"/>
      <c r="AI10" s="21"/>
      <c r="AJ10" s="21"/>
      <c r="AK10" s="2"/>
      <c r="AL10" s="21">
        <f>データ!V6</f>
        <v>870</v>
      </c>
      <c r="AM10" s="21"/>
      <c r="AN10" s="21"/>
      <c r="AO10" s="21"/>
      <c r="AP10" s="21"/>
      <c r="AQ10" s="21"/>
      <c r="AR10" s="21"/>
      <c r="AS10" s="21"/>
      <c r="AT10" s="7">
        <f>データ!W6</f>
        <v>0.81</v>
      </c>
      <c r="AU10" s="7"/>
      <c r="AV10" s="7"/>
      <c r="AW10" s="7"/>
      <c r="AX10" s="7"/>
      <c r="AY10" s="7"/>
      <c r="AZ10" s="7"/>
      <c r="BA10" s="7"/>
      <c r="BB10" s="7">
        <f>データ!X6</f>
        <v>1074.07</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40</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103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49</v>
      </c>
      <c r="K84" s="12" t="s">
        <v>50</v>
      </c>
      <c r="L84" s="12" t="s">
        <v>1</v>
      </c>
      <c r="M84" s="12" t="s">
        <v>34</v>
      </c>
      <c r="N84" s="12" t="s">
        <v>51</v>
      </c>
      <c r="O84" s="12" t="s">
        <v>53</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9LjoDgud5+PRCfwM+0/5UZBd0eKJkDSkVwHZyXs3XahBfObMh071AVmk1vkCFXbNWun+MzpNkyZL6o2vM2sjZA==" saltValue="Yz7cAnzm3qKWn8Ps8FuBF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29</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89</v>
      </c>
      <c r="AE5" s="66" t="s">
        <v>91</v>
      </c>
      <c r="AF5" s="66" t="s">
        <v>92</v>
      </c>
      <c r="AG5" s="66" t="s">
        <v>93</v>
      </c>
      <c r="AH5" s="66" t="s">
        <v>94</v>
      </c>
      <c r="AI5" s="66" t="s">
        <v>44</v>
      </c>
      <c r="AJ5" s="66" t="s">
        <v>84</v>
      </c>
      <c r="AK5" s="66" t="s">
        <v>85</v>
      </c>
      <c r="AL5" s="66" t="s">
        <v>86</v>
      </c>
      <c r="AM5" s="66" t="s">
        <v>87</v>
      </c>
      <c r="AN5" s="66" t="s">
        <v>88</v>
      </c>
      <c r="AO5" s="66" t="s">
        <v>89</v>
      </c>
      <c r="AP5" s="66" t="s">
        <v>91</v>
      </c>
      <c r="AQ5" s="66" t="s">
        <v>92</v>
      </c>
      <c r="AR5" s="66" t="s">
        <v>93</v>
      </c>
      <c r="AS5" s="66" t="s">
        <v>94</v>
      </c>
      <c r="AT5" s="66" t="s">
        <v>90</v>
      </c>
      <c r="AU5" s="66" t="s">
        <v>84</v>
      </c>
      <c r="AV5" s="66" t="s">
        <v>85</v>
      </c>
      <c r="AW5" s="66" t="s">
        <v>86</v>
      </c>
      <c r="AX5" s="66" t="s">
        <v>87</v>
      </c>
      <c r="AY5" s="66" t="s">
        <v>88</v>
      </c>
      <c r="AZ5" s="66" t="s">
        <v>89</v>
      </c>
      <c r="BA5" s="66" t="s">
        <v>91</v>
      </c>
      <c r="BB5" s="66" t="s">
        <v>92</v>
      </c>
      <c r="BC5" s="66" t="s">
        <v>93</v>
      </c>
      <c r="BD5" s="66" t="s">
        <v>94</v>
      </c>
      <c r="BE5" s="66" t="s">
        <v>90</v>
      </c>
      <c r="BF5" s="66" t="s">
        <v>84</v>
      </c>
      <c r="BG5" s="66" t="s">
        <v>85</v>
      </c>
      <c r="BH5" s="66" t="s">
        <v>86</v>
      </c>
      <c r="BI5" s="66" t="s">
        <v>87</v>
      </c>
      <c r="BJ5" s="66" t="s">
        <v>88</v>
      </c>
      <c r="BK5" s="66" t="s">
        <v>89</v>
      </c>
      <c r="BL5" s="66" t="s">
        <v>91</v>
      </c>
      <c r="BM5" s="66" t="s">
        <v>92</v>
      </c>
      <c r="BN5" s="66" t="s">
        <v>93</v>
      </c>
      <c r="BO5" s="66" t="s">
        <v>94</v>
      </c>
      <c r="BP5" s="66" t="s">
        <v>90</v>
      </c>
      <c r="BQ5" s="66" t="s">
        <v>84</v>
      </c>
      <c r="BR5" s="66" t="s">
        <v>85</v>
      </c>
      <c r="BS5" s="66" t="s">
        <v>86</v>
      </c>
      <c r="BT5" s="66" t="s">
        <v>87</v>
      </c>
      <c r="BU5" s="66" t="s">
        <v>88</v>
      </c>
      <c r="BV5" s="66" t="s">
        <v>89</v>
      </c>
      <c r="BW5" s="66" t="s">
        <v>91</v>
      </c>
      <c r="BX5" s="66" t="s">
        <v>92</v>
      </c>
      <c r="BY5" s="66" t="s">
        <v>93</v>
      </c>
      <c r="BZ5" s="66" t="s">
        <v>94</v>
      </c>
      <c r="CA5" s="66" t="s">
        <v>90</v>
      </c>
      <c r="CB5" s="66" t="s">
        <v>84</v>
      </c>
      <c r="CC5" s="66" t="s">
        <v>85</v>
      </c>
      <c r="CD5" s="66" t="s">
        <v>86</v>
      </c>
      <c r="CE5" s="66" t="s">
        <v>87</v>
      </c>
      <c r="CF5" s="66" t="s">
        <v>88</v>
      </c>
      <c r="CG5" s="66" t="s">
        <v>89</v>
      </c>
      <c r="CH5" s="66" t="s">
        <v>91</v>
      </c>
      <c r="CI5" s="66" t="s">
        <v>92</v>
      </c>
      <c r="CJ5" s="66" t="s">
        <v>93</v>
      </c>
      <c r="CK5" s="66" t="s">
        <v>94</v>
      </c>
      <c r="CL5" s="66" t="s">
        <v>90</v>
      </c>
      <c r="CM5" s="66" t="s">
        <v>84</v>
      </c>
      <c r="CN5" s="66" t="s">
        <v>85</v>
      </c>
      <c r="CO5" s="66" t="s">
        <v>86</v>
      </c>
      <c r="CP5" s="66" t="s">
        <v>87</v>
      </c>
      <c r="CQ5" s="66" t="s">
        <v>88</v>
      </c>
      <c r="CR5" s="66" t="s">
        <v>89</v>
      </c>
      <c r="CS5" s="66" t="s">
        <v>91</v>
      </c>
      <c r="CT5" s="66" t="s">
        <v>92</v>
      </c>
      <c r="CU5" s="66" t="s">
        <v>93</v>
      </c>
      <c r="CV5" s="66" t="s">
        <v>94</v>
      </c>
      <c r="CW5" s="66" t="s">
        <v>90</v>
      </c>
      <c r="CX5" s="66" t="s">
        <v>84</v>
      </c>
      <c r="CY5" s="66" t="s">
        <v>85</v>
      </c>
      <c r="CZ5" s="66" t="s">
        <v>86</v>
      </c>
      <c r="DA5" s="66" t="s">
        <v>87</v>
      </c>
      <c r="DB5" s="66" t="s">
        <v>88</v>
      </c>
      <c r="DC5" s="66" t="s">
        <v>89</v>
      </c>
      <c r="DD5" s="66" t="s">
        <v>91</v>
      </c>
      <c r="DE5" s="66" t="s">
        <v>92</v>
      </c>
      <c r="DF5" s="66" t="s">
        <v>93</v>
      </c>
      <c r="DG5" s="66" t="s">
        <v>94</v>
      </c>
      <c r="DH5" s="66" t="s">
        <v>90</v>
      </c>
      <c r="DI5" s="66" t="s">
        <v>84</v>
      </c>
      <c r="DJ5" s="66" t="s">
        <v>85</v>
      </c>
      <c r="DK5" s="66" t="s">
        <v>86</v>
      </c>
      <c r="DL5" s="66" t="s">
        <v>87</v>
      </c>
      <c r="DM5" s="66" t="s">
        <v>88</v>
      </c>
      <c r="DN5" s="66" t="s">
        <v>89</v>
      </c>
      <c r="DO5" s="66" t="s">
        <v>91</v>
      </c>
      <c r="DP5" s="66" t="s">
        <v>92</v>
      </c>
      <c r="DQ5" s="66" t="s">
        <v>93</v>
      </c>
      <c r="DR5" s="66" t="s">
        <v>94</v>
      </c>
      <c r="DS5" s="66" t="s">
        <v>90</v>
      </c>
      <c r="DT5" s="66" t="s">
        <v>84</v>
      </c>
      <c r="DU5" s="66" t="s">
        <v>85</v>
      </c>
      <c r="DV5" s="66" t="s">
        <v>86</v>
      </c>
      <c r="DW5" s="66" t="s">
        <v>87</v>
      </c>
      <c r="DX5" s="66" t="s">
        <v>88</v>
      </c>
      <c r="DY5" s="66" t="s">
        <v>89</v>
      </c>
      <c r="DZ5" s="66" t="s">
        <v>91</v>
      </c>
      <c r="EA5" s="66" t="s">
        <v>92</v>
      </c>
      <c r="EB5" s="66" t="s">
        <v>93</v>
      </c>
      <c r="EC5" s="66" t="s">
        <v>94</v>
      </c>
      <c r="ED5" s="66" t="s">
        <v>90</v>
      </c>
      <c r="EE5" s="66" t="s">
        <v>84</v>
      </c>
      <c r="EF5" s="66" t="s">
        <v>85</v>
      </c>
      <c r="EG5" s="66" t="s">
        <v>86</v>
      </c>
      <c r="EH5" s="66" t="s">
        <v>87</v>
      </c>
      <c r="EI5" s="66" t="s">
        <v>88</v>
      </c>
      <c r="EJ5" s="66" t="s">
        <v>89</v>
      </c>
      <c r="EK5" s="66" t="s">
        <v>91</v>
      </c>
      <c r="EL5" s="66" t="s">
        <v>92</v>
      </c>
      <c r="EM5" s="66" t="s">
        <v>93</v>
      </c>
      <c r="EN5" s="66" t="s">
        <v>94</v>
      </c>
      <c r="EO5" s="66" t="s">
        <v>90</v>
      </c>
    </row>
    <row r="6" spans="1:148" s="55" customFormat="1">
      <c r="A6" s="56" t="s">
        <v>95</v>
      </c>
      <c r="B6" s="61">
        <f t="shared" ref="B6:X6" si="1">B7</f>
        <v>2023</v>
      </c>
      <c r="C6" s="61">
        <f t="shared" si="1"/>
        <v>16918</v>
      </c>
      <c r="D6" s="61">
        <f t="shared" si="1"/>
        <v>46</v>
      </c>
      <c r="E6" s="61">
        <f t="shared" si="1"/>
        <v>17</v>
      </c>
      <c r="F6" s="61">
        <f t="shared" si="1"/>
        <v>5</v>
      </c>
      <c r="G6" s="61">
        <f t="shared" si="1"/>
        <v>0</v>
      </c>
      <c r="H6" s="61" t="str">
        <f t="shared" si="1"/>
        <v>北海道　別海町</v>
      </c>
      <c r="I6" s="61" t="str">
        <f t="shared" si="1"/>
        <v>法適用</v>
      </c>
      <c r="J6" s="61" t="str">
        <f t="shared" si="1"/>
        <v>下水道事業</v>
      </c>
      <c r="K6" s="61" t="str">
        <f t="shared" si="1"/>
        <v>農業集落排水</v>
      </c>
      <c r="L6" s="61" t="str">
        <f t="shared" si="1"/>
        <v>F2</v>
      </c>
      <c r="M6" s="61" t="str">
        <f t="shared" si="1"/>
        <v>非設置</v>
      </c>
      <c r="N6" s="69" t="str">
        <f t="shared" si="1"/>
        <v>-</v>
      </c>
      <c r="O6" s="69">
        <f t="shared" si="1"/>
        <v>74.92</v>
      </c>
      <c r="P6" s="69">
        <f t="shared" si="1"/>
        <v>6.19</v>
      </c>
      <c r="Q6" s="69">
        <f t="shared" si="1"/>
        <v>95.37</v>
      </c>
      <c r="R6" s="69">
        <f t="shared" si="1"/>
        <v>3369</v>
      </c>
      <c r="S6" s="69">
        <f t="shared" si="1"/>
        <v>14210</v>
      </c>
      <c r="T6" s="69">
        <f t="shared" si="1"/>
        <v>1317.17</v>
      </c>
      <c r="U6" s="69">
        <f t="shared" si="1"/>
        <v>10.79</v>
      </c>
      <c r="V6" s="69">
        <f t="shared" si="1"/>
        <v>870</v>
      </c>
      <c r="W6" s="69">
        <f t="shared" si="1"/>
        <v>0.81</v>
      </c>
      <c r="X6" s="69">
        <f t="shared" si="1"/>
        <v>1074.07</v>
      </c>
      <c r="Y6" s="77" t="str">
        <f t="shared" ref="Y6:AH6" si="2">IF(Y7="",NA(),Y7)</f>
        <v>-</v>
      </c>
      <c r="Z6" s="77" t="str">
        <f t="shared" si="2"/>
        <v>-</v>
      </c>
      <c r="AA6" s="77" t="str">
        <f t="shared" si="2"/>
        <v>-</v>
      </c>
      <c r="AB6" s="77">
        <f t="shared" si="2"/>
        <v>71.14</v>
      </c>
      <c r="AC6" s="77">
        <f t="shared" si="2"/>
        <v>90.32</v>
      </c>
      <c r="AD6" s="77" t="str">
        <f t="shared" si="2"/>
        <v>-</v>
      </c>
      <c r="AE6" s="77" t="str">
        <f t="shared" si="2"/>
        <v>-</v>
      </c>
      <c r="AF6" s="77" t="str">
        <f t="shared" si="2"/>
        <v>-</v>
      </c>
      <c r="AG6" s="77">
        <f t="shared" si="2"/>
        <v>105.5</v>
      </c>
      <c r="AH6" s="77">
        <f t="shared" si="2"/>
        <v>106.35</v>
      </c>
      <c r="AI6" s="69" t="str">
        <f>IF(AI7="","",IF(AI7="-","【-】","【"&amp;SUBSTITUTE(TEXT(AI7,"#,##0.00"),"-","△")&amp;"】"))</f>
        <v>【104.44】</v>
      </c>
      <c r="AJ6" s="77" t="str">
        <f t="shared" ref="AJ6:AS6" si="3">IF(AJ7="",NA(),AJ7)</f>
        <v>-</v>
      </c>
      <c r="AK6" s="77" t="str">
        <f t="shared" si="3"/>
        <v>-</v>
      </c>
      <c r="AL6" s="77" t="str">
        <f t="shared" si="3"/>
        <v>-</v>
      </c>
      <c r="AM6" s="77">
        <f t="shared" si="3"/>
        <v>218.48</v>
      </c>
      <c r="AN6" s="77">
        <f t="shared" si="3"/>
        <v>294.74</v>
      </c>
      <c r="AO6" s="77" t="str">
        <f t="shared" si="3"/>
        <v>-</v>
      </c>
      <c r="AP6" s="77" t="str">
        <f t="shared" si="3"/>
        <v>-</v>
      </c>
      <c r="AQ6" s="77" t="str">
        <f t="shared" si="3"/>
        <v>-</v>
      </c>
      <c r="AR6" s="77">
        <f t="shared" si="3"/>
        <v>145.43</v>
      </c>
      <c r="AS6" s="77">
        <f t="shared" si="3"/>
        <v>129.88999999999999</v>
      </c>
      <c r="AT6" s="69" t="str">
        <f>IF(AT7="","",IF(AT7="-","【-】","【"&amp;SUBSTITUTE(TEXT(AT7,"#,##0.00"),"-","△")&amp;"】"))</f>
        <v>【124.06】</v>
      </c>
      <c r="AU6" s="77" t="str">
        <f t="shared" ref="AU6:BD6" si="4">IF(AU7="",NA(),AU7)</f>
        <v>-</v>
      </c>
      <c r="AV6" s="77" t="str">
        <f t="shared" si="4"/>
        <v>-</v>
      </c>
      <c r="AW6" s="77" t="str">
        <f t="shared" si="4"/>
        <v>-</v>
      </c>
      <c r="AX6" s="77">
        <f t="shared" si="4"/>
        <v>106.96</v>
      </c>
      <c r="AY6" s="77">
        <f t="shared" si="4"/>
        <v>113.87</v>
      </c>
      <c r="AZ6" s="77" t="str">
        <f t="shared" si="4"/>
        <v>-</v>
      </c>
      <c r="BA6" s="77" t="str">
        <f t="shared" si="4"/>
        <v>-</v>
      </c>
      <c r="BB6" s="77" t="str">
        <f t="shared" si="4"/>
        <v>-</v>
      </c>
      <c r="BC6" s="77">
        <f t="shared" si="4"/>
        <v>38.4</v>
      </c>
      <c r="BD6" s="77">
        <f t="shared" si="4"/>
        <v>44.04</v>
      </c>
      <c r="BE6" s="69" t="str">
        <f>IF(BE7="","",IF(BE7="-","【-】","【"&amp;SUBSTITUTE(TEXT(BE7,"#,##0.00"),"-","△")&amp;"】"))</f>
        <v>【42.02】</v>
      </c>
      <c r="BF6" s="77" t="str">
        <f t="shared" ref="BF6:BO6" si="5">IF(BF7="",NA(),BF7)</f>
        <v>-</v>
      </c>
      <c r="BG6" s="77" t="str">
        <f t="shared" si="5"/>
        <v>-</v>
      </c>
      <c r="BH6" s="77" t="str">
        <f t="shared" si="5"/>
        <v>-</v>
      </c>
      <c r="BI6" s="77">
        <f t="shared" si="5"/>
        <v>2541.6999999999998</v>
      </c>
      <c r="BJ6" s="77">
        <f t="shared" si="5"/>
        <v>2518.8200000000002</v>
      </c>
      <c r="BK6" s="77" t="str">
        <f t="shared" si="5"/>
        <v>-</v>
      </c>
      <c r="BL6" s="77" t="str">
        <f t="shared" si="5"/>
        <v>-</v>
      </c>
      <c r="BM6" s="77" t="str">
        <f t="shared" si="5"/>
        <v>-</v>
      </c>
      <c r="BN6" s="77">
        <f t="shared" si="5"/>
        <v>900.82</v>
      </c>
      <c r="BO6" s="77">
        <f t="shared" si="5"/>
        <v>839.21</v>
      </c>
      <c r="BP6" s="69" t="str">
        <f>IF(BP7="","",IF(BP7="-","【-】","【"&amp;SUBSTITUTE(TEXT(BP7,"#,##0.00"),"-","△")&amp;"】"))</f>
        <v>【785.10】</v>
      </c>
      <c r="BQ6" s="77" t="str">
        <f t="shared" ref="BQ6:BZ6" si="6">IF(BQ7="",NA(),BQ7)</f>
        <v>-</v>
      </c>
      <c r="BR6" s="77" t="str">
        <f t="shared" si="6"/>
        <v>-</v>
      </c>
      <c r="BS6" s="77" t="str">
        <f t="shared" si="6"/>
        <v>-</v>
      </c>
      <c r="BT6" s="77">
        <f t="shared" si="6"/>
        <v>26</v>
      </c>
      <c r="BU6" s="77">
        <f t="shared" si="6"/>
        <v>23.31</v>
      </c>
      <c r="BV6" s="77" t="str">
        <f t="shared" si="6"/>
        <v>-</v>
      </c>
      <c r="BW6" s="77" t="str">
        <f t="shared" si="6"/>
        <v>-</v>
      </c>
      <c r="BX6" s="77" t="str">
        <f t="shared" si="6"/>
        <v>-</v>
      </c>
      <c r="BY6" s="77">
        <f t="shared" si="6"/>
        <v>52.94</v>
      </c>
      <c r="BZ6" s="77">
        <f t="shared" si="6"/>
        <v>52.05</v>
      </c>
      <c r="CA6" s="69" t="str">
        <f>IF(CA7="","",IF(CA7="-","【-】","【"&amp;SUBSTITUTE(TEXT(CA7,"#,##0.00"),"-","△")&amp;"】"))</f>
        <v>【56.93】</v>
      </c>
      <c r="CB6" s="77" t="str">
        <f t="shared" ref="CB6:CK6" si="7">IF(CB7="",NA(),CB7)</f>
        <v>-</v>
      </c>
      <c r="CC6" s="77" t="str">
        <f t="shared" si="7"/>
        <v>-</v>
      </c>
      <c r="CD6" s="77" t="str">
        <f t="shared" si="7"/>
        <v>-</v>
      </c>
      <c r="CE6" s="77">
        <f t="shared" si="7"/>
        <v>631.13</v>
      </c>
      <c r="CF6" s="77">
        <f t="shared" si="7"/>
        <v>702.14</v>
      </c>
      <c r="CG6" s="77" t="str">
        <f t="shared" si="7"/>
        <v>-</v>
      </c>
      <c r="CH6" s="77" t="str">
        <f t="shared" si="7"/>
        <v>-</v>
      </c>
      <c r="CI6" s="77" t="str">
        <f t="shared" si="7"/>
        <v>-</v>
      </c>
      <c r="CJ6" s="77">
        <f t="shared" si="7"/>
        <v>303.27999999999997</v>
      </c>
      <c r="CK6" s="77">
        <f t="shared" si="7"/>
        <v>301.86</v>
      </c>
      <c r="CL6" s="69" t="str">
        <f>IF(CL7="","",IF(CL7="-","【-】","【"&amp;SUBSTITUTE(TEXT(CL7,"#,##0.00"),"-","△")&amp;"】"))</f>
        <v>【271.15】</v>
      </c>
      <c r="CM6" s="77" t="str">
        <f t="shared" ref="CM6:CV6" si="8">IF(CM7="",NA(),CM7)</f>
        <v>-</v>
      </c>
      <c r="CN6" s="77" t="str">
        <f t="shared" si="8"/>
        <v>-</v>
      </c>
      <c r="CO6" s="77" t="str">
        <f t="shared" si="8"/>
        <v>-</v>
      </c>
      <c r="CP6" s="77">
        <f t="shared" si="8"/>
        <v>50.35</v>
      </c>
      <c r="CQ6" s="77">
        <f t="shared" si="8"/>
        <v>49.19</v>
      </c>
      <c r="CR6" s="77" t="str">
        <f t="shared" si="8"/>
        <v>-</v>
      </c>
      <c r="CS6" s="77" t="str">
        <f t="shared" si="8"/>
        <v>-</v>
      </c>
      <c r="CT6" s="77" t="str">
        <f t="shared" si="8"/>
        <v>-</v>
      </c>
      <c r="CU6" s="77">
        <f t="shared" si="8"/>
        <v>52.35</v>
      </c>
      <c r="CV6" s="77">
        <f t="shared" si="8"/>
        <v>46.25</v>
      </c>
      <c r="CW6" s="69" t="str">
        <f>IF(CW7="","",IF(CW7="-","【-】","【"&amp;SUBSTITUTE(TEXT(CW7,"#,##0.00"),"-","△")&amp;"】"))</f>
        <v>【49.87】</v>
      </c>
      <c r="CX6" s="77" t="str">
        <f t="shared" ref="CX6:DG6" si="9">IF(CX7="",NA(),CX7)</f>
        <v>-</v>
      </c>
      <c r="CY6" s="77" t="str">
        <f t="shared" si="9"/>
        <v>-</v>
      </c>
      <c r="CZ6" s="77" t="str">
        <f t="shared" si="9"/>
        <v>-</v>
      </c>
      <c r="DA6" s="77">
        <f t="shared" si="9"/>
        <v>97.53</v>
      </c>
      <c r="DB6" s="77">
        <f t="shared" si="9"/>
        <v>97.7</v>
      </c>
      <c r="DC6" s="77" t="str">
        <f t="shared" si="9"/>
        <v>-</v>
      </c>
      <c r="DD6" s="77" t="str">
        <f t="shared" si="9"/>
        <v>-</v>
      </c>
      <c r="DE6" s="77" t="str">
        <f t="shared" si="9"/>
        <v>-</v>
      </c>
      <c r="DF6" s="77">
        <f t="shared" si="9"/>
        <v>84.39</v>
      </c>
      <c r="DG6" s="77">
        <f t="shared" si="9"/>
        <v>83.96</v>
      </c>
      <c r="DH6" s="69" t="str">
        <f>IF(DH7="","",IF(DH7="-","【-】","【"&amp;SUBSTITUTE(TEXT(DH7,"#,##0.00"),"-","△")&amp;"】"))</f>
        <v>【87.54】</v>
      </c>
      <c r="DI6" s="77" t="str">
        <f t="shared" ref="DI6:DR6" si="10">IF(DI7="",NA(),DI7)</f>
        <v>-</v>
      </c>
      <c r="DJ6" s="77" t="str">
        <f t="shared" si="10"/>
        <v>-</v>
      </c>
      <c r="DK6" s="77" t="str">
        <f t="shared" si="10"/>
        <v>-</v>
      </c>
      <c r="DL6" s="77">
        <f t="shared" si="10"/>
        <v>52.3</v>
      </c>
      <c r="DM6" s="77">
        <f t="shared" si="10"/>
        <v>52.77</v>
      </c>
      <c r="DN6" s="77" t="str">
        <f t="shared" si="10"/>
        <v>-</v>
      </c>
      <c r="DO6" s="77" t="str">
        <f t="shared" si="10"/>
        <v>-</v>
      </c>
      <c r="DP6" s="77" t="str">
        <f t="shared" si="10"/>
        <v>-</v>
      </c>
      <c r="DQ6" s="77">
        <f t="shared" si="10"/>
        <v>25.19</v>
      </c>
      <c r="DR6" s="77">
        <f t="shared" si="10"/>
        <v>25.46</v>
      </c>
      <c r="DS6" s="69" t="str">
        <f>IF(DS7="","",IF(DS7="-","【-】","【"&amp;SUBSTITUTE(TEXT(DS7,"#,##0.00"),"-","△")&amp;"】"))</f>
        <v>【28.42】</v>
      </c>
      <c r="DT6" s="77" t="str">
        <f t="shared" ref="DT6:EC6" si="11">IF(DT7="",NA(),DT7)</f>
        <v>-</v>
      </c>
      <c r="DU6" s="77" t="str">
        <f t="shared" si="11"/>
        <v>-</v>
      </c>
      <c r="DV6" s="77" t="str">
        <f t="shared" si="11"/>
        <v>-</v>
      </c>
      <c r="DW6" s="69">
        <f t="shared" si="11"/>
        <v>0</v>
      </c>
      <c r="DX6" s="69">
        <f t="shared" si="11"/>
        <v>0</v>
      </c>
      <c r="DY6" s="77" t="str">
        <f t="shared" si="11"/>
        <v>-</v>
      </c>
      <c r="DZ6" s="77" t="str">
        <f t="shared" si="11"/>
        <v>-</v>
      </c>
      <c r="EA6" s="77" t="str">
        <f t="shared" si="11"/>
        <v>-</v>
      </c>
      <c r="EB6" s="69">
        <f t="shared" si="11"/>
        <v>0</v>
      </c>
      <c r="EC6" s="77">
        <f t="shared" si="11"/>
        <v>0.19</v>
      </c>
      <c r="ED6" s="69" t="str">
        <f>IF(ED7="","",IF(ED7="-","【-】","【"&amp;SUBSTITUTE(TEXT(ED7,"#,##0.00"),"-","△")&amp;"】"))</f>
        <v>【0.08】</v>
      </c>
      <c r="EE6" s="77" t="str">
        <f t="shared" ref="EE6:EN6" si="12">IF(EE7="",NA(),EE7)</f>
        <v>-</v>
      </c>
      <c r="EF6" s="77" t="str">
        <f t="shared" si="12"/>
        <v>-</v>
      </c>
      <c r="EG6" s="77" t="str">
        <f t="shared" si="12"/>
        <v>-</v>
      </c>
      <c r="EH6" s="69">
        <f t="shared" si="12"/>
        <v>0</v>
      </c>
      <c r="EI6" s="69">
        <f t="shared" si="12"/>
        <v>0</v>
      </c>
      <c r="EJ6" s="77" t="str">
        <f t="shared" si="12"/>
        <v>-</v>
      </c>
      <c r="EK6" s="77" t="str">
        <f t="shared" si="12"/>
        <v>-</v>
      </c>
      <c r="EL6" s="77" t="str">
        <f t="shared" si="12"/>
        <v>-</v>
      </c>
      <c r="EM6" s="77">
        <f t="shared" si="12"/>
        <v>3.e-002</v>
      </c>
      <c r="EN6" s="77">
        <f t="shared" si="12"/>
        <v>3.e-002</v>
      </c>
      <c r="EO6" s="69" t="str">
        <f>IF(EO7="","",IF(EO7="-","【-】","【"&amp;SUBSTITUTE(TEXT(EO7,"#,##0.00"),"-","△")&amp;"】"))</f>
        <v>【0.02】</v>
      </c>
    </row>
    <row r="7" spans="1:148" s="55" customFormat="1">
      <c r="A7" s="56"/>
      <c r="B7" s="62">
        <v>2023</v>
      </c>
      <c r="C7" s="62">
        <v>16918</v>
      </c>
      <c r="D7" s="62">
        <v>46</v>
      </c>
      <c r="E7" s="62">
        <v>17</v>
      </c>
      <c r="F7" s="62">
        <v>5</v>
      </c>
      <c r="G7" s="62">
        <v>0</v>
      </c>
      <c r="H7" s="62" t="s">
        <v>96</v>
      </c>
      <c r="I7" s="62" t="s">
        <v>98</v>
      </c>
      <c r="J7" s="62" t="s">
        <v>99</v>
      </c>
      <c r="K7" s="62" t="s">
        <v>100</v>
      </c>
      <c r="L7" s="62" t="s">
        <v>97</v>
      </c>
      <c r="M7" s="62" t="s">
        <v>101</v>
      </c>
      <c r="N7" s="70" t="s">
        <v>102</v>
      </c>
      <c r="O7" s="70">
        <v>74.92</v>
      </c>
      <c r="P7" s="70">
        <v>6.19</v>
      </c>
      <c r="Q7" s="70">
        <v>95.37</v>
      </c>
      <c r="R7" s="70">
        <v>3369</v>
      </c>
      <c r="S7" s="70">
        <v>14210</v>
      </c>
      <c r="T7" s="70">
        <v>1317.17</v>
      </c>
      <c r="U7" s="70">
        <v>10.79</v>
      </c>
      <c r="V7" s="70">
        <v>870</v>
      </c>
      <c r="W7" s="70">
        <v>0.81</v>
      </c>
      <c r="X7" s="70">
        <v>1074.07</v>
      </c>
      <c r="Y7" s="70" t="s">
        <v>102</v>
      </c>
      <c r="Z7" s="70" t="s">
        <v>102</v>
      </c>
      <c r="AA7" s="70" t="s">
        <v>102</v>
      </c>
      <c r="AB7" s="70">
        <v>71.14</v>
      </c>
      <c r="AC7" s="70">
        <v>90.32</v>
      </c>
      <c r="AD7" s="70" t="s">
        <v>102</v>
      </c>
      <c r="AE7" s="70" t="s">
        <v>102</v>
      </c>
      <c r="AF7" s="70" t="s">
        <v>102</v>
      </c>
      <c r="AG7" s="70">
        <v>105.5</v>
      </c>
      <c r="AH7" s="70">
        <v>106.35</v>
      </c>
      <c r="AI7" s="70">
        <v>104.44</v>
      </c>
      <c r="AJ7" s="70" t="s">
        <v>102</v>
      </c>
      <c r="AK7" s="70" t="s">
        <v>102</v>
      </c>
      <c r="AL7" s="70" t="s">
        <v>102</v>
      </c>
      <c r="AM7" s="70">
        <v>218.48</v>
      </c>
      <c r="AN7" s="70">
        <v>294.74</v>
      </c>
      <c r="AO7" s="70" t="s">
        <v>102</v>
      </c>
      <c r="AP7" s="70" t="s">
        <v>102</v>
      </c>
      <c r="AQ7" s="70" t="s">
        <v>102</v>
      </c>
      <c r="AR7" s="70">
        <v>145.43</v>
      </c>
      <c r="AS7" s="70">
        <v>129.88999999999999</v>
      </c>
      <c r="AT7" s="70">
        <v>124.06</v>
      </c>
      <c r="AU7" s="70" t="s">
        <v>102</v>
      </c>
      <c r="AV7" s="70" t="s">
        <v>102</v>
      </c>
      <c r="AW7" s="70" t="s">
        <v>102</v>
      </c>
      <c r="AX7" s="70">
        <v>106.96</v>
      </c>
      <c r="AY7" s="70">
        <v>113.87</v>
      </c>
      <c r="AZ7" s="70" t="s">
        <v>102</v>
      </c>
      <c r="BA7" s="70" t="s">
        <v>102</v>
      </c>
      <c r="BB7" s="70" t="s">
        <v>102</v>
      </c>
      <c r="BC7" s="70">
        <v>38.4</v>
      </c>
      <c r="BD7" s="70">
        <v>44.04</v>
      </c>
      <c r="BE7" s="70">
        <v>42.02</v>
      </c>
      <c r="BF7" s="70" t="s">
        <v>102</v>
      </c>
      <c r="BG7" s="70" t="s">
        <v>102</v>
      </c>
      <c r="BH7" s="70" t="s">
        <v>102</v>
      </c>
      <c r="BI7" s="70">
        <v>2541.6999999999998</v>
      </c>
      <c r="BJ7" s="70">
        <v>2518.8200000000002</v>
      </c>
      <c r="BK7" s="70" t="s">
        <v>102</v>
      </c>
      <c r="BL7" s="70" t="s">
        <v>102</v>
      </c>
      <c r="BM7" s="70" t="s">
        <v>102</v>
      </c>
      <c r="BN7" s="70">
        <v>900.82</v>
      </c>
      <c r="BO7" s="70">
        <v>839.21</v>
      </c>
      <c r="BP7" s="70">
        <v>785.1</v>
      </c>
      <c r="BQ7" s="70" t="s">
        <v>102</v>
      </c>
      <c r="BR7" s="70" t="s">
        <v>102</v>
      </c>
      <c r="BS7" s="70" t="s">
        <v>102</v>
      </c>
      <c r="BT7" s="70">
        <v>26</v>
      </c>
      <c r="BU7" s="70">
        <v>23.31</v>
      </c>
      <c r="BV7" s="70" t="s">
        <v>102</v>
      </c>
      <c r="BW7" s="70" t="s">
        <v>102</v>
      </c>
      <c r="BX7" s="70" t="s">
        <v>102</v>
      </c>
      <c r="BY7" s="70">
        <v>52.94</v>
      </c>
      <c r="BZ7" s="70">
        <v>52.05</v>
      </c>
      <c r="CA7" s="70">
        <v>56.93</v>
      </c>
      <c r="CB7" s="70" t="s">
        <v>102</v>
      </c>
      <c r="CC7" s="70" t="s">
        <v>102</v>
      </c>
      <c r="CD7" s="70" t="s">
        <v>102</v>
      </c>
      <c r="CE7" s="70">
        <v>631.13</v>
      </c>
      <c r="CF7" s="70">
        <v>702.14</v>
      </c>
      <c r="CG7" s="70" t="s">
        <v>102</v>
      </c>
      <c r="CH7" s="70" t="s">
        <v>102</v>
      </c>
      <c r="CI7" s="70" t="s">
        <v>102</v>
      </c>
      <c r="CJ7" s="70">
        <v>303.27999999999997</v>
      </c>
      <c r="CK7" s="70">
        <v>301.86</v>
      </c>
      <c r="CL7" s="70">
        <v>271.14999999999998</v>
      </c>
      <c r="CM7" s="70" t="s">
        <v>102</v>
      </c>
      <c r="CN7" s="70" t="s">
        <v>102</v>
      </c>
      <c r="CO7" s="70" t="s">
        <v>102</v>
      </c>
      <c r="CP7" s="70">
        <v>50.35</v>
      </c>
      <c r="CQ7" s="70">
        <v>49.19</v>
      </c>
      <c r="CR7" s="70" t="s">
        <v>102</v>
      </c>
      <c r="CS7" s="70" t="s">
        <v>102</v>
      </c>
      <c r="CT7" s="70" t="s">
        <v>102</v>
      </c>
      <c r="CU7" s="70">
        <v>52.35</v>
      </c>
      <c r="CV7" s="70">
        <v>46.25</v>
      </c>
      <c r="CW7" s="70">
        <v>49.87</v>
      </c>
      <c r="CX7" s="70" t="s">
        <v>102</v>
      </c>
      <c r="CY7" s="70" t="s">
        <v>102</v>
      </c>
      <c r="CZ7" s="70" t="s">
        <v>102</v>
      </c>
      <c r="DA7" s="70">
        <v>97.53</v>
      </c>
      <c r="DB7" s="70">
        <v>97.7</v>
      </c>
      <c r="DC7" s="70" t="s">
        <v>102</v>
      </c>
      <c r="DD7" s="70" t="s">
        <v>102</v>
      </c>
      <c r="DE7" s="70" t="s">
        <v>102</v>
      </c>
      <c r="DF7" s="70">
        <v>84.39</v>
      </c>
      <c r="DG7" s="70">
        <v>83.96</v>
      </c>
      <c r="DH7" s="70">
        <v>87.54</v>
      </c>
      <c r="DI7" s="70" t="s">
        <v>102</v>
      </c>
      <c r="DJ7" s="70" t="s">
        <v>102</v>
      </c>
      <c r="DK7" s="70" t="s">
        <v>102</v>
      </c>
      <c r="DL7" s="70">
        <v>52.3</v>
      </c>
      <c r="DM7" s="70">
        <v>52.77</v>
      </c>
      <c r="DN7" s="70" t="s">
        <v>102</v>
      </c>
      <c r="DO7" s="70" t="s">
        <v>102</v>
      </c>
      <c r="DP7" s="70" t="s">
        <v>102</v>
      </c>
      <c r="DQ7" s="70">
        <v>25.19</v>
      </c>
      <c r="DR7" s="70">
        <v>25.46</v>
      </c>
      <c r="DS7" s="70">
        <v>28.42</v>
      </c>
      <c r="DT7" s="70" t="s">
        <v>102</v>
      </c>
      <c r="DU7" s="70" t="s">
        <v>102</v>
      </c>
      <c r="DV7" s="70" t="s">
        <v>102</v>
      </c>
      <c r="DW7" s="70">
        <v>0</v>
      </c>
      <c r="DX7" s="70">
        <v>0</v>
      </c>
      <c r="DY7" s="70" t="s">
        <v>102</v>
      </c>
      <c r="DZ7" s="70" t="s">
        <v>102</v>
      </c>
      <c r="EA7" s="70" t="s">
        <v>102</v>
      </c>
      <c r="EB7" s="70">
        <v>0</v>
      </c>
      <c r="EC7" s="70">
        <v>0.19</v>
      </c>
      <c r="ED7" s="70">
        <v>8.e-002</v>
      </c>
      <c r="EE7" s="70" t="s">
        <v>102</v>
      </c>
      <c r="EF7" s="70" t="s">
        <v>102</v>
      </c>
      <c r="EG7" s="70" t="s">
        <v>102</v>
      </c>
      <c r="EH7" s="70">
        <v>0</v>
      </c>
      <c r="EI7" s="70">
        <v>0</v>
      </c>
      <c r="EJ7" s="70" t="s">
        <v>102</v>
      </c>
      <c r="EK7" s="70" t="s">
        <v>102</v>
      </c>
      <c r="EL7" s="70" t="s">
        <v>102</v>
      </c>
      <c r="EM7" s="70">
        <v>3.e-002</v>
      </c>
      <c r="EN7" s="70">
        <v>3.e-002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皆川 好太郎</cp:lastModifiedBy>
  <dcterms:created xsi:type="dcterms:W3CDTF">2025-01-24T07:15:02Z</dcterms:created>
  <dcterms:modified xsi:type="dcterms:W3CDTF">2025-01-31T09:27:22Z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2025-01-31T09:27:22Z</vt:filetime>
  </property>
</Properties>
</file>